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P:\120\120\Documentos Apoyo\2024\Planeación\Activos_Información\Activos_Info2024\"/>
    </mc:Choice>
  </mc:AlternateContent>
  <xr:revisionPtr revIDLastSave="0" documentId="13_ncr:1_{FFF4D522-C01E-47F4-8457-78873892ADAB}" xr6:coauthVersionLast="47" xr6:coauthVersionMax="47" xr10:uidLastSave="{00000000-0000-0000-0000-000000000000}"/>
  <bookViews>
    <workbookView xWindow="-108" yWindow="-108" windowWidth="23256" windowHeight="12576" tabRatio="703" activeTab="1" xr2:uid="{00000000-000D-0000-FFFF-FFFF00000000}"/>
  </bookViews>
  <sheets>
    <sheet name="Instructivo" sheetId="4" r:id="rId1"/>
    <sheet name="Información" sheetId="5" r:id="rId2"/>
    <sheet name="Hard-Soft-Serv" sheetId="1" r:id="rId3"/>
    <sheet name="TH " sheetId="7" r:id="rId4"/>
    <sheet name="Valores" sheetId="6" r:id="rId5"/>
  </sheets>
  <definedNames>
    <definedName name="_xlnm._FilterDatabase" localSheetId="1" hidden="1">Información!$A$15:$U$57</definedName>
    <definedName name="_xlnm._FilterDatabase" localSheetId="3" hidden="1">'TH '!$A$14:$H$35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36" i="5" l="1"/>
  <c r="T28" i="5"/>
  <c r="T35" i="5"/>
  <c r="H24" i="7"/>
  <c r="H25" i="7"/>
  <c r="H35" i="7"/>
  <c r="H34" i="7"/>
  <c r="H33" i="7"/>
  <c r="H32" i="7"/>
  <c r="H31" i="7"/>
  <c r="H30" i="7"/>
  <c r="H29" i="7"/>
  <c r="H28" i="7"/>
  <c r="H27" i="7"/>
  <c r="H26" i="7"/>
  <c r="H23" i="7"/>
  <c r="H22" i="7"/>
  <c r="H21" i="7"/>
  <c r="H20" i="7"/>
  <c r="H19" i="7"/>
  <c r="H18" i="7"/>
  <c r="H17" i="7"/>
  <c r="H16" i="7"/>
  <c r="H15" i="7"/>
  <c r="L26" i="1" l="1"/>
  <c r="L22" i="1"/>
  <c r="L21" i="1"/>
  <c r="L18" i="1" l="1"/>
  <c r="T29" i="5" l="1"/>
  <c r="T31" i="5" l="1"/>
  <c r="U31" i="5"/>
  <c r="T32" i="5"/>
  <c r="U32" i="5"/>
  <c r="T33" i="5"/>
  <c r="U33" i="5"/>
  <c r="T34" i="5"/>
  <c r="U34" i="5"/>
  <c r="U35" i="5"/>
  <c r="U36" i="5"/>
  <c r="L16" i="1" l="1"/>
  <c r="T16" i="5" l="1"/>
  <c r="T38" i="5"/>
  <c r="U21" i="5"/>
  <c r="U22" i="5"/>
  <c r="U23" i="5"/>
  <c r="U24" i="5"/>
  <c r="U25" i="5"/>
  <c r="U26" i="5"/>
  <c r="U27" i="5"/>
  <c r="U28" i="5"/>
  <c r="U29" i="5"/>
  <c r="U30" i="5"/>
  <c r="U37" i="5"/>
  <c r="U38" i="5"/>
  <c r="U39" i="5"/>
  <c r="U40" i="5"/>
  <c r="U41" i="5"/>
  <c r="U42" i="5"/>
  <c r="U43" i="5"/>
  <c r="U44" i="5"/>
  <c r="U45" i="5"/>
  <c r="U46" i="5"/>
  <c r="U47" i="5"/>
  <c r="U48" i="5"/>
  <c r="U49" i="5"/>
  <c r="U50" i="5"/>
  <c r="U51" i="5"/>
  <c r="U52" i="5"/>
  <c r="U53" i="5"/>
  <c r="U54" i="5"/>
  <c r="U55" i="5"/>
  <c r="U56" i="5"/>
  <c r="U57" i="5"/>
  <c r="T37" i="5"/>
  <c r="T39" i="5"/>
  <c r="T40" i="5"/>
  <c r="T41" i="5"/>
  <c r="T42" i="5"/>
  <c r="T43" i="5"/>
  <c r="T30" i="5"/>
  <c r="T27" i="5"/>
  <c r="T26" i="5"/>
  <c r="T25" i="5"/>
  <c r="T24" i="5"/>
  <c r="L15" i="1"/>
  <c r="L17" i="1"/>
  <c r="L19" i="1"/>
  <c r="T57" i="5" l="1"/>
  <c r="T56" i="5"/>
  <c r="T55" i="5"/>
  <c r="T54" i="5"/>
  <c r="T53" i="5"/>
  <c r="T52" i="5"/>
  <c r="T51" i="5"/>
  <c r="T50" i="5"/>
  <c r="T49" i="5"/>
  <c r="T48" i="5"/>
  <c r="T47" i="5"/>
  <c r="T46" i="5"/>
  <c r="T45" i="5"/>
  <c r="T44" i="5"/>
  <c r="T23" i="5"/>
  <c r="T22" i="5"/>
  <c r="L23" i="1"/>
  <c r="L24" i="1"/>
  <c r="L25" i="1"/>
  <c r="T19" i="5" l="1"/>
  <c r="U16" i="5" l="1"/>
  <c r="L20" i="1" l="1"/>
  <c r="T21" i="5"/>
  <c r="U17" i="5"/>
  <c r="U18" i="5"/>
  <c r="U19" i="5"/>
  <c r="U20" i="5"/>
  <c r="T17" i="5"/>
  <c r="T18" i="5"/>
  <c r="T20"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mzornosa</author>
  </authors>
  <commentList>
    <comment ref="C15" authorId="0" shapeId="0" xr:uid="{C0FDFD8B-AAA2-4C2E-BE63-A8BA4FFBF128}">
      <text>
        <r>
          <rPr>
            <sz val="9"/>
            <color indexed="81"/>
            <rFont val="Tahoma"/>
            <family val="2"/>
          </rPr>
          <t>Acorde con la TRD que aplique</t>
        </r>
      </text>
    </comment>
    <comment ref="I15" authorId="0" shapeId="0" xr:uid="{A689B1A9-1468-4D28-9F1A-FD87040DA196}">
      <text>
        <r>
          <rPr>
            <sz val="9"/>
            <color indexed="81"/>
            <rFont val="Tahoma"/>
            <family val="2"/>
          </rPr>
          <t>Indicar la dependencia, proceso y/o el cargo de quien custodia la información</t>
        </r>
      </text>
    </comment>
    <comment ref="J15" authorId="0" shapeId="0" xr:uid="{634DC796-5503-4C72-BA9A-BE8B1A97AF73}">
      <text>
        <r>
          <rPr>
            <sz val="9"/>
            <color indexed="81"/>
            <rFont val="Tahoma"/>
            <family val="2"/>
          </rPr>
          <t>formato fisico o electrónico</t>
        </r>
      </text>
    </comment>
    <comment ref="L15" authorId="0" shapeId="0" xr:uid="{6F781D18-934B-4BBC-B848-E2E12E4D2017}">
      <text>
        <r>
          <rPr>
            <sz val="9"/>
            <color indexed="81"/>
            <rFont val="Tahoma"/>
            <family val="2"/>
          </rPr>
          <t>Donde se encuentra publicada o ruta de ubicación</t>
        </r>
      </text>
    </comment>
    <comment ref="M15" authorId="0" shapeId="0" xr:uid="{BA1AC984-B2E7-43B3-9011-C95C0245AFC0}">
      <text>
        <r>
          <rPr>
            <sz val="9"/>
            <color indexed="81"/>
            <rFont val="Tahoma"/>
            <family val="2"/>
          </rPr>
          <t xml:space="preserve">Disponible: Entregada previa solicitud 
Publicada: Disponible en sitio WEB </t>
        </r>
      </text>
    </comment>
    <comment ref="N15" authorId="0" shapeId="0" xr:uid="{6D9AF3DD-1637-42B5-8549-840F5D5CAADA}">
      <text>
        <r>
          <rPr>
            <sz val="9"/>
            <color indexed="81"/>
            <rFont val="Tahoma"/>
            <family val="2"/>
          </rPr>
          <t>Regula el derecho de acceso a la información pública</t>
        </r>
      </text>
    </comment>
    <comment ref="O15" authorId="0" shapeId="0" xr:uid="{0D8AE0F9-C38D-43AC-A766-492819895F0E}">
      <text>
        <r>
          <rPr>
            <sz val="9"/>
            <color indexed="81"/>
            <rFont val="Tahoma"/>
            <family val="2"/>
          </rPr>
          <t xml:space="preserve">Derecho de protección de datos que tienen las personas a conocer, actualizar y rectificar la informacion que se hayan recogido en BD sobre ellas </t>
        </r>
      </text>
    </comment>
    <comment ref="P15" authorId="0" shapeId="0" xr:uid="{3A32A2BE-2E7D-4943-9F1B-33CF14D38287}">
      <text>
        <r>
          <rPr>
            <sz val="9"/>
            <color indexed="81"/>
            <rFont val="Tahoma"/>
            <family val="2"/>
          </rPr>
          <t>Nivel de autorización de divulgación de la información</t>
        </r>
      </text>
    </comment>
    <comment ref="Q15" authorId="0" shapeId="0" xr:uid="{5A214E97-5F5A-42B6-8924-4E49699464D6}">
      <text>
        <r>
          <rPr>
            <sz val="9"/>
            <color indexed="81"/>
            <rFont val="Tahoma"/>
            <family val="2"/>
          </rPr>
          <t xml:space="preserve">Depende del nivel en que la información se mantenga inalterada </t>
        </r>
      </text>
    </comment>
    <comment ref="R15" authorId="0" shapeId="0" xr:uid="{691BBD5B-E5AF-4225-A1F2-851A43035A12}">
      <text>
        <r>
          <rPr>
            <sz val="9"/>
            <color indexed="81"/>
            <rFont val="Tahoma"/>
            <family val="2"/>
          </rPr>
          <t>Nivel de disponibilidad para que las personas autorizadas accedan cualquier momento</t>
        </r>
      </text>
    </comment>
    <comment ref="S15" authorId="0" shapeId="0" xr:uid="{7F33605F-FA7E-41C2-A951-5EF340DB6369}">
      <text>
        <r>
          <rPr>
            <sz val="9"/>
            <color indexed="81"/>
            <rFont val="Tahoma"/>
            <family val="2"/>
          </rPr>
          <t>Forma de visualización tales como: Papel, Word, Excel, pdf, entre otros</t>
        </r>
      </text>
    </comment>
    <comment ref="T15" authorId="0" shapeId="0" xr:uid="{F9D3579D-98E2-41EB-8E94-E1D339D59E65}">
      <text>
        <r>
          <rPr>
            <sz val="9"/>
            <color indexed="81"/>
            <rFont val="Tahoma"/>
            <family val="2"/>
          </rPr>
          <t>Es el cálculo que se determina después de la evaluación de los criterios de confidencialidad, integridad y disponibilidad</t>
        </r>
      </text>
    </comment>
    <comment ref="U15" authorId="0" shapeId="0" xr:uid="{C04EA034-B66D-43E6-9331-2FBDA909675C}">
      <text>
        <r>
          <rPr>
            <sz val="9"/>
            <color indexed="81"/>
            <rFont val="Tahoma"/>
            <family val="2"/>
          </rPr>
          <t>Identifica los documentos de acuerdo a su clasificación y valoración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mzornosa</author>
  </authors>
  <commentList>
    <comment ref="I2" authorId="0" shapeId="0" xr:uid="{515E6EEE-8BEF-454E-A8B4-79BED239E580}">
      <text>
        <r>
          <rPr>
            <b/>
            <sz val="9"/>
            <color indexed="81"/>
            <rFont val="Tahoma"/>
            <family val="2"/>
          </rPr>
          <t>Inf disponible para ciudadanía</t>
        </r>
        <r>
          <rPr>
            <sz val="9"/>
            <color indexed="81"/>
            <rFont val="Tahoma"/>
            <family val="2"/>
          </rPr>
          <t xml:space="preserve">
</t>
        </r>
      </text>
    </comment>
    <comment ref="I3" authorId="0" shapeId="0" xr:uid="{8CED51EF-0C9F-45AF-80DD-6B48BBE7D137}">
      <text>
        <r>
          <rPr>
            <b/>
            <sz val="9"/>
            <color indexed="81"/>
            <rFont val="Tahoma"/>
            <family val="2"/>
          </rPr>
          <t>Uso interno y requiere respaldo legal para acceder a la información (historia laboral, personal de directivos)</t>
        </r>
      </text>
    </comment>
    <comment ref="I4" authorId="0" shapeId="0" xr:uid="{96BF8063-3021-4B43-8FE8-F0C7BBCC7580}">
      <text>
        <r>
          <rPr>
            <b/>
            <sz val="9"/>
            <color indexed="81"/>
            <rFont val="Tahoma"/>
            <family val="2"/>
          </rPr>
          <t>Inf de un área o usuario</t>
        </r>
        <r>
          <rPr>
            <sz val="9"/>
            <color indexed="81"/>
            <rFont val="Tahoma"/>
            <family val="2"/>
          </rPr>
          <t xml:space="preserve">
</t>
        </r>
      </text>
    </comment>
    <comment ref="I5" authorId="0" shapeId="0" xr:uid="{E555E81E-EC9C-49B7-A98B-8951ADE1AA1E}">
      <text>
        <r>
          <rPr>
            <b/>
            <sz val="9"/>
            <color indexed="81"/>
            <rFont val="Tahoma"/>
            <family val="2"/>
          </rPr>
          <t>Publica pero busca proteger datos sensibles al publico ej datos de contacto o financieros)</t>
        </r>
        <r>
          <rPr>
            <sz val="9"/>
            <color indexed="81"/>
            <rFont val="Tahoma"/>
            <family val="2"/>
          </rPr>
          <t xml:space="preserve">
</t>
        </r>
      </text>
    </comment>
  </commentList>
</comments>
</file>

<file path=xl/sharedStrings.xml><?xml version="1.0" encoding="utf-8"?>
<sst xmlns="http://schemas.openxmlformats.org/spreadsheetml/2006/main" count="1151" uniqueCount="346">
  <si>
    <t>PROCESO</t>
  </si>
  <si>
    <t>TIPO ACTIVO</t>
  </si>
  <si>
    <t>NOMBRE ACTIVO</t>
  </si>
  <si>
    <t>DESCRIPCIÓN</t>
  </si>
  <si>
    <t>LEY 1712 DE 2014</t>
  </si>
  <si>
    <t>LEY 1581 DE 2012</t>
  </si>
  <si>
    <t>FORMATO</t>
  </si>
  <si>
    <t>CLASIFICACIÓN Y VALORACIÓN</t>
  </si>
  <si>
    <t>NIVEL DE CONFIDENCIALIDAD DE LA INFORMACIÓN</t>
  </si>
  <si>
    <t>NIVEL DE DISPONIBILIDAD</t>
  </si>
  <si>
    <t>VALOR</t>
  </si>
  <si>
    <t>NIVEL DE INTEGRIDAD</t>
  </si>
  <si>
    <t>Planeación Integral</t>
  </si>
  <si>
    <t>Comunicación Pública</t>
  </si>
  <si>
    <t>Normalización y Culturización Contable</t>
  </si>
  <si>
    <t>Centralización de la Información</t>
  </si>
  <si>
    <t>Consolidación de la Información</t>
  </si>
  <si>
    <t>Gestión Humana</t>
  </si>
  <si>
    <t>Gestión Administrativa</t>
  </si>
  <si>
    <t>Gestión de Reursos Financieros</t>
  </si>
  <si>
    <t>Gestión TIC</t>
  </si>
  <si>
    <t>Gestión Jurídica</t>
  </si>
  <si>
    <t>Control y Evaluación</t>
  </si>
  <si>
    <t>TIPO DE ACTIVO</t>
  </si>
  <si>
    <t>Activo Tipo Información</t>
  </si>
  <si>
    <t>Activo Tipo Software</t>
  </si>
  <si>
    <t>Activo Tipo Hardware</t>
  </si>
  <si>
    <t>Activo Tipo Servicio</t>
  </si>
  <si>
    <t>Activo Tipo Talento Humano</t>
  </si>
  <si>
    <t>INFORMACIÓN</t>
  </si>
  <si>
    <t>Publicada</t>
  </si>
  <si>
    <t>Disponible</t>
  </si>
  <si>
    <t>SI</t>
  </si>
  <si>
    <t>NO</t>
  </si>
  <si>
    <t>N/A</t>
  </si>
  <si>
    <t xml:space="preserve">TIPOLOGÍA </t>
  </si>
  <si>
    <t>Planta</t>
  </si>
  <si>
    <t>Contratista</t>
  </si>
  <si>
    <t>Proveedor</t>
  </si>
  <si>
    <t>Operativo</t>
  </si>
  <si>
    <t>NIVEL JERÁRQUICO</t>
  </si>
  <si>
    <t xml:space="preserve">Táctico </t>
  </si>
  <si>
    <t>Estratégico</t>
  </si>
  <si>
    <t>PERSONAL CLAVE</t>
  </si>
  <si>
    <t>Existe transferencia de conocimiento</t>
  </si>
  <si>
    <t>No existe transferencia de conocimiento</t>
  </si>
  <si>
    <t>Tiene respaldo</t>
  </si>
  <si>
    <t>No tiene respaldo</t>
  </si>
  <si>
    <t>TIPOLOGIA</t>
  </si>
  <si>
    <t>INVENTARIO DE ACTIVOS DE INFORMACIÓN</t>
  </si>
  <si>
    <t>PROCESO:</t>
  </si>
  <si>
    <t>PROCEDIMIENTO:</t>
  </si>
  <si>
    <t>GESTIÓN DE ACTIVOS DE INFORMACIÓN</t>
  </si>
  <si>
    <t>NIVEL JERARQUICO</t>
  </si>
  <si>
    <t>Medio</t>
  </si>
  <si>
    <t>Bajo</t>
  </si>
  <si>
    <t>Pública</t>
  </si>
  <si>
    <t>Alto</t>
  </si>
  <si>
    <t>DISTRIBUCIÓN DE LA INFORMACIÓN RELACIONADA CON ACTIVOS DE SEGURIDAD DE LA INFORMACIÓN</t>
  </si>
  <si>
    <t>COMO USAR</t>
  </si>
  <si>
    <t>- Para esta pestaña no se requiere el ingreso de información y ningún ítem debe ser modificado.</t>
  </si>
  <si>
    <t>INVENTARIO DE ACTIVOS DE TIPO INFORMACIÓN</t>
  </si>
  <si>
    <t>INVENTARIO DE ACTIVOS DE TIPO HARDWARE, SOFTWARE Y SERVICIOS</t>
  </si>
  <si>
    <t>HARDWARE</t>
  </si>
  <si>
    <t>Equipos de cómputo y de comunicaciones que por su criticidad son considerados activos de información, no sólo activos fijos.</t>
  </si>
  <si>
    <t>SOFTWARE</t>
  </si>
  <si>
    <t>Software de aplicación, interfaces, software del sistema, herramientas de desarrollo y otras utilidades relacionadas</t>
  </si>
  <si>
    <t>SERVICIOS</t>
  </si>
  <si>
    <t>Servicios de computación y comunicaciones, tales como Internet, páginas de consulta, directorios compartidos e Intranet</t>
  </si>
  <si>
    <t>INVENTARIO DE ACTIVOS DE TIPO TALENTO HUMANO</t>
  </si>
  <si>
    <t>Aquellas personas que, por su conocimiento, experiencia y criticidad para el proceso, son consideradas activos de información.</t>
  </si>
  <si>
    <t xml:space="preserve">
INSTRUCTIVO DE INVENTARIO DE ACTIVOS DE INFORMACIÓN
CONTADURÍA GENERAL DE LA NACIÓN</t>
  </si>
  <si>
    <t>Dependencia</t>
  </si>
  <si>
    <t>Serie</t>
  </si>
  <si>
    <t>Subserie</t>
  </si>
  <si>
    <t>ID</t>
  </si>
  <si>
    <t>CUSTODIO DEL ACTIVO</t>
  </si>
  <si>
    <t>Medio de Conservación y/o Soporte</t>
  </si>
  <si>
    <t>Información</t>
  </si>
  <si>
    <t>Idioma</t>
  </si>
  <si>
    <t>PROPIETARIO DEL ACTIVO</t>
  </si>
  <si>
    <t>UBICACIÓN</t>
  </si>
  <si>
    <t>Instructivo</t>
  </si>
  <si>
    <t>Hard-Soft-Serv</t>
  </si>
  <si>
    <t>TH</t>
  </si>
  <si>
    <t>- Leer la información en la pestaña 'Instructivo'</t>
  </si>
  <si>
    <t>No</t>
  </si>
  <si>
    <t>Valor del</t>
  </si>
  <si>
    <t>Activo</t>
  </si>
  <si>
    <t>Rango</t>
  </si>
  <si>
    <t>Crítico</t>
  </si>
  <si>
    <t>1 – 3</t>
  </si>
  <si>
    <t>8 – 9</t>
  </si>
  <si>
    <t>6 – 7</t>
  </si>
  <si>
    <t>4 – 5</t>
  </si>
  <si>
    <t>Descriptor</t>
  </si>
  <si>
    <t>Nivel</t>
  </si>
  <si>
    <t>Nivel de Integridad</t>
  </si>
  <si>
    <t>Nivel de Disponibilidad</t>
  </si>
  <si>
    <t>ALTO</t>
  </si>
  <si>
    <t>MEDIO</t>
  </si>
  <si>
    <t>BAJO</t>
  </si>
  <si>
    <t>La pérdida de exactitud y/o completitud de la información impacta negativamente a la entidad y/o a las partes interesadas externas.</t>
  </si>
  <si>
    <t>La pérdida  de disponibilidad de la información impacta negativamente a la entidad y/o a las partes interesadas externas.</t>
  </si>
  <si>
    <t>La pérdida de exactitud y/o completitud de la información impacta negativamente a uno o varios     procesos     de     la entidad.</t>
  </si>
  <si>
    <t>La pérdida  de disponibilidad de la información impacta negativamente a uno o varios procesos de la entidad.</t>
  </si>
  <si>
    <t>La pérdida de disponibilidad de la información impacta de manera leve a uno o varios procesos de la entidad.</t>
  </si>
  <si>
    <t>La pérdida de exactitud y/o completitud de la información impacta de manera leve a uno o varios procesos de la entidad.</t>
  </si>
  <si>
    <t>Activos de tipo Información</t>
  </si>
  <si>
    <t>Valor del Activo</t>
  </si>
  <si>
    <t>La pérdida de disponibilidad de la información almacenada, procesada o transportada por los activos de información impacta negativamente a uno o varios procesos de la entidad.</t>
  </si>
  <si>
    <t>La pérdida de disponibilidad de la información almacenada, procesada o transportada por los activos de información impacta de manera leve a uno o varios procesos de la entidad.</t>
  </si>
  <si>
    <t>Activos de tipo Hardware, software y servicios</t>
  </si>
  <si>
    <t>Nivel de Confidencialidad</t>
  </si>
  <si>
    <t>El acceso  no autorizado a los activos  de información y, por ende, a  la información que estos almacenan, procesan  o transportan impacta negativamente  a la entidad y / las partes interesadas externas</t>
  </si>
  <si>
    <t>La pérdida  de exactitud y/o completitud de la información almacenada, procesada  o transportada por los  activos  de información impacta negativamente  a la entidad y/o las partes interesadas externas</t>
  </si>
  <si>
    <t>La pérdida de disponibilidad de la información almacenada, procesada o transportada por los activos de información impacta negativamente a la entidad y/o a las partes interesadas externas</t>
  </si>
  <si>
    <t>El acceso  no autorizado a los activos  de información y, por ende, a  la información  que estos almacenan, procesan  o transportan impacta negativamente  a uno o  varios procesos de  la entidad.</t>
  </si>
  <si>
    <t>La pérdida  de exactitud  y/o completitud de la información almacenada, procesada  o transportada por los  activos  de información impacta negativamente  a uno o  varios procesos de  la entidad.</t>
  </si>
  <si>
    <t>El acceso  no autorizado a los activos  de información y, por ende, a  la información  que estos almacenan, procesan  o transportan impacta  de manera leve a uno o  varios procesos de  la entidad.</t>
  </si>
  <si>
    <t>La pérdida  de exactitud  y/o completitud de la información almacenada, procesada  o transportada por los  activos  de información impacta  de manera leve a uno o  varios procesos de  la entidad.</t>
  </si>
  <si>
    <t>Talento Humano</t>
  </si>
  <si>
    <t xml:space="preserve"> Información</t>
  </si>
  <si>
    <t xml:space="preserve"> Hardware, software y servicios</t>
  </si>
  <si>
    <t>Publicada (ubicación)</t>
  </si>
  <si>
    <t xml:space="preserve">VALOR </t>
  </si>
  <si>
    <t xml:space="preserve"> ETIQUETADO</t>
  </si>
  <si>
    <t>IPB</t>
  </si>
  <si>
    <t>IPC</t>
  </si>
  <si>
    <t>IPR</t>
  </si>
  <si>
    <t>A</t>
  </si>
  <si>
    <t>M</t>
  </si>
  <si>
    <t>B</t>
  </si>
  <si>
    <t xml:space="preserve">En esta pestaña se encuentra toda la producción documental de la información almacenada en físico, digital y/o medio electrónico.de los procesos y funciones del alcance de la certificación de la norma ISO 27001, </t>
  </si>
  <si>
    <t>CLASIFICACIÓN PARA ACTIVOS DE TIPO INFORMACIÓN</t>
  </si>
  <si>
    <t>CLASIFICACIÓN PARA ACTIVOS DE TIPO Hard-Soft-Serv</t>
  </si>
  <si>
    <t>CLASIFICACIÓN PARA ACTIVOS DE TIPO TALENTO HUMANO</t>
  </si>
  <si>
    <t>Pública Reservada</t>
  </si>
  <si>
    <t>Pública Clasificada</t>
  </si>
  <si>
    <t>Pública Restringida</t>
  </si>
  <si>
    <t>IPE</t>
  </si>
  <si>
    <t>8 – 10</t>
  </si>
  <si>
    <t xml:space="preserve">Disponible 
</t>
  </si>
  <si>
    <t>Físico</t>
  </si>
  <si>
    <t>Electrónico</t>
  </si>
  <si>
    <t>Aplica
LEY 1712 DE 2014</t>
  </si>
  <si>
    <t>Aplica
LEY 1581 DE 2012</t>
  </si>
  <si>
    <t>GESTIÓN TIC's</t>
  </si>
  <si>
    <t>FECHA DE APROBACIÓN:</t>
  </si>
  <si>
    <t>CÓDIGO:</t>
  </si>
  <si>
    <t>VERSIÓN:</t>
  </si>
  <si>
    <t>PÁGINA:</t>
  </si>
  <si>
    <t>1 de 1</t>
  </si>
  <si>
    <t>01</t>
  </si>
  <si>
    <t>GTI12-FOR01</t>
  </si>
  <si>
    <t>Matriz de registro de categorización de departamentos y municipios</t>
  </si>
  <si>
    <t>Matriz que expone las Categorias reportadas a la CGN  por el Ministerior del Interior comtempla variables como Departamento o Municipio, código Divipola, organismo emisor,actos administrativos de categorización distribuidos por fechas.</t>
  </si>
  <si>
    <t xml:space="preserve">Centralización de la Información - Despacho/GIT CHIP - Profesional Especializado Código 2028  Grado 18 </t>
  </si>
  <si>
    <t>Actos administrativos de certificación de categorización</t>
  </si>
  <si>
    <t>Certificación de Categorización por vigencia</t>
  </si>
  <si>
    <t>Reportes históricos de categorización</t>
  </si>
  <si>
    <t>Trazabilidad de los reportes de Categorización desde la vigencia 2004</t>
  </si>
  <si>
    <t>Peticiones</t>
  </si>
  <si>
    <t>Los Derechos de Petición dan cuenta de la actuación que la CGN realiza frente a las
solicitudes presentadas por los interesados y otras autoridades, consagradas en el artículo
23 de la Constitución Política de Colombia.</t>
  </si>
  <si>
    <t>Centralización de la Información - Despacho-Secretario ejecutivo Código 4210 Grado 18</t>
  </si>
  <si>
    <t>Español</t>
  </si>
  <si>
    <t>P:\120\120\07_CertificacionCategorizacion</t>
  </si>
  <si>
    <t>P:\120\120\2024\CERTIFICACIONES CATEG</t>
  </si>
  <si>
    <t xml:space="preserve">www.contaduria.gov.co </t>
  </si>
  <si>
    <t>P:\120\120\19_DerechosPeticion</t>
  </si>
  <si>
    <t>Xls</t>
  </si>
  <si>
    <t>Pdf</t>
  </si>
  <si>
    <t>pdf</t>
  </si>
  <si>
    <t>Matriz seguimiento a la refrendación de Eficiencia Administrativa</t>
  </si>
  <si>
    <t>Matriz de Verificación Límite del Gasto (informe de refrendación)</t>
  </si>
  <si>
    <t>Matriz que expone el resumen de la certificación del límite de gasto por vigencia, incluye:Municipios y Departamentos :sin Certificación expedida por la  Controlaria General de la República,Cumplimiento e incumplimiento del límite de gasto, y el total de las entidades.</t>
  </si>
  <si>
    <t>P:\120\120\24_ Informes\24_14_RefrendacionEficAdmin</t>
  </si>
  <si>
    <t>Subcontador de Centralización de la Información</t>
  </si>
  <si>
    <t xml:space="preserve"> Prestar sus servicios profesionales como Economista  de manera autónoma e independiente a la U.A.E. Contaduría General de la Nación, en la
Subcontaduría de Centralización de la Información, para el “Diseño e implementación de  sistemas de gestión y desempeño institucional” del SIGI, en la ejecución del proyecto de  inversión “FORTALECIMIENTO E  INTEGRACIÓN DE LOS SISTEMAS DE GESTIÓN Y  CONTROL DE LA CGN A TRAVÉS DEL SISTEMA INTEGRADO DE GESTIÓN  INSTITUCIONAL - SIGI NACIONAL</t>
  </si>
  <si>
    <t>Participar en el proceso de centralización de la información contable y financiera de las entidades que hacen parte del ámbito del Sistema Integrado de Información Financiera –SIIF Nación, efectua análisis que permite la generación de los macroprocesos contables.</t>
  </si>
  <si>
    <t xml:space="preserve">SIIF </t>
  </si>
  <si>
    <t>ADMINISTRACIÓN DEL MACROPROCESO CONTABLE - El artículo 8 de la Ley 298 de 1996, establece que el Sistema Integrado de Información Financiera -SIIF-, es un conjunto integrado de procesos automatizados, de base contable, que permite la producción de información para la gestión financiera pública.  La Administración del Macroproceso Contable, está en cabeza de la CGN como órgano rector de contabilidad pública.</t>
  </si>
  <si>
    <t>SPGR</t>
  </si>
  <si>
    <t>ADMINISTRACIÓN DEL MACROPROCESO CONTABLE - Es un Sistema de Información en donde se realizan el Presupuesto y el Giro de Regalías - SPGR asignadas al Ministerio de Hacienda y Crédito Público, se desarrollaron las funciones que le fueron otorgadas por la Constitución Política y las leyes en relación con el Sistema General de Regalías -SGR-, especialmente en lo concerniente a la consolidación, asignación, administración y giro de los recursos entre los beneficiarios, destinatarios y administradores del SGR; la formulación y presentación del proyecto de presupuesto del SGR ante el Congreso de la República y la elaboración de los estados financieros del SGR.   La Administración del Macroproceso Contable, está en cabeza de la CGN como órgano rector de contabilidad pública.</t>
  </si>
  <si>
    <t>Certificado de Firma Digital - Token</t>
  </si>
  <si>
    <t>Certificado de Firma Digital Token con caducidad de un año.  Medio que se requiere para ingreso a la plataforma del SIIF-Nación y para la administración del macroproceso contable.</t>
  </si>
  <si>
    <t>Usuario DNP - SUIFP-SGR</t>
  </si>
  <si>
    <t>Creación Usuario del DNP para la consulta de los proyectos de regalías para la CGN</t>
  </si>
  <si>
    <t>COGNOS</t>
  </si>
  <si>
    <t>Permite a los usuarios de la entidad acceder a reportes que necesitan para su gestión</t>
  </si>
  <si>
    <t>Equipos de Computo</t>
  </si>
  <si>
    <t>Ministerio de Hacienda y Crédito Público</t>
  </si>
  <si>
    <t>Gestión TIC´s</t>
  </si>
  <si>
    <t>Departamento Nacional de Planeación.</t>
  </si>
  <si>
    <t>Contaduría General de la Nación</t>
  </si>
  <si>
    <t>Página Web Ministerio de Hacienda y Crédito Público</t>
  </si>
  <si>
    <t xml:space="preserve">Registros de datos requeridos para la aprobación de documentos </t>
  </si>
  <si>
    <t>Base de datos para parametrizacion de la informacion INC</t>
  </si>
  <si>
    <t>Centralización de la Información -Grupo Interno de Trabajo de Sistema Integrado de Información Nación - SIIN</t>
  </si>
  <si>
    <t>"P:\120\123\45_Registros\45_03_IncidentesParametSIIN\2024\03_CEN19_FOR02_SIIF.xls"
"P:\120\123\45_Registros\45_03_IncidentesParametSIIN\2024\03_CEN19_FOR02_SPGR.xls"</t>
  </si>
  <si>
    <t>Xlsx</t>
  </si>
  <si>
    <t>Actas de reunión (cuando aplique)</t>
  </si>
  <si>
    <t>P:\120\123\45_Registros\45_05_SegEjecPoliticasSIIN\2024</t>
  </si>
  <si>
    <t xml:space="preserve">pdf </t>
  </si>
  <si>
    <t xml:space="preserve">Programación de fechas límites para efectuar Registros contables </t>
  </si>
  <si>
    <t>P:\120\123\45_Registros\45_05_SegEjecPoliticasSIIN\2024\02_FechaLimiteRegistro.pdf</t>
  </si>
  <si>
    <t>Matriz de conciliación de unidades ejecutoras de presupuesto y entidades contables públicas</t>
  </si>
  <si>
    <t xml:space="preserve"> Registro de Seguimiento a la Ejecución de Políticas en SIIN dan cuenta del control que lleva a cabo la CGN en la verificación de la funcionalidad, cobertura, seguridad y funcionamiento en el SIIN.</t>
  </si>
  <si>
    <t>"P:\120\123\45_Registros\45_05_SegEjecPoliticasSIIN\2024\02_FechaLimiteRegistro.pdf"
"P:\120\123\45_Registros\45_05_SegEjecPoliticasSIIN\2024\03_2_CEN17FOR03_Actualizacion.xlsx"</t>
  </si>
  <si>
    <t>Análisis de aspectos Generales del PGN y SGR</t>
  </si>
  <si>
    <t>Propuestas de mejoras en la Calidad de la Información Contable</t>
  </si>
  <si>
    <t>"P:\120\123\45_Registros\45_05_SegEjecPoliticasSIIN\2024\05_2_PropuestaReglaeliminacionSPGR.xlsx"
"P:\120\123\45_Registros\45_05_SegEjecPoliticasSIIN\2024\05_1_PropuestaReglaEliminacionSIIF.xlsx"
""</t>
  </si>
  <si>
    <t>Pdf;Xlsx</t>
  </si>
  <si>
    <t>Matriz de control de actualizaciones de ámbito - CHIP</t>
  </si>
  <si>
    <t>"P:\120\123\45_Registros\45_05_SegEjecPoliticasSIIN\2024\06_CEN17_FOR04_ActualizacionesAmbitoCHIP.xlsx"</t>
  </si>
  <si>
    <t>Matriz de Seguimiento y/o Ayudas de Memoria</t>
  </si>
  <si>
    <t>P:\120\123\45_Registros\45_05_SegEjecPoliticasSIIN\2024\07_AyudaMReglasEliminacion.pdf</t>
  </si>
  <si>
    <t>reservada</t>
  </si>
  <si>
    <t>Registros de Análisis para la implementación de procedimientos contables en el sistema</t>
  </si>
  <si>
    <t xml:space="preserve"> Registros de Seguimiento a la Implementación de Normas en SIIN dan cuenta de la gestión que realiza la CGN para verificar que el cumplimiento de características estándares en el sistema, con el objetivo de que la información que se consigna en los sistemas contables sea cualitativa y permita una toma de decisiones eficiente en cuanto al analisis de procedimientos  .</t>
  </si>
  <si>
    <t>P:\120\123\45_Registros\45_06_SegImplementaNormasSIIN\2024</t>
  </si>
  <si>
    <t>Documento Implementación de las normas en los SIIN</t>
  </si>
  <si>
    <t>P:\120\123\45_Registros\45_06_SegImplementaNormasSIIN\2024\03_ActualizacionCGCRes_417 _2023.pdf</t>
  </si>
  <si>
    <t>Registros de asistencia técnica</t>
  </si>
  <si>
    <t>"P:\120\123\45_Registros\45_06_SegImplementaNormasSIIN\2024"</t>
  </si>
  <si>
    <t>Análisis e implementación de doctrina masiva</t>
  </si>
  <si>
    <t xml:space="preserve"> Registros de Seguimiento a la Implementación de Normas  atraves de doctrina que realiza CGN para verificar que las  características estándares en el sistema, con el objetivo de que la información que se consigna en los sistemas contables sea cualitativa y permita una toma de decisiones eficiente.</t>
  </si>
  <si>
    <t>"P:\120\123\45_Registros\45_06_SegImplementaNormasSIIN\2024\05_FOR_02_ImplemenDoctrina.xlsx"</t>
  </si>
  <si>
    <t xml:space="preserve">Consulta y/o requerimiento </t>
  </si>
  <si>
    <t>P:\120\123\49_Requerimientos\49_04_GestionSIIN\2024</t>
  </si>
  <si>
    <t xml:space="preserve">Respuesta al requerimiento </t>
  </si>
  <si>
    <t xml:space="preserve"> Respuesta a requerimientos  de  los usuarios de las entidades  públicas
cuando salen mensajes de error en los sistemas Contables al momento de hacer cualquier tipo de transacción estos requerimientos corresponden a los que no son recepcionados por el aplicativo GLPI y no se catalogan como incidentes.</t>
  </si>
  <si>
    <t xml:space="preserve">Soporte que muestra el registro de seguimiento de procesos </t>
  </si>
  <si>
    <t xml:space="preserve"> Registro de Seguimiento a la ejecución de Políticas en SIIN  con respecto a las fechas limites a efectuar los cierres contables.</t>
  </si>
  <si>
    <t>Registros de Seguimiento a la Ejecución de Políticas en SIIN dan cuenta del control que lleva a cabo la CGN en la verificación de la funcionalidad, cobertura, seguridad y funcionamiento en el SIIN.</t>
  </si>
  <si>
    <t xml:space="preserve"> Registros de Seguimiento a la implementación de Normas en SIIN y SPG R dan cuenta de la gestión que realiza la CGN   y  permite la verificacion y parametrizacion en los sistemasa</t>
  </si>
  <si>
    <t xml:space="preserve">Registros de Seguimiento a la implementación de Normas  mediante las asistencias tecnicas </t>
  </si>
  <si>
    <t>indica la consulta a los usuarios de las entidades  públicas cuando salen mensajes de error en los sistemas Contables al momento de hacer cualquier tipo de transacción estos requerimientos corresponden a los que no son recepcionados
por el aplicativo GLPI y no se catalogan como incidentes.</t>
  </si>
  <si>
    <t>Matriz de parametrización de categorias</t>
  </si>
  <si>
    <t>Los Requerimientos de Creación de Usuario Estratégico, Información y/o de Categorías en el Sistema Consolidador de Hacienda e Información Pública -CHIP- dan cuenta de la gestión realizada por la Contaduría para incluir una entidad como usuario estratégico o usuario de la información en el sistema CHIP para permitir la transmisión de sus categorías de información, o como usuario estratégico, para utilizar la información
existente de otras categorías de acuerdo con sus necesidades. Así mismo, para crear una
nueva categoría de información en el sistema CHIP.</t>
  </si>
  <si>
    <t>Centralización de la Información -Grupo Interno de Trabajo CHIP</t>
  </si>
  <si>
    <t>P:\120\124\49_Requerimientos\49_06_ModificCategoriasContablesCHIP\2023\ITrimestre</t>
  </si>
  <si>
    <t xml:space="preserve">Cronograma de actividades de ajustes al sistema CHIP (Cuando aplique) </t>
  </si>
  <si>
    <t>Registros de actividades inherentes al sistema CHIP</t>
  </si>
  <si>
    <t>Solicitud de apertura o cierre de categorías (Cuando aplique)</t>
  </si>
  <si>
    <t>Registro de actividades para la aprobación y realización del cierre y apertura de las categorías de Información a través del Sistema Consolidador de Hacienda e Información Financiera Pública - CHIP.</t>
  </si>
  <si>
    <t xml:space="preserve">Solicitud de modificación de categorías por usuarios internos y externos </t>
  </si>
  <si>
    <t>Registro que da cuenta de la modificación de categorías por usuarios internos y externos</t>
  </si>
  <si>
    <t>Solicitud de modificación de parámetros de validación (cuando aplique)</t>
  </si>
  <si>
    <t>Registros que evidencian el procedimiento extraordinario y técnicamente justificado, que permite cambiar un mensaje de error de validación generado por el sistema chip local, pasándolo de no permisible a permisible.</t>
  </si>
  <si>
    <t>Matriz de parámetros de Validación (Cuando aplique)</t>
  </si>
  <si>
    <t xml:space="preserve">Matriz de parametrización de categorías </t>
  </si>
  <si>
    <t>Los Requerimientos de Creación de Usuario Estratégico, Información y/o de Categorías en el Sistema Consolidador de Hacienda e Información Pública -CHIP- dan cuenta de la gestión realizada por la Contaduría para incluir una entidad como usuario estratégico o usuario de la información en el sistema CHIP para permitir la transmisión de sus categorías de información, o como usuario estratégico, para utilizar la información existente de otras categorías de acuerdo con sus necesidades. Así mismo, para crear una nueva categoría de información en el sistema CHIP.</t>
  </si>
  <si>
    <t>Pdf; Xlsx</t>
  </si>
  <si>
    <t>CHIP</t>
  </si>
  <si>
    <t>CHIP WEB</t>
  </si>
  <si>
    <t xml:space="preserve"> Centralización de la información- GIT SIIN</t>
  </si>
  <si>
    <t>Diagnóstico de necesidades de asesoría y asistencia técnica contable</t>
  </si>
  <si>
    <t>Actividad que permiten identificar una problemática en relación con la aplicación de la Regulación Contable Pública expedida por la Contaduría General de la Nación.</t>
  </si>
  <si>
    <t>Centralización de la Información -Grupo Interno de Trabajo de Gestión y Evaluación de la Información- Entidades de Gobierno</t>
  </si>
  <si>
    <t>P:\120\121\43_Programas</t>
  </si>
  <si>
    <t>Ficha de Asesoría y Asistencia Técnica contable (por entidad).</t>
  </si>
  <si>
    <t>Evidencia que soporta la actividad realizada por un servidor público encaminada a orientar al usuario en la aplicación del RCP, doctrina y transmisión de información al sistema CHIP.</t>
  </si>
  <si>
    <t>Programa de Asesoría y Asistencia Técnica contable (por entidad).</t>
  </si>
  <si>
    <t>Los Programas de Asesoría y Asistencia Técnica Contable a Entidades de Gobierno dan cuenta de la gestión que la CGN hace en relación con la orientación y solución de las
posibles deficiencias conceptuales en la aplicación de las normas que expide la entidad, con el propósito de mejorar la confiabilidad y relevancia de la información reportada a través del Sistema CHIP y que ésta sea útil en proceso de consolidación de la CGN y a lacomunidad en general</t>
  </si>
  <si>
    <t>Actas de visita de asesoría o asistencia técnica contable (por entidad).</t>
  </si>
  <si>
    <t>Las Actas de visita de asesoría o asistencia técnica contable por entidad exponen  el registro documentado que estructura tanto las temáticas tratadas como los compromisos establecidos en la visita de asesoría o asistencia técnica.</t>
  </si>
  <si>
    <t>Requerimiento de información a entidades de Gobierno - Nivel Territorial</t>
  </si>
  <si>
    <t>Notificación mediante oficio, llamada telefónica o correo electrónico al representante legal, el contador o el responsable del Control interno (Entidades Gobierno - Nivel  Nacionall)por el incumplimiento o inexactitud en la Información Contable Pública.</t>
  </si>
  <si>
    <t>P:\120\121\49_Requerimientos</t>
  </si>
  <si>
    <t>Requerimiento de información a entidades de
Gobierno - Nivel Territorial</t>
  </si>
  <si>
    <t>Notificación mediante oficio, llamada telefónica o correo electrónico al representante legal, el contador o el responsable del Control interno (Entidades Gobierno - Nivel Territorial) por el incumplimiento o inexactitud en la Información Contable Pública.</t>
  </si>
  <si>
    <t>Soportes de asistencias Virtuales - Nivel Nacional</t>
  </si>
  <si>
    <t>Evidencias que soportan la gestión telefónica, virtual y escrita con las entidades - Nivel Nacional</t>
  </si>
  <si>
    <t>Pdf; mp3;
mp4</t>
  </si>
  <si>
    <t>Soportes de asistencias Virtuales - Nivel Territorial</t>
  </si>
  <si>
    <t>Evidencias que soportan la gestión telefónica, virtual y escrita con las entidades - Nivel Territorial</t>
  </si>
  <si>
    <t>Equipos de Cómputo</t>
  </si>
  <si>
    <t xml:space="preserve">Apoyar conceptualmente en la aplicación del Régimen de Contabilidad Pública, al Grupo estratégico y al proceso de gestión de saldos por conciliar del GIT de Entidades de Gobierno.  </t>
  </si>
  <si>
    <t>Gestionar la información de las entidades para lograr la presentación oportuna y alcanzar el grado de calidad necesario que permita su incorporación en la base de datos y propender por el mejoramiento continuo de la misma.</t>
  </si>
  <si>
    <r>
      <t>Prestar asistencia técnica para el fortalecimiento de los controles de la información contable pública  reportada por las entidades reguladas por la CGN a nivel nacional.</t>
    </r>
    <r>
      <rPr>
        <sz val="11"/>
        <color rgb="FFFF0000"/>
        <rFont val="Calibri"/>
        <family val="2"/>
        <scheme val="minor"/>
      </rPr>
      <t xml:space="preserve"> </t>
    </r>
  </si>
  <si>
    <t xml:space="preserve">Coordinador del GIT  -Gestión y Evaluación de la Información - Entidades de  Gobierno
</t>
  </si>
  <si>
    <t>Profesional Especializado 2028-18
Gestión y Evaluación de la Información - Entidades de  Gobierno</t>
  </si>
  <si>
    <t>Profesional Especializado 2028-16
Gestión y Evaluación de la Información - Entidades de  Gobierno</t>
  </si>
  <si>
    <t>Contratista
Gestión y Evaluación de la Información - Entidades de  Gobierno</t>
  </si>
  <si>
    <t>Contratista
Despacho Centralización de la Información</t>
  </si>
  <si>
    <t xml:space="preserve">
Profesional Especializado Código 2028  Grado 14
GIT CHIP</t>
  </si>
  <si>
    <t>Profesional Especializado
 Código 2028  Grado 18
GIT CHIP</t>
  </si>
  <si>
    <t>Centralización de la Información -Grupo Interno de Trabajo de Gestión y Evaluación de la Información- Empresas</t>
  </si>
  <si>
    <t>P:\120\122\43_Programas\43_03_AsesTecContableEmpresas</t>
  </si>
  <si>
    <t>Las Actas de visita de asesoría o asistencia técnica contable por entidad exponen   el registro documentado que estructura tanto las temáticas tratadas como los compromisos establecidos en la asesoría o asistencia técnica.</t>
  </si>
  <si>
    <t>Requerimiento de información a empresas - Nivel
Nacional</t>
  </si>
  <si>
    <t>Notificación mediante oficio, llamada telefónica o correo electrónico al representante legal, el contador o el responsable del Control interno (Empresas - Nivel  Nacionall)por el incumplimiento o inexactitud en la Información Contable Pública.</t>
  </si>
  <si>
    <t>P:\120\122\49_Requerimientos\49_08_SegInfoReporEmpresas</t>
  </si>
  <si>
    <t>Requerimiento de información a entidades de
Empresas - Nivel Territorial</t>
  </si>
  <si>
    <t>Notificación mediante oficio, llamada telefónica o correo electrónico al representante legal, el contador o el responsable del Control interno (Grupo Interno de Trabajo de Gestión y Evaluación de la Información- Empresas - Nivel Territorial)por el incumplimiento o inexactitud en la Información Contable Pública.</t>
  </si>
  <si>
    <t>Evidencias que soportan la gestión con las entidades - Nivel Nacional</t>
  </si>
  <si>
    <t>Evidencias que soportan la gestión con las entidades - Nivel Territorial</t>
  </si>
  <si>
    <t>Los Programas de Asesoría y Asistencia Técnica Contable a Entidades de Grupo Interno de Trabajo de Gestión y Evaluación de la Información- Empresas dan cuenta de la gestión que la CGN hace en relación con la orientación y solución de las posibles deficiencias conceptuales en la aplicación de las normas que expide la entidad, con el propósito de mejorar la confiabilidad y relevancia de la información reportada a
través del Sistema CHIP y que ésta sea útil al proceso de consolidación de la CGN y a la comunidad en general</t>
  </si>
  <si>
    <t>7</t>
  </si>
  <si>
    <t xml:space="preserve"> Equipos de computo </t>
  </si>
  <si>
    <t>Instalaciones CGN - (Estaciones de trabajo)
Subcontaduría de Centralización de la Información</t>
  </si>
  <si>
    <t>Es el Sistema a través del cual se captura, valida, transmite, centraliza, consolida y difunde la información cuantitativa y cualitativa producida por las entidades públicas     u otros agentes, con destino al gobierno central, los usuarios estratégicos, las entidades   de  control y la ciudadanía en general.</t>
  </si>
  <si>
    <t>Instalaciones CGN</t>
  </si>
  <si>
    <t>Subcontaduría de Centralización de la información-Despacho</t>
  </si>
  <si>
    <t>Despacho</t>
  </si>
  <si>
    <t xml:space="preserve"> Grupo Interno de Trabajo de Gestión y Evaluación de la Información- Entidades de Gobierno</t>
  </si>
  <si>
    <t>Grupo Interno de Trabajo de Gestión y Evaluación de la Información- Empresas</t>
  </si>
  <si>
    <t>Grupo Interno de Trabajo CHIP</t>
  </si>
  <si>
    <t>Grupo Interno de Trabajo de Sistema Integrado de Información Nación - SIIN</t>
  </si>
  <si>
    <t>Coordinador del GIT  -Gestión y Evaluación de la Información - Empresas
Profesional Especializado 2028 - 18</t>
  </si>
  <si>
    <t>Administrar y coordinar las actividades que garanticen la centralización y calidad de la información contable de las entidades públicas definidas en el ámbito de aplicación del Plan General de Contabilidad Pública – PGCP</t>
  </si>
  <si>
    <t xml:space="preserve">Asesor 1020 - 02
GIT  -Gestión y Evaluación de la Información - Empresas
</t>
  </si>
  <si>
    <t>Apoyar en la Subcontaduría - GIT Empresas en los aspectos relacionados con la planeación, ejecución y seguimiento de las actividades programadas encaminadas al cumplimiento de los planes y programas, en desarrollo del plan estratégico de la Contaduría General de la Nación.</t>
  </si>
  <si>
    <t>Profesional Especializado 2028 - 18
GIT  -Gestión y Evaluación de la Información - Empresas</t>
  </si>
  <si>
    <t>Gestionar la información de las empresas del nivel nacional para lograr la presentación oportuna y alcanzar el grado de calidad necesario que permita su incorporación en la base de datos y propender por el mejoramiento continuo de la misma.</t>
  </si>
  <si>
    <t>Profesional Especializado 2028 - 14
GIT  -Gestión y Evaluación de la Información - Empresas</t>
  </si>
  <si>
    <t>Gestionar la información de las empresas del nivel territorial y entidades en liquidación para lograr la presentación oportuna y alcanzar el grado de calidad necesario que permita su incorporación en la base de datos y propender por el mejoramiento continuo de la misma.</t>
  </si>
  <si>
    <r>
      <t>Brindar asistencia técnica a los responsables de preparar la información en las entidades reportantes. Realizar requerimientos a partir del incumplimiento en la normatividad vigente por parte de las entidades que aplican el RCP.
Brindar apoyo técnico contable a las entidades que le sean asignadas, en el marco de la regulación contable pública.				
Realizar análisis y seguimientos a los reportes de información presentados por las entidades reportantes a través del SEI en pro del mejoramiento de la calidad de la información reportada.				
Brindar apoyo en el manejo de las herramientas de reporte de información CHIP.			 
Preparar informes y documentos de apoyo relacionados con las actividades específicas del contrato.	.</t>
    </r>
    <r>
      <rPr>
        <sz val="11"/>
        <color rgb="FFFF0000"/>
        <rFont val="Calibri"/>
        <family val="2"/>
        <scheme val="minor"/>
      </rPr>
      <t xml:space="preserve"> </t>
    </r>
    <r>
      <rPr>
        <sz val="11"/>
        <color theme="1"/>
        <rFont val="Calibri"/>
        <family val="2"/>
        <scheme val="minor"/>
      </rPr>
      <t>(11 Contratistas)</t>
    </r>
  </si>
  <si>
    <t>Coordinar las actividades de la centralización y calidad de la información contable de las entidades públicas definidas en el ámbito de aplicación del Plan General de Contabilidad Pública .</t>
  </si>
  <si>
    <t>Centralizar la información financiera, económica y social de las entidades del ámbito de la contabilidad pública, verificando que se cumpla con los postulados, objetivos, características y principios de contabilidad pública y gestionar dicha información con parámetros de calidad, para suministrarla a otros procesos internos, clientes, usuarios y demás partes interesadas.</t>
  </si>
  <si>
    <t>Profesional Especializado 2028-16 
GIT SIIN</t>
  </si>
  <si>
    <t>Profesional Especializado 2028-14  
GIT SIIN</t>
  </si>
  <si>
    <t>Profesional Especializado 2028-12 
GIT SIIN</t>
  </si>
  <si>
    <t>Firma ya GSE</t>
  </si>
  <si>
    <t>Profesional Especializado 2028-21
GIT SIIN</t>
  </si>
  <si>
    <t>Profesional  Contratista
  GIT SIIN</t>
  </si>
  <si>
    <t>Administrar y coordinar las actividades relacionadas con la definición de políticas y estrategias que consoliden y fortalezcan la implementación y sostenibilidad del CHIP.</t>
  </si>
  <si>
    <t xml:space="preserve">Brindar acompañamiento y orientación sobre los procesos de Refrendación y Categorización, a las entidades que lo requieran, y apoyar actividades de capacitación a los usuarios y a los demás GIT; así mismmo, apoya al Subcontador de Centralización de la Información en los aspectos rel'acionados con la Secretaría Técnica del Comité Técnico de la Comisión Intersectorial del Formulario Único Territorial - FUT. </t>
  </si>
  <si>
    <t>Participar en el proceso de centralización de la información contable y financiera de las entidades que hacen parte del ámbito del Sistema Integrado de Información Financiera –SIIF Nación-,Coordina los procedimientos al interior del Grupo interno de trabajo.</t>
  </si>
  <si>
    <t>Realizar el mantenimiento de las categorías que administra la Contaduría General de la Nación que le sean asignadas.</t>
  </si>
  <si>
    <t>Participar en el proceso de centralización de la información contable y financiera de las entidades que hacen parte del ámbito del Sistema Integrado de Información Financiera –SIIF Nación-autoriza las parametrizaciones en los sistemas.</t>
  </si>
  <si>
    <t>Matriz que registra desde la actividad de planeación del producto de Refrendación Administrativa hasta el resultado final.</t>
  </si>
  <si>
    <t>19</t>
  </si>
  <si>
    <t>NA</t>
  </si>
  <si>
    <t>Dos (2)Equipos de cómputo requeridos en el  GIT de Gestión y Evaluación de la Información- Entidades de Gobierno  para el desarrollo de la actividad.</t>
  </si>
  <si>
    <t>Un (1) equipo de cómputo requerido en el despacho de la Subcontaduría de Centralización de la información  para el desarrollo de la actividad.</t>
  </si>
  <si>
    <t>Es una funcionalidad del sistema CHIP que permite a las entidades reportantes actualizar sus datos básicos, visualizar los reportes realizados y consultar los saldos pendientes por conciliar de operaciones recíprocas con otras entidades, además, se puede descargar al CHIP Local sus actualizaciones y ayudas.</t>
  </si>
  <si>
    <t>(5) Equipos de computo GIT SIIN requeridos  para el desarrollo de  la actividad.</t>
  </si>
  <si>
    <t>Tres (3) equipos de computo en el  GIT CHIP requeridos  para el desarrollo de la actividad.</t>
  </si>
  <si>
    <t>Seis (6) Equipos de cómputo requeridos en el  GIT de Gestión y Evaluación de la Información- Empresas para el desarrollo de la actividad.</t>
  </si>
  <si>
    <t>https://mapainversiones.dnp.gov.co/Home/Resultados?CENTRO_NEGOCIO=2</t>
  </si>
  <si>
    <t xml:space="preserve">Contratista
Gestión y Evaluación de la Información - Empresas
 </t>
  </si>
  <si>
    <t xml:space="preserve">
Coordinador GIT CHIP
Asesor 1020-10</t>
  </si>
  <si>
    <t>Profesional Univesitario 2044 -10 
GIT  -Gestión y Evaluación de la Información - Empresas
Gestión y Evaluación de la Información - Empresas</t>
  </si>
  <si>
    <t>Asesor 1020 -07 
GIT SIIN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</si>
</sst>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240A]General"/>
  </numFmts>
  <fonts count="29" x14ac:knownFonts="1">
    <font>
      <sz val="11"/>
      <color theme="1"/>
      <name val="Calibri"/>
      <family val="2"/>
      <scheme val="minor"/>
    </font>
    <font>
      <b/>
      <sz val="11"/>
      <color theme="0"/>
      <name val="Calibri"/>
      <family val="2"/>
      <scheme val="minor"/>
    </font>
    <font>
      <sz val="10"/>
      <name val="Arial"/>
      <family val="2"/>
    </font>
    <font>
      <b/>
      <sz val="11"/>
      <color theme="1"/>
      <name val="Calibri"/>
      <family val="2"/>
      <scheme val="minor"/>
    </font>
    <font>
      <sz val="11"/>
      <color rgb="FF000000"/>
      <name val="Calibri"/>
      <family val="2"/>
    </font>
    <font>
      <sz val="12"/>
      <color theme="1"/>
      <name val="Arial"/>
      <family val="2"/>
    </font>
    <font>
      <b/>
      <sz val="12"/>
      <color theme="1"/>
      <name val="Arial"/>
      <family val="2"/>
    </font>
    <font>
      <b/>
      <sz val="14"/>
      <color theme="1"/>
      <name val="Arial"/>
      <family val="2"/>
    </font>
    <font>
      <sz val="11"/>
      <name val="Calibri"/>
      <family val="2"/>
    </font>
    <font>
      <b/>
      <sz val="12"/>
      <color theme="0"/>
      <name val="Arial"/>
      <family val="2"/>
    </font>
    <font>
      <sz val="11"/>
      <color theme="1"/>
      <name val="Arial"/>
      <family val="2"/>
    </font>
    <font>
      <b/>
      <sz val="11"/>
      <color rgb="FF000000"/>
      <name val="Arial"/>
      <family val="2"/>
    </font>
    <font>
      <sz val="11"/>
      <color rgb="FF000000"/>
      <name val="Arial"/>
      <family val="2"/>
    </font>
    <font>
      <b/>
      <sz val="11"/>
      <name val="Calibri"/>
      <family val="2"/>
      <scheme val="minor"/>
    </font>
    <font>
      <sz val="8.5"/>
      <color theme="1"/>
      <name val="Arial"/>
      <family val="2"/>
    </font>
    <font>
      <b/>
      <sz val="12"/>
      <color theme="1"/>
      <name val="Calibri"/>
      <family val="2"/>
      <scheme val="minor"/>
    </font>
    <font>
      <sz val="8"/>
      <name val="Calibri"/>
      <family val="2"/>
      <scheme val="minor"/>
    </font>
    <font>
      <b/>
      <sz val="11"/>
      <color theme="0"/>
      <name val="Arial"/>
      <family val="2"/>
    </font>
    <font>
      <b/>
      <sz val="12"/>
      <name val="Arial"/>
      <family val="2"/>
    </font>
    <font>
      <sz val="9"/>
      <color indexed="81"/>
      <name val="Tahoma"/>
      <family val="2"/>
    </font>
    <font>
      <b/>
      <sz val="9"/>
      <color indexed="81"/>
      <name val="Tahoma"/>
      <family val="2"/>
    </font>
    <font>
      <sz val="11"/>
      <color rgb="FFFF0000"/>
      <name val="Calibri"/>
      <family val="2"/>
      <scheme val="minor"/>
    </font>
    <font>
      <b/>
      <sz val="11"/>
      <color theme="1"/>
      <name val="Verdana"/>
      <family val="2"/>
    </font>
    <font>
      <sz val="11"/>
      <color theme="1"/>
      <name val="Verdana"/>
      <family val="2"/>
    </font>
    <font>
      <b/>
      <sz val="11"/>
      <color theme="0"/>
      <name val="Verdana"/>
      <family val="2"/>
    </font>
    <font>
      <sz val="11"/>
      <name val="Verdana"/>
      <family val="2"/>
    </font>
    <font>
      <u/>
      <sz val="11"/>
      <color theme="10"/>
      <name val="Calibri"/>
      <family val="2"/>
      <scheme val="minor"/>
    </font>
    <font>
      <sz val="11"/>
      <name val="Calibri"/>
      <family val="2"/>
      <scheme val="minor"/>
    </font>
    <font>
      <sz val="11"/>
      <color rgb="FF000000"/>
      <name val="Verdana"/>
      <family val="2"/>
    </font>
  </fonts>
  <fills count="14">
    <fill>
      <patternFill patternType="none"/>
    </fill>
    <fill>
      <patternFill patternType="gray125"/>
    </fill>
    <fill>
      <patternFill patternType="solid">
        <fgColor theme="5"/>
        <bgColor indexed="64"/>
      </patternFill>
    </fill>
    <fill>
      <patternFill patternType="solid">
        <fgColor theme="0"/>
        <bgColor indexed="64"/>
      </patternFill>
    </fill>
    <fill>
      <patternFill patternType="solid">
        <fgColor theme="0"/>
        <bgColor theme="0"/>
      </patternFill>
    </fill>
    <fill>
      <patternFill patternType="solid">
        <fgColor rgb="FF006FC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00AF50"/>
        <bgColor indexed="64"/>
      </patternFill>
    </fill>
    <fill>
      <patternFill patternType="solid">
        <fgColor theme="8" tint="0.59999389629810485"/>
        <bgColor indexed="64"/>
      </patternFill>
    </fill>
    <fill>
      <patternFill patternType="solid">
        <fgColor theme="0"/>
        <bgColor rgb="FF222A35"/>
      </patternFill>
    </fill>
    <fill>
      <patternFill patternType="solid">
        <fgColor theme="5" tint="-0.249977111117893"/>
        <bgColor rgb="FF1F3864"/>
      </patternFill>
    </fill>
    <fill>
      <patternFill patternType="solid">
        <fgColor theme="5" tint="-0.249977111117893"/>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medium">
        <color rgb="FF000000"/>
      </left>
      <right style="medium">
        <color rgb="FF000000"/>
      </right>
      <top style="medium">
        <color rgb="FF000000"/>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medium">
        <color rgb="FF000000"/>
      </right>
      <top/>
      <bottom style="medium">
        <color rgb="FF000000"/>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top style="thin">
        <color rgb="FF000000"/>
      </top>
      <bottom/>
      <diagonal/>
    </border>
    <border>
      <left/>
      <right/>
      <top style="thin">
        <color rgb="FF000000"/>
      </top>
      <bottom/>
      <diagonal/>
    </border>
    <border>
      <left/>
      <right style="medium">
        <color rgb="FF000000"/>
      </right>
      <top style="thin">
        <color rgb="FF000000"/>
      </top>
      <bottom/>
      <diagonal/>
    </border>
    <border>
      <left style="medium">
        <color rgb="FF000000"/>
      </left>
      <right/>
      <top style="thin">
        <color rgb="FF000000"/>
      </top>
      <bottom style="medium">
        <color rgb="FF000000"/>
      </bottom>
      <diagonal/>
    </border>
    <border>
      <left/>
      <right/>
      <top style="thin">
        <color rgb="FF000000"/>
      </top>
      <bottom style="medium">
        <color rgb="FF000000"/>
      </bottom>
      <diagonal/>
    </border>
    <border>
      <left/>
      <right style="medium">
        <color rgb="FF000000"/>
      </right>
      <top style="thin">
        <color rgb="FF000000"/>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diagonal/>
    </border>
    <border>
      <left style="medium">
        <color rgb="FF000000"/>
      </left>
      <right style="medium">
        <color rgb="FF000000"/>
      </right>
      <top/>
      <bottom style="thin">
        <color rgb="FF000000"/>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s>
  <cellStyleXfs count="5">
    <xf numFmtId="0" fontId="0" fillId="0" borderId="0"/>
    <xf numFmtId="0" fontId="2" fillId="0" borderId="0"/>
    <xf numFmtId="0" fontId="2" fillId="0" borderId="0"/>
    <xf numFmtId="164" fontId="4" fillId="0" borderId="0"/>
    <xf numFmtId="0" fontId="26" fillId="0" borderId="0" applyNumberFormat="0" applyFill="0" applyBorder="0" applyAlignment="0" applyProtection="0"/>
  </cellStyleXfs>
  <cellXfs count="155">
    <xf numFmtId="0" fontId="0" fillId="0" borderId="0" xfId="0"/>
    <xf numFmtId="0" fontId="0" fillId="0" borderId="0" xfId="0" applyAlignment="1">
      <alignment vertical="center"/>
    </xf>
    <xf numFmtId="0" fontId="0" fillId="0" borderId="0" xfId="0" applyAlignment="1">
      <alignment horizontal="center" vertical="center"/>
    </xf>
    <xf numFmtId="0" fontId="0" fillId="0" borderId="0" xfId="0" applyAlignment="1">
      <alignment wrapText="1"/>
    </xf>
    <xf numFmtId="49" fontId="0" fillId="0" borderId="1" xfId="0" applyNumberFormat="1" applyBorder="1" applyAlignment="1">
      <alignment horizontal="center" vertical="center" wrapText="1"/>
    </xf>
    <xf numFmtId="0" fontId="0" fillId="0" borderId="1" xfId="0" applyBorder="1" applyAlignment="1">
      <alignment horizontal="center" vertical="center" wrapText="1"/>
    </xf>
    <xf numFmtId="0" fontId="0" fillId="0" borderId="1" xfId="0" applyBorder="1"/>
    <xf numFmtId="0" fontId="0" fillId="0" borderId="1" xfId="0" applyBorder="1" applyAlignment="1">
      <alignment wrapText="1"/>
    </xf>
    <xf numFmtId="0" fontId="0" fillId="0" borderId="1" xfId="0" applyBorder="1" applyAlignment="1">
      <alignment horizontal="center" vertical="top" wrapText="1"/>
    </xf>
    <xf numFmtId="0" fontId="5" fillId="0" borderId="0" xfId="0" applyFont="1"/>
    <xf numFmtId="0" fontId="6" fillId="0" borderId="0" xfId="0" applyFont="1" applyAlignment="1">
      <alignment horizontal="center" vertical="center" wrapText="1"/>
    </xf>
    <xf numFmtId="0" fontId="6" fillId="0" borderId="0" xfId="0" applyFont="1" applyAlignment="1">
      <alignment horizontal="left" vertical="center" wrapText="1"/>
    </xf>
    <xf numFmtId="0" fontId="5" fillId="0" borderId="0" xfId="0" applyFont="1" applyAlignment="1">
      <alignment horizontal="left" vertical="top"/>
    </xf>
    <xf numFmtId="0" fontId="12" fillId="6" borderId="11" xfId="0" applyFont="1" applyFill="1" applyBorder="1" applyAlignment="1">
      <alignment horizontal="left" vertical="center" wrapText="1" indent="1"/>
    </xf>
    <xf numFmtId="0" fontId="12" fillId="7" borderId="11" xfId="0" applyFont="1" applyFill="1" applyBorder="1" applyAlignment="1">
      <alignment horizontal="left" vertical="center" wrapText="1" indent="1"/>
    </xf>
    <xf numFmtId="0" fontId="12" fillId="8" borderId="11" xfId="0" applyFont="1" applyFill="1" applyBorder="1" applyAlignment="1">
      <alignment horizontal="left" vertical="center" wrapText="1" indent="1"/>
    </xf>
    <xf numFmtId="0" fontId="12" fillId="9" borderId="11" xfId="0" applyFont="1" applyFill="1" applyBorder="1" applyAlignment="1">
      <alignment horizontal="left" vertical="center" wrapText="1" indent="1"/>
    </xf>
    <xf numFmtId="0" fontId="10" fillId="0" borderId="1" xfId="0" applyFont="1" applyBorder="1" applyAlignment="1">
      <alignment horizontal="center" vertical="center" wrapText="1"/>
    </xf>
    <xf numFmtId="0" fontId="13" fillId="10" borderId="1" xfId="0" applyFont="1" applyFill="1" applyBorder="1" applyAlignment="1">
      <alignment horizontal="center" vertical="center"/>
    </xf>
    <xf numFmtId="0" fontId="13" fillId="10" borderId="1" xfId="0" applyFont="1" applyFill="1" applyBorder="1" applyAlignment="1">
      <alignment horizontal="center" vertical="center" wrapText="1"/>
    </xf>
    <xf numFmtId="0" fontId="11" fillId="6" borderId="1" xfId="0" applyFont="1" applyFill="1" applyBorder="1" applyAlignment="1">
      <alignment horizontal="center" vertical="center" wrapText="1"/>
    </xf>
    <xf numFmtId="0" fontId="10" fillId="0" borderId="1" xfId="0" applyFont="1" applyBorder="1" applyAlignment="1">
      <alignment horizontal="justify" vertical="center" wrapText="1"/>
    </xf>
    <xf numFmtId="0" fontId="11" fillId="8" borderId="1" xfId="0" applyFont="1" applyFill="1" applyBorder="1" applyAlignment="1">
      <alignment horizontal="center" vertical="center" wrapText="1"/>
    </xf>
    <xf numFmtId="0" fontId="11" fillId="9" borderId="1" xfId="0" applyFont="1" applyFill="1" applyBorder="1" applyAlignment="1">
      <alignment horizontal="center" vertical="center" wrapText="1"/>
    </xf>
    <xf numFmtId="0" fontId="14" fillId="0" borderId="0" xfId="0" applyFont="1" applyAlignment="1">
      <alignment vertical="center"/>
    </xf>
    <xf numFmtId="0" fontId="10" fillId="0" borderId="1" xfId="0" applyFont="1" applyBorder="1" applyAlignment="1">
      <alignment vertical="center" wrapText="1"/>
    </xf>
    <xf numFmtId="0" fontId="11" fillId="8" borderId="1" xfId="0" applyFont="1" applyFill="1" applyBorder="1" applyAlignment="1">
      <alignment horizontal="right" vertical="center" wrapText="1"/>
    </xf>
    <xf numFmtId="0" fontId="11" fillId="9" borderId="1" xfId="0" applyFont="1" applyFill="1" applyBorder="1" applyAlignment="1">
      <alignment horizontal="right" vertical="center" wrapText="1"/>
    </xf>
    <xf numFmtId="0" fontId="12" fillId="6" borderId="1" xfId="0" applyFont="1" applyFill="1" applyBorder="1" applyAlignment="1">
      <alignment horizontal="left" vertical="center" wrapText="1"/>
    </xf>
    <xf numFmtId="0" fontId="12" fillId="7" borderId="1" xfId="0" applyFont="1" applyFill="1" applyBorder="1" applyAlignment="1">
      <alignment horizontal="left" vertical="center" wrapText="1"/>
    </xf>
    <xf numFmtId="0" fontId="12" fillId="8" borderId="1" xfId="0" applyFont="1" applyFill="1" applyBorder="1" applyAlignment="1">
      <alignment horizontal="left" vertical="center" wrapText="1"/>
    </xf>
    <xf numFmtId="0" fontId="12" fillId="9" borderId="1" xfId="0" applyFont="1" applyFill="1" applyBorder="1" applyAlignment="1">
      <alignment horizontal="left" vertical="center" wrapText="1"/>
    </xf>
    <xf numFmtId="0" fontId="12" fillId="6" borderId="1" xfId="0" applyFont="1" applyFill="1" applyBorder="1" applyAlignment="1">
      <alignment horizontal="left" vertical="center" wrapText="1" indent="1"/>
    </xf>
    <xf numFmtId="0" fontId="12" fillId="7" borderId="1" xfId="0" applyFont="1" applyFill="1" applyBorder="1" applyAlignment="1">
      <alignment horizontal="left" vertical="center" wrapText="1" indent="1"/>
    </xf>
    <xf numFmtId="0" fontId="12" fillId="8" borderId="1" xfId="0" applyFont="1" applyFill="1" applyBorder="1" applyAlignment="1">
      <alignment horizontal="left" vertical="center" wrapText="1" indent="1"/>
    </xf>
    <xf numFmtId="0" fontId="12" fillId="9" borderId="1" xfId="0" applyFont="1" applyFill="1" applyBorder="1" applyAlignment="1">
      <alignment horizontal="left" vertical="center" wrapText="1" indent="1"/>
    </xf>
    <xf numFmtId="0" fontId="0" fillId="0" borderId="1" xfId="0" applyBorder="1" applyAlignment="1">
      <alignment horizontal="center"/>
    </xf>
    <xf numFmtId="0" fontId="17" fillId="5" borderId="1" xfId="0" applyFont="1" applyFill="1" applyBorder="1" applyAlignment="1">
      <alignment horizontal="center" vertical="center" wrapText="1"/>
    </xf>
    <xf numFmtId="0" fontId="17" fillId="5" borderId="7" xfId="0" applyFont="1" applyFill="1" applyBorder="1" applyAlignment="1">
      <alignment horizontal="center" vertical="center" wrapText="1"/>
    </xf>
    <xf numFmtId="0" fontId="17" fillId="5" borderId="11" xfId="0" applyFont="1" applyFill="1" applyBorder="1" applyAlignment="1">
      <alignment horizontal="center" vertical="center" wrapText="1"/>
    </xf>
    <xf numFmtId="0" fontId="17" fillId="5" borderId="1" xfId="0" applyFont="1" applyFill="1" applyBorder="1" applyAlignment="1">
      <alignment horizontal="left" vertical="center" wrapText="1" indent="3"/>
    </xf>
    <xf numFmtId="0" fontId="17" fillId="5" borderId="1" xfId="0" applyFont="1" applyFill="1" applyBorder="1" applyAlignment="1">
      <alignment horizontal="left" vertical="center" wrapText="1" indent="1"/>
    </xf>
    <xf numFmtId="0" fontId="17" fillId="5" borderId="1" xfId="0" applyFont="1" applyFill="1" applyBorder="1" applyAlignment="1">
      <alignment vertical="center" wrapText="1"/>
    </xf>
    <xf numFmtId="0" fontId="0" fillId="0" borderId="1" xfId="0" applyBorder="1" applyAlignment="1">
      <alignment horizontal="left"/>
    </xf>
    <xf numFmtId="0" fontId="3" fillId="0" borderId="37" xfId="0" applyFont="1" applyBorder="1"/>
    <xf numFmtId="0" fontId="22" fillId="0" borderId="1" xfId="0" applyFont="1" applyBorder="1" applyAlignment="1">
      <alignment horizontal="center" vertical="center" wrapText="1"/>
    </xf>
    <xf numFmtId="0" fontId="23" fillId="0" borderId="1" xfId="0" applyFont="1" applyBorder="1" applyAlignment="1">
      <alignment horizontal="center" vertical="center" wrapText="1"/>
    </xf>
    <xf numFmtId="0" fontId="23" fillId="0" borderId="0" xfId="0" applyFont="1"/>
    <xf numFmtId="0" fontId="23" fillId="0" borderId="0" xfId="0" applyFont="1" applyAlignment="1">
      <alignment horizontal="center" vertical="center"/>
    </xf>
    <xf numFmtId="0" fontId="23" fillId="0" borderId="0" xfId="0" applyFont="1" applyAlignment="1">
      <alignment horizontal="center"/>
    </xf>
    <xf numFmtId="0" fontId="23" fillId="0" borderId="0" xfId="0" applyFont="1" applyAlignment="1">
      <alignment vertical="center"/>
    </xf>
    <xf numFmtId="0" fontId="23" fillId="0" borderId="0" xfId="0" applyFont="1" applyAlignment="1">
      <alignment wrapText="1"/>
    </xf>
    <xf numFmtId="0" fontId="24" fillId="2" borderId="1" xfId="0" applyFont="1" applyFill="1" applyBorder="1" applyAlignment="1">
      <alignment horizontal="center" vertical="center"/>
    </xf>
    <xf numFmtId="0" fontId="23" fillId="2" borderId="1" xfId="0" applyFont="1" applyFill="1" applyBorder="1" applyAlignment="1">
      <alignment vertical="center"/>
    </xf>
    <xf numFmtId="0" fontId="24" fillId="2" borderId="1" xfId="0" applyFont="1" applyFill="1" applyBorder="1" applyAlignment="1">
      <alignment horizontal="center" vertical="center" wrapText="1"/>
    </xf>
    <xf numFmtId="0" fontId="23" fillId="0" borderId="1" xfId="0" applyFont="1" applyBorder="1" applyAlignment="1">
      <alignment horizontal="center" vertical="center"/>
    </xf>
    <xf numFmtId="0" fontId="25" fillId="0" borderId="1" xfId="0" applyFont="1" applyBorder="1" applyAlignment="1">
      <alignment horizontal="center" vertical="center"/>
    </xf>
    <xf numFmtId="0" fontId="23" fillId="0" borderId="1" xfId="0" applyFont="1" applyBorder="1" applyAlignment="1">
      <alignment horizontal="center" vertical="top" wrapText="1"/>
    </xf>
    <xf numFmtId="0" fontId="1" fillId="2" borderId="38" xfId="0" applyFont="1" applyFill="1" applyBorder="1" applyAlignment="1">
      <alignment horizontal="center" vertical="center"/>
    </xf>
    <xf numFmtId="0" fontId="1" fillId="2" borderId="38" xfId="0" applyFont="1" applyFill="1" applyBorder="1" applyAlignment="1">
      <alignment horizontal="center" vertical="center" wrapText="1"/>
    </xf>
    <xf numFmtId="0" fontId="24" fillId="2" borderId="2" xfId="0" applyFont="1" applyFill="1" applyBorder="1" applyAlignment="1">
      <alignment horizontal="center" vertical="center" wrapText="1"/>
    </xf>
    <xf numFmtId="0" fontId="21" fillId="0" borderId="0" xfId="0" applyFont="1" applyAlignment="1">
      <alignment horizontal="center" vertical="center"/>
    </xf>
    <xf numFmtId="0" fontId="0" fillId="0" borderId="0" xfId="0" applyAlignment="1">
      <alignment horizontal="center"/>
    </xf>
    <xf numFmtId="0" fontId="8" fillId="0" borderId="1" xfId="0" applyFont="1" applyBorder="1" applyAlignment="1">
      <alignment horizontal="center" vertical="center"/>
    </xf>
    <xf numFmtId="49" fontId="8" fillId="0" borderId="1" xfId="0" applyNumberFormat="1" applyFont="1" applyBorder="1" applyAlignment="1">
      <alignment horizontal="center" vertical="center"/>
    </xf>
    <xf numFmtId="0" fontId="0" fillId="3" borderId="40" xfId="0" applyFill="1" applyBorder="1" applyAlignment="1">
      <alignment horizontal="center" vertical="center" wrapText="1"/>
    </xf>
    <xf numFmtId="0" fontId="8" fillId="3" borderId="40" xfId="0" applyFont="1" applyFill="1" applyBorder="1" applyAlignment="1">
      <alignment horizontal="center" vertical="center"/>
    </xf>
    <xf numFmtId="0" fontId="0" fillId="3" borderId="1" xfId="0" applyFill="1" applyBorder="1" applyAlignment="1">
      <alignment horizontal="center" vertical="center"/>
    </xf>
    <xf numFmtId="0" fontId="0" fillId="0" borderId="40" xfId="0" applyBorder="1" applyAlignment="1">
      <alignment horizontal="center" vertical="center" wrapText="1"/>
    </xf>
    <xf numFmtId="0" fontId="8" fillId="0" borderId="40" xfId="0" applyFont="1" applyBorder="1" applyAlignment="1">
      <alignment horizontal="center" vertical="center"/>
    </xf>
    <xf numFmtId="0" fontId="0" fillId="0" borderId="1" xfId="0" applyBorder="1" applyAlignment="1">
      <alignment horizontal="center" vertical="center"/>
    </xf>
    <xf numFmtId="49" fontId="0" fillId="3" borderId="1" xfId="0" applyNumberFormat="1" applyFill="1" applyBorder="1" applyAlignment="1">
      <alignment horizontal="center" vertical="center" wrapText="1"/>
    </xf>
    <xf numFmtId="0" fontId="23" fillId="3" borderId="1" xfId="0" applyFont="1" applyFill="1" applyBorder="1" applyAlignment="1">
      <alignment horizontal="center" vertical="top" wrapText="1"/>
    </xf>
    <xf numFmtId="0" fontId="28" fillId="0" borderId="1" xfId="0" applyFont="1" applyBorder="1" applyAlignment="1">
      <alignment horizontal="center" vertical="center" wrapText="1"/>
    </xf>
    <xf numFmtId="0" fontId="23" fillId="3" borderId="1" xfId="0" applyFont="1" applyFill="1" applyBorder="1" applyAlignment="1">
      <alignment horizontal="center" vertical="center"/>
    </xf>
    <xf numFmtId="0" fontId="28" fillId="3" borderId="1" xfId="0" applyFont="1" applyFill="1" applyBorder="1" applyAlignment="1">
      <alignment horizontal="center" vertical="center" wrapText="1"/>
    </xf>
    <xf numFmtId="0" fontId="23" fillId="3" borderId="1" xfId="0" applyFont="1" applyFill="1" applyBorder="1" applyAlignment="1">
      <alignment horizontal="center" vertical="center" wrapText="1"/>
    </xf>
    <xf numFmtId="0" fontId="0" fillId="3" borderId="1" xfId="0" applyFill="1" applyBorder="1" applyAlignment="1">
      <alignment horizontal="center" vertical="center" wrapText="1"/>
    </xf>
    <xf numFmtId="0" fontId="27" fillId="3" borderId="1" xfId="0" applyFont="1" applyFill="1" applyBorder="1" applyAlignment="1">
      <alignment horizontal="center" vertical="center" wrapText="1"/>
    </xf>
    <xf numFmtId="0" fontId="23" fillId="0" borderId="40" xfId="0" applyFont="1" applyBorder="1" applyAlignment="1">
      <alignment horizontal="center" vertical="center" wrapText="1"/>
    </xf>
    <xf numFmtId="0" fontId="23" fillId="3" borderId="40" xfId="0" applyFont="1" applyFill="1" applyBorder="1" applyAlignment="1">
      <alignment horizontal="center" vertical="center" wrapText="1"/>
    </xf>
    <xf numFmtId="0" fontId="23" fillId="0" borderId="0" xfId="0" applyFont="1" applyAlignment="1">
      <alignment horizontal="center" vertical="center" wrapText="1"/>
    </xf>
    <xf numFmtId="0" fontId="23" fillId="3" borderId="1" xfId="0" applyFont="1" applyFill="1" applyBorder="1" applyAlignment="1">
      <alignment horizontal="center" vertical="top"/>
    </xf>
    <xf numFmtId="0" fontId="23" fillId="2" borderId="1" xfId="0" applyFont="1" applyFill="1" applyBorder="1" applyAlignment="1">
      <alignment horizontal="center" vertical="center"/>
    </xf>
    <xf numFmtId="0" fontId="26" fillId="3" borderId="1" xfId="4" applyFill="1" applyBorder="1" applyAlignment="1">
      <alignment horizontal="center" vertical="center" wrapText="1"/>
    </xf>
    <xf numFmtId="0" fontId="25" fillId="3" borderId="1" xfId="0" applyFont="1" applyFill="1" applyBorder="1" applyAlignment="1">
      <alignment horizontal="center" vertical="center" wrapText="1"/>
    </xf>
    <xf numFmtId="0" fontId="23" fillId="3" borderId="0" xfId="0" applyFont="1" applyFill="1" applyAlignment="1">
      <alignment horizontal="center" vertical="center"/>
    </xf>
    <xf numFmtId="0" fontId="6" fillId="4" borderId="22" xfId="0" applyFont="1" applyFill="1" applyBorder="1" applyAlignment="1">
      <alignment horizontal="center" vertical="center"/>
    </xf>
    <xf numFmtId="0" fontId="8" fillId="0" borderId="12" xfId="0" applyFont="1" applyBorder="1"/>
    <xf numFmtId="0" fontId="6" fillId="0" borderId="15" xfId="0" applyFont="1" applyBorder="1" applyAlignment="1">
      <alignment horizontal="center" vertical="center" wrapText="1"/>
    </xf>
    <xf numFmtId="0" fontId="8" fillId="0" borderId="16" xfId="0" applyFont="1" applyBorder="1"/>
    <xf numFmtId="0" fontId="8" fillId="0" borderId="17" xfId="0" applyFont="1" applyBorder="1"/>
    <xf numFmtId="0" fontId="5" fillId="0" borderId="25" xfId="0" applyFont="1" applyBorder="1" applyAlignment="1">
      <alignment horizontal="left" vertical="center" wrapText="1"/>
    </xf>
    <xf numFmtId="0" fontId="8" fillId="0" borderId="26" xfId="0" applyFont="1" applyBorder="1"/>
    <xf numFmtId="0" fontId="8" fillId="0" borderId="27" xfId="0" applyFont="1" applyBorder="1"/>
    <xf numFmtId="0" fontId="6" fillId="0" borderId="7" xfId="0" applyFont="1" applyBorder="1" applyAlignment="1">
      <alignment horizontal="center" vertical="center"/>
    </xf>
    <xf numFmtId="0" fontId="8" fillId="0" borderId="11" xfId="0" applyFont="1" applyBorder="1"/>
    <xf numFmtId="0" fontId="5" fillId="0" borderId="25" xfId="0" applyFont="1" applyBorder="1" applyAlignment="1">
      <alignment horizontal="left" wrapText="1"/>
    </xf>
    <xf numFmtId="0" fontId="18" fillId="11" borderId="7" xfId="0" applyFont="1" applyFill="1" applyBorder="1" applyAlignment="1">
      <alignment horizontal="center" vertical="center"/>
    </xf>
    <xf numFmtId="0" fontId="8" fillId="3" borderId="31" xfId="0" applyFont="1" applyFill="1" applyBorder="1"/>
    <xf numFmtId="0" fontId="8" fillId="3" borderId="32" xfId="0" applyFont="1" applyFill="1" applyBorder="1"/>
    <xf numFmtId="0" fontId="6" fillId="0" borderId="28" xfId="0" applyFont="1" applyBorder="1" applyAlignment="1">
      <alignment horizontal="center" vertical="center" wrapText="1"/>
    </xf>
    <xf numFmtId="0" fontId="8" fillId="0" borderId="29" xfId="0" applyFont="1" applyBorder="1"/>
    <xf numFmtId="0" fontId="8" fillId="0" borderId="30" xfId="0" applyFont="1" applyBorder="1"/>
    <xf numFmtId="0" fontId="6" fillId="0" borderId="15" xfId="0" applyFont="1" applyBorder="1" applyAlignment="1">
      <alignment horizontal="left" vertical="center" wrapText="1"/>
    </xf>
    <xf numFmtId="0" fontId="5" fillId="0" borderId="22" xfId="0" applyFont="1" applyBorder="1" applyAlignment="1">
      <alignment horizontal="left" vertical="center" wrapText="1"/>
    </xf>
    <xf numFmtId="0" fontId="8" fillId="0" borderId="23" xfId="0" applyFont="1" applyBorder="1"/>
    <xf numFmtId="0" fontId="8" fillId="0" borderId="24" xfId="0" applyFont="1" applyBorder="1"/>
    <xf numFmtId="0" fontId="7" fillId="0" borderId="8" xfId="0" applyFont="1" applyBorder="1" applyAlignment="1">
      <alignment horizontal="center" vertical="center" wrapText="1"/>
    </xf>
    <xf numFmtId="0" fontId="7" fillId="0" borderId="9"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14" xfId="0" applyFont="1" applyBorder="1" applyAlignment="1">
      <alignment horizontal="center" vertical="center" wrapText="1"/>
    </xf>
    <xf numFmtId="0" fontId="9" fillId="12" borderId="0" xfId="0" applyFont="1" applyFill="1" applyAlignment="1">
      <alignment horizontal="left" vertical="top"/>
    </xf>
    <xf numFmtId="0" fontId="8" fillId="13" borderId="0" xfId="0" applyFont="1" applyFill="1"/>
    <xf numFmtId="0" fontId="9" fillId="12" borderId="8" xfId="0" applyFont="1" applyFill="1" applyBorder="1" applyAlignment="1">
      <alignment horizontal="center" vertical="center"/>
    </xf>
    <xf numFmtId="0" fontId="8" fillId="13" borderId="18" xfId="0" applyFont="1" applyFill="1" applyBorder="1"/>
    <xf numFmtId="0" fontId="8" fillId="13" borderId="12" xfId="0" applyFont="1" applyFill="1" applyBorder="1"/>
    <xf numFmtId="0" fontId="5" fillId="0" borderId="19" xfId="0" quotePrefix="1" applyFont="1" applyBorder="1" applyAlignment="1">
      <alignment horizontal="left" vertical="top" wrapText="1"/>
    </xf>
    <xf numFmtId="0" fontId="8" fillId="0" borderId="20" xfId="0" applyFont="1" applyBorder="1"/>
    <xf numFmtId="0" fontId="8" fillId="0" borderId="21" xfId="0" applyFont="1" applyBorder="1"/>
    <xf numFmtId="0" fontId="5" fillId="0" borderId="22" xfId="0" applyFont="1" applyBorder="1" applyAlignment="1">
      <alignment horizontal="left" vertical="top" wrapText="1"/>
    </xf>
    <xf numFmtId="0" fontId="24" fillId="2" borderId="1" xfId="0" applyFont="1" applyFill="1" applyBorder="1" applyAlignment="1">
      <alignment horizontal="center" vertical="center"/>
    </xf>
    <xf numFmtId="0" fontId="22" fillId="0" borderId="1" xfId="0" applyFont="1" applyBorder="1" applyAlignment="1">
      <alignment horizontal="center" vertical="center"/>
    </xf>
    <xf numFmtId="0" fontId="23" fillId="0" borderId="1" xfId="0" applyFont="1" applyBorder="1" applyAlignment="1">
      <alignment horizontal="center" vertical="center" wrapText="1"/>
    </xf>
    <xf numFmtId="0" fontId="22" fillId="0" borderId="1" xfId="0" applyFont="1" applyBorder="1" applyAlignment="1">
      <alignment horizontal="center" vertical="center" wrapText="1"/>
    </xf>
    <xf numFmtId="14" fontId="23" fillId="0" borderId="1" xfId="0" applyNumberFormat="1" applyFont="1" applyBorder="1" applyAlignment="1">
      <alignment horizontal="center" vertical="center" wrapText="1"/>
    </xf>
    <xf numFmtId="0" fontId="23" fillId="0" borderId="1" xfId="0" quotePrefix="1" applyFont="1" applyBorder="1" applyAlignment="1">
      <alignment horizontal="center" vertical="center" wrapText="1"/>
    </xf>
    <xf numFmtId="0" fontId="24" fillId="2" borderId="3" xfId="0" applyFont="1" applyFill="1" applyBorder="1" applyAlignment="1">
      <alignment horizontal="center" vertical="center"/>
    </xf>
    <xf numFmtId="0" fontId="24" fillId="2" borderId="4" xfId="0" applyFont="1" applyFill="1" applyBorder="1" applyAlignment="1">
      <alignment horizontal="center" vertical="center"/>
    </xf>
    <xf numFmtId="0" fontId="24" fillId="2" borderId="39" xfId="0" applyFont="1" applyFill="1" applyBorder="1" applyAlignment="1">
      <alignment horizontal="center" vertical="center"/>
    </xf>
    <xf numFmtId="0" fontId="24" fillId="2" borderId="5" xfId="0" applyFont="1" applyFill="1" applyBorder="1" applyAlignment="1">
      <alignment horizontal="center" vertical="center"/>
    </xf>
    <xf numFmtId="0" fontId="24" fillId="2" borderId="6" xfId="0" applyFont="1" applyFill="1" applyBorder="1" applyAlignment="1">
      <alignment horizontal="center" vertical="center"/>
    </xf>
    <xf numFmtId="0" fontId="24" fillId="2" borderId="33" xfId="0" applyFont="1" applyFill="1" applyBorder="1" applyAlignment="1">
      <alignment horizontal="center" vertical="center"/>
    </xf>
    <xf numFmtId="0" fontId="22" fillId="0" borderId="35" xfId="0" applyFont="1" applyBorder="1" applyAlignment="1">
      <alignment horizontal="center" vertical="center" wrapText="1"/>
    </xf>
    <xf numFmtId="0" fontId="22" fillId="0" borderId="36" xfId="0" applyFont="1" applyBorder="1" applyAlignment="1">
      <alignment horizontal="center" vertical="center" wrapText="1"/>
    </xf>
    <xf numFmtId="0" fontId="22" fillId="0" borderId="34" xfId="0" applyFont="1" applyBorder="1" applyAlignment="1">
      <alignment horizontal="center" vertical="center" wrapText="1"/>
    </xf>
    <xf numFmtId="0" fontId="23" fillId="0" borderId="35" xfId="0" quotePrefix="1" applyFont="1" applyBorder="1" applyAlignment="1">
      <alignment horizontal="center" vertical="center" wrapText="1"/>
    </xf>
    <xf numFmtId="0" fontId="23" fillId="0" borderId="36" xfId="0" quotePrefix="1" applyFont="1" applyBorder="1" applyAlignment="1">
      <alignment horizontal="center" vertical="center" wrapText="1"/>
    </xf>
    <xf numFmtId="0" fontId="23" fillId="0" borderId="34" xfId="0" quotePrefix="1" applyFont="1" applyBorder="1" applyAlignment="1">
      <alignment horizontal="center" vertical="center" wrapText="1"/>
    </xf>
    <xf numFmtId="0" fontId="23" fillId="0" borderId="35" xfId="0" applyFont="1" applyBorder="1" applyAlignment="1">
      <alignment horizontal="center" vertical="center" wrapText="1"/>
    </xf>
    <xf numFmtId="0" fontId="23" fillId="0" borderId="36" xfId="0" applyFont="1" applyBorder="1" applyAlignment="1">
      <alignment horizontal="center" vertical="center" wrapText="1"/>
    </xf>
    <xf numFmtId="0" fontId="23" fillId="0" borderId="34" xfId="0" applyFont="1" applyBorder="1" applyAlignment="1">
      <alignment horizontal="center" vertical="center" wrapText="1"/>
    </xf>
    <xf numFmtId="0" fontId="3" fillId="0" borderId="0" xfId="0" applyFont="1" applyAlignment="1">
      <alignment horizontal="center" wrapText="1"/>
    </xf>
    <xf numFmtId="0" fontId="6" fillId="0" borderId="1" xfId="0" applyFont="1" applyBorder="1" applyAlignment="1">
      <alignment horizontal="center" vertical="center" wrapText="1"/>
    </xf>
    <xf numFmtId="0" fontId="17" fillId="5" borderId="7" xfId="0" applyFont="1" applyFill="1" applyBorder="1" applyAlignment="1">
      <alignment horizontal="center" vertical="center" wrapText="1"/>
    </xf>
    <xf numFmtId="0" fontId="17" fillId="5" borderId="11" xfId="0" applyFont="1" applyFill="1" applyBorder="1" applyAlignment="1">
      <alignment horizontal="center" vertical="center" wrapText="1"/>
    </xf>
    <xf numFmtId="0" fontId="15" fillId="0" borderId="13" xfId="0" applyFont="1" applyBorder="1" applyAlignment="1">
      <alignment horizontal="center"/>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6" fillId="0" borderId="35" xfId="0" applyFont="1" applyBorder="1" applyAlignment="1">
      <alignment horizontal="center" vertical="center" wrapText="1"/>
    </xf>
    <xf numFmtId="0" fontId="6" fillId="0" borderId="36" xfId="0" applyFont="1" applyBorder="1" applyAlignment="1">
      <alignment horizontal="center" vertical="center" wrapText="1"/>
    </xf>
    <xf numFmtId="0" fontId="6" fillId="0" borderId="34" xfId="0" applyFont="1" applyBorder="1" applyAlignment="1">
      <alignment horizontal="center" vertical="center" wrapText="1"/>
    </xf>
    <xf numFmtId="0" fontId="15" fillId="0" borderId="6" xfId="0" applyFont="1" applyBorder="1" applyAlignment="1">
      <alignment horizontal="center"/>
    </xf>
  </cellXfs>
  <cellStyles count="5">
    <cellStyle name="Excel Built-in Normal" xfId="3" xr:uid="{00000000-0005-0000-0000-000000000000}"/>
    <cellStyle name="Hipervínculo" xfId="4" builtinId="8"/>
    <cellStyle name="Normal" xfId="0" builtinId="0"/>
    <cellStyle name="Normal 2 2" xfId="1" xr:uid="{00000000-0005-0000-0000-000003000000}"/>
    <cellStyle name="Normal 5" xfId="2"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10</xdr:col>
      <xdr:colOff>190499</xdr:colOff>
      <xdr:row>0</xdr:row>
      <xdr:rowOff>154782</xdr:rowOff>
    </xdr:from>
    <xdr:to>
      <xdr:col>11</xdr:col>
      <xdr:colOff>214312</xdr:colOff>
      <xdr:row>3</xdr:row>
      <xdr:rowOff>11907</xdr:rowOff>
    </xdr:to>
    <xdr:pic>
      <xdr:nvPicPr>
        <xdr:cNvPr id="2" name="Imagen 1">
          <a:extLst>
            <a:ext uri="{FF2B5EF4-FFF2-40B4-BE49-F238E27FC236}">
              <a16:creationId xmlns:a16="http://schemas.microsoft.com/office/drawing/2014/main" id="{03F1E92B-A80D-8D26-FF10-AB3ABCCBEA41}"/>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36557" t="28056" r="36534" b="29856"/>
        <a:stretch/>
      </xdr:blipFill>
      <xdr:spPr>
        <a:xfrm>
          <a:off x="12144374" y="154782"/>
          <a:ext cx="1535907" cy="39290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19050</xdr:colOff>
      <xdr:row>0</xdr:row>
      <xdr:rowOff>0</xdr:rowOff>
    </xdr:from>
    <xdr:to>
      <xdr:col>7</xdr:col>
      <xdr:colOff>733425</xdr:colOff>
      <xdr:row>5</xdr:row>
      <xdr:rowOff>59055</xdr:rowOff>
    </xdr:to>
    <xdr:pic>
      <xdr:nvPicPr>
        <xdr:cNvPr id="2" name="Imagen 1">
          <a:extLst>
            <a:ext uri="{FF2B5EF4-FFF2-40B4-BE49-F238E27FC236}">
              <a16:creationId xmlns:a16="http://schemas.microsoft.com/office/drawing/2014/main" id="{F58B5C22-101E-B9C2-292B-BE36A0B6733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610100" y="0"/>
          <a:ext cx="5581650" cy="96393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571500</xdr:colOff>
      <xdr:row>1</xdr:row>
      <xdr:rowOff>66675</xdr:rowOff>
    </xdr:from>
    <xdr:to>
      <xdr:col>5</xdr:col>
      <xdr:colOff>647700</xdr:colOff>
      <xdr:row>6</xdr:row>
      <xdr:rowOff>78105</xdr:rowOff>
    </xdr:to>
    <xdr:pic>
      <xdr:nvPicPr>
        <xdr:cNvPr id="2" name="Imagen 1">
          <a:extLst>
            <a:ext uri="{FF2B5EF4-FFF2-40B4-BE49-F238E27FC236}">
              <a16:creationId xmlns:a16="http://schemas.microsoft.com/office/drawing/2014/main" id="{BAA592ED-4F69-49E2-A052-8B8DB5F4BE2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901440" y="249555"/>
          <a:ext cx="5745480" cy="925830"/>
        </a:xfrm>
        <a:prstGeom prst="rect">
          <a:avLst/>
        </a:prstGeom>
      </xdr:spPr>
    </xdr:pic>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2.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hyperlink" Target="../../../../../../121/43_Programas" TargetMode="External"/><Relationship Id="rId7" Type="http://schemas.openxmlformats.org/officeDocument/2006/relationships/printerSettings" Target="../printerSettings/printerSettings1.bin"/><Relationship Id="rId2" Type="http://schemas.openxmlformats.org/officeDocument/2006/relationships/hyperlink" Target="https://www.contaduria.gov.co/categorizacion-de-departamentos-distritos-y-municipios" TargetMode="External"/><Relationship Id="rId1" Type="http://schemas.openxmlformats.org/officeDocument/2006/relationships/hyperlink" Target="../../../../../2024/CERTIFICACIONES%20CATEG" TargetMode="External"/><Relationship Id="rId6" Type="http://schemas.openxmlformats.org/officeDocument/2006/relationships/hyperlink" Target="..\..\..\..\..\..\121\43_Programas" TargetMode="External"/><Relationship Id="rId5" Type="http://schemas.openxmlformats.org/officeDocument/2006/relationships/hyperlink" Target="../../../../../../121/43_Programas" TargetMode="External"/><Relationship Id="rId10" Type="http://schemas.openxmlformats.org/officeDocument/2006/relationships/comments" Target="../comments1.xml"/><Relationship Id="rId4" Type="http://schemas.openxmlformats.org/officeDocument/2006/relationships/hyperlink" Target="../../../../../../121/43_Programas" TargetMode="External"/><Relationship Id="rId9"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AE08CC-3A3D-447A-9957-9DDA3DF4D590}">
  <dimension ref="A1:F1000"/>
  <sheetViews>
    <sheetView showGridLines="0" topLeftCell="A7" zoomScaleNormal="100" workbookViewId="0">
      <selection activeCell="B21" sqref="B21"/>
    </sheetView>
  </sheetViews>
  <sheetFormatPr baseColWidth="10" defaultColWidth="14.44140625" defaultRowHeight="14.4" x14ac:dyDescent="0.3"/>
  <cols>
    <col min="1" max="1" width="8.88671875" customWidth="1"/>
    <col min="2" max="2" width="26.88671875" customWidth="1"/>
    <col min="3" max="3" width="111.109375" customWidth="1"/>
    <col min="4" max="4" width="34.33203125" customWidth="1"/>
    <col min="5" max="5" width="33.6640625" customWidth="1"/>
    <col min="6" max="6" width="10.6640625" customWidth="1"/>
  </cols>
  <sheetData>
    <row r="1" spans="1:6" ht="16.2" thickBot="1" x14ac:dyDescent="0.35">
      <c r="A1" s="9"/>
      <c r="B1" s="9"/>
      <c r="C1" s="9"/>
      <c r="D1" s="9"/>
      <c r="E1" s="9"/>
      <c r="F1" s="9"/>
    </row>
    <row r="2" spans="1:6" ht="60.75" customHeight="1" x14ac:dyDescent="0.3">
      <c r="A2" s="9"/>
      <c r="B2" s="108" t="s">
        <v>71</v>
      </c>
      <c r="C2" s="109"/>
      <c r="D2" s="109"/>
      <c r="E2" s="110"/>
      <c r="F2" s="9"/>
    </row>
    <row r="3" spans="1:6" ht="60.75" customHeight="1" thickBot="1" x14ac:dyDescent="0.35">
      <c r="A3" s="9"/>
      <c r="B3" s="111"/>
      <c r="C3" s="112"/>
      <c r="D3" s="112"/>
      <c r="E3" s="113"/>
      <c r="F3" s="9"/>
    </row>
    <row r="4" spans="1:6" ht="15.6" x14ac:dyDescent="0.3">
      <c r="A4" s="9"/>
      <c r="B4" s="10"/>
      <c r="C4" s="10"/>
      <c r="D4" s="10"/>
      <c r="E4" s="11"/>
      <c r="F4" s="9"/>
    </row>
    <row r="5" spans="1:6" ht="16.2" thickBot="1" x14ac:dyDescent="0.35">
      <c r="A5" s="9"/>
      <c r="B5" s="114" t="s">
        <v>58</v>
      </c>
      <c r="C5" s="115"/>
      <c r="D5" s="115"/>
      <c r="E5" s="115"/>
      <c r="F5" s="9"/>
    </row>
    <row r="6" spans="1:6" ht="30" customHeight="1" x14ac:dyDescent="0.3">
      <c r="A6" s="9"/>
      <c r="B6" s="116" t="s">
        <v>82</v>
      </c>
      <c r="C6" s="104" t="s">
        <v>59</v>
      </c>
      <c r="D6" s="90"/>
      <c r="E6" s="91"/>
      <c r="F6" s="12"/>
    </row>
    <row r="7" spans="1:6" ht="15.6" x14ac:dyDescent="0.3">
      <c r="A7" s="9"/>
      <c r="B7" s="117"/>
      <c r="C7" s="119" t="s">
        <v>85</v>
      </c>
      <c r="D7" s="120"/>
      <c r="E7" s="121"/>
      <c r="F7" s="12"/>
    </row>
    <row r="8" spans="1:6" ht="16.2" thickBot="1" x14ac:dyDescent="0.35">
      <c r="A8" s="9"/>
      <c r="B8" s="118"/>
      <c r="C8" s="122" t="s">
        <v>60</v>
      </c>
      <c r="D8" s="106"/>
      <c r="E8" s="107"/>
      <c r="F8" s="12"/>
    </row>
    <row r="9" spans="1:6" ht="32.25" customHeight="1" x14ac:dyDescent="0.3">
      <c r="A9" s="9"/>
      <c r="B9" s="95" t="s">
        <v>78</v>
      </c>
      <c r="C9" s="89" t="s">
        <v>61</v>
      </c>
      <c r="D9" s="90"/>
      <c r="E9" s="91"/>
      <c r="F9" s="12"/>
    </row>
    <row r="10" spans="1:6" ht="32.25" customHeight="1" thickBot="1" x14ac:dyDescent="0.35">
      <c r="A10" s="9"/>
      <c r="B10" s="96"/>
      <c r="C10" s="97" t="s">
        <v>133</v>
      </c>
      <c r="D10" s="93"/>
      <c r="E10" s="94"/>
      <c r="F10" s="12"/>
    </row>
    <row r="11" spans="1:6" ht="27" customHeight="1" thickBot="1" x14ac:dyDescent="0.35">
      <c r="A11" s="9"/>
      <c r="B11" s="98" t="s">
        <v>83</v>
      </c>
      <c r="C11" s="101" t="s">
        <v>62</v>
      </c>
      <c r="D11" s="102"/>
      <c r="E11" s="103"/>
      <c r="F11" s="12"/>
    </row>
    <row r="12" spans="1:6" ht="15.6" x14ac:dyDescent="0.3">
      <c r="A12" s="9"/>
      <c r="B12" s="99"/>
      <c r="C12" s="104" t="s">
        <v>63</v>
      </c>
      <c r="D12" s="90"/>
      <c r="E12" s="91"/>
      <c r="F12" s="9"/>
    </row>
    <row r="13" spans="1:6" ht="21.75" customHeight="1" thickBot="1" x14ac:dyDescent="0.35">
      <c r="A13" s="9"/>
      <c r="B13" s="99"/>
      <c r="C13" s="105" t="s">
        <v>64</v>
      </c>
      <c r="D13" s="106"/>
      <c r="E13" s="107"/>
      <c r="F13" s="9"/>
    </row>
    <row r="14" spans="1:6" ht="15.6" x14ac:dyDescent="0.3">
      <c r="A14" s="9"/>
      <c r="B14" s="99"/>
      <c r="C14" s="104" t="s">
        <v>65</v>
      </c>
      <c r="D14" s="90"/>
      <c r="E14" s="91"/>
      <c r="F14" s="9"/>
    </row>
    <row r="15" spans="1:6" ht="24.75" customHeight="1" thickBot="1" x14ac:dyDescent="0.35">
      <c r="A15" s="9"/>
      <c r="B15" s="99"/>
      <c r="C15" s="105" t="s">
        <v>66</v>
      </c>
      <c r="D15" s="106"/>
      <c r="E15" s="107"/>
      <c r="F15" s="9"/>
    </row>
    <row r="16" spans="1:6" ht="15.6" x14ac:dyDescent="0.3">
      <c r="A16" s="9"/>
      <c r="B16" s="99"/>
      <c r="C16" s="104" t="s">
        <v>67</v>
      </c>
      <c r="D16" s="90"/>
      <c r="E16" s="91"/>
      <c r="F16" s="12"/>
    </row>
    <row r="17" spans="1:6" ht="21" customHeight="1" thickBot="1" x14ac:dyDescent="0.35">
      <c r="A17" s="9"/>
      <c r="B17" s="100"/>
      <c r="C17" s="105" t="s">
        <v>68</v>
      </c>
      <c r="D17" s="106"/>
      <c r="E17" s="107"/>
      <c r="F17" s="12"/>
    </row>
    <row r="18" spans="1:6" ht="31.5" customHeight="1" x14ac:dyDescent="0.3">
      <c r="A18" s="9"/>
      <c r="B18" s="87" t="s">
        <v>84</v>
      </c>
      <c r="C18" s="89" t="s">
        <v>69</v>
      </c>
      <c r="D18" s="90"/>
      <c r="E18" s="91"/>
      <c r="F18" s="12"/>
    </row>
    <row r="19" spans="1:6" ht="22.5" customHeight="1" thickBot="1" x14ac:dyDescent="0.35">
      <c r="A19" s="9"/>
      <c r="B19" s="88"/>
      <c r="C19" s="92" t="s">
        <v>70</v>
      </c>
      <c r="D19" s="93"/>
      <c r="E19" s="94"/>
      <c r="F19" s="12"/>
    </row>
    <row r="20" spans="1:6" ht="15.6" x14ac:dyDescent="0.3">
      <c r="A20" s="9"/>
      <c r="B20" s="9"/>
      <c r="C20" s="9"/>
      <c r="D20" s="9"/>
      <c r="E20" s="9"/>
      <c r="F20" s="9"/>
    </row>
    <row r="21" spans="1:6" ht="15.75" customHeight="1" x14ac:dyDescent="0.3">
      <c r="A21" s="9"/>
      <c r="B21" s="9"/>
      <c r="C21" s="9"/>
      <c r="D21" s="9"/>
      <c r="E21" s="9"/>
      <c r="F21" s="9"/>
    </row>
    <row r="22" spans="1:6" ht="15.75" customHeight="1" x14ac:dyDescent="0.3"/>
    <row r="23" spans="1:6" ht="15.75" customHeight="1" x14ac:dyDescent="0.3"/>
    <row r="24" spans="1:6" ht="15.75" customHeight="1" x14ac:dyDescent="0.3"/>
    <row r="25" spans="1:6" ht="15.75" customHeight="1" x14ac:dyDescent="0.3"/>
    <row r="26" spans="1:6" ht="15.75" customHeight="1" x14ac:dyDescent="0.3"/>
    <row r="27" spans="1:6" ht="15.75" customHeight="1" x14ac:dyDescent="0.3"/>
    <row r="28" spans="1:6" ht="15.75" customHeight="1" x14ac:dyDescent="0.3"/>
    <row r="29" spans="1:6" ht="15.75" customHeight="1" x14ac:dyDescent="0.3"/>
    <row r="30" spans="1:6" ht="15.75" customHeight="1" x14ac:dyDescent="0.3"/>
    <row r="31" spans="1:6" ht="15.75" customHeight="1" x14ac:dyDescent="0.3"/>
    <row r="32" spans="1:6" ht="15.75" customHeight="1" x14ac:dyDescent="0.3"/>
    <row r="33" ht="15.75" customHeight="1" x14ac:dyDescent="0.3"/>
    <row r="34" ht="15.75" customHeight="1" x14ac:dyDescent="0.3"/>
    <row r="35" ht="15.75" customHeight="1" x14ac:dyDescent="0.3"/>
    <row r="36" ht="15.75" customHeight="1" x14ac:dyDescent="0.3"/>
    <row r="37" ht="15.75" customHeight="1" x14ac:dyDescent="0.3"/>
    <row r="38" ht="15.75" customHeight="1" x14ac:dyDescent="0.3"/>
    <row r="39" ht="15.75" customHeight="1" x14ac:dyDescent="0.3"/>
    <row r="40" ht="15.75" customHeight="1" x14ac:dyDescent="0.3"/>
    <row r="41" ht="15.75" customHeight="1" x14ac:dyDescent="0.3"/>
    <row r="42" ht="15.75" customHeight="1" x14ac:dyDescent="0.3"/>
    <row r="43" ht="15.75" customHeight="1" x14ac:dyDescent="0.3"/>
    <row r="44" ht="15.75" customHeight="1" x14ac:dyDescent="0.3"/>
    <row r="45" ht="15.75" customHeight="1" x14ac:dyDescent="0.3"/>
    <row r="46" ht="15.75" customHeight="1" x14ac:dyDescent="0.3"/>
    <row r="47" ht="15.75" customHeight="1" x14ac:dyDescent="0.3"/>
    <row r="48" ht="15.75" customHeight="1" x14ac:dyDescent="0.3"/>
    <row r="49" ht="15.75" customHeight="1" x14ac:dyDescent="0.3"/>
    <row r="50" ht="15.75" customHeight="1" x14ac:dyDescent="0.3"/>
    <row r="51" ht="15.75" customHeight="1" x14ac:dyDescent="0.3"/>
    <row r="52" ht="15.75" customHeight="1" x14ac:dyDescent="0.3"/>
    <row r="53" ht="15.75" customHeight="1" x14ac:dyDescent="0.3"/>
    <row r="54" ht="15.75" customHeight="1" x14ac:dyDescent="0.3"/>
    <row r="55" ht="15.75" customHeight="1" x14ac:dyDescent="0.3"/>
    <row r="56" ht="15.75" customHeight="1" x14ac:dyDescent="0.3"/>
    <row r="57" ht="15.75" customHeight="1" x14ac:dyDescent="0.3"/>
    <row r="58" ht="15.75" customHeight="1" x14ac:dyDescent="0.3"/>
    <row r="59" ht="15.75" customHeight="1" x14ac:dyDescent="0.3"/>
    <row r="60" ht="15.75" customHeight="1" x14ac:dyDescent="0.3"/>
    <row r="61" ht="15.75" customHeight="1" x14ac:dyDescent="0.3"/>
    <row r="62" ht="15.75" customHeight="1" x14ac:dyDescent="0.3"/>
    <row r="63" ht="15.75" customHeight="1" x14ac:dyDescent="0.3"/>
    <row r="64" ht="15.75" customHeight="1" x14ac:dyDescent="0.3"/>
    <row r="65" ht="15.75" customHeight="1" x14ac:dyDescent="0.3"/>
    <row r="66" ht="15.75" customHeight="1" x14ac:dyDescent="0.3"/>
    <row r="67" ht="15.75" customHeight="1" x14ac:dyDescent="0.3"/>
    <row r="68" ht="15.75" customHeight="1" x14ac:dyDescent="0.3"/>
    <row r="69" ht="15.75" customHeight="1" x14ac:dyDescent="0.3"/>
    <row r="70" ht="15.75" customHeight="1" x14ac:dyDescent="0.3"/>
    <row r="71" ht="15.75" customHeight="1" x14ac:dyDescent="0.3"/>
    <row r="72" ht="15.75" customHeight="1" x14ac:dyDescent="0.3"/>
    <row r="73" ht="15.75" customHeight="1" x14ac:dyDescent="0.3"/>
    <row r="74" ht="15.75" customHeight="1" x14ac:dyDescent="0.3"/>
    <row r="75" ht="15.75" customHeight="1" x14ac:dyDescent="0.3"/>
    <row r="76" ht="15.75" customHeight="1" x14ac:dyDescent="0.3"/>
    <row r="77" ht="15.75" customHeight="1" x14ac:dyDescent="0.3"/>
    <row r="78" ht="15.75" customHeight="1" x14ac:dyDescent="0.3"/>
    <row r="79" ht="15.75" customHeight="1" x14ac:dyDescent="0.3"/>
    <row r="80" ht="15.75" customHeight="1" x14ac:dyDescent="0.3"/>
    <row r="81" ht="15.75" customHeight="1" x14ac:dyDescent="0.3"/>
    <row r="82" ht="15.75" customHeight="1" x14ac:dyDescent="0.3"/>
    <row r="83" ht="15.75" customHeight="1" x14ac:dyDescent="0.3"/>
    <row r="84" ht="15.75" customHeight="1" x14ac:dyDescent="0.3"/>
    <row r="85" ht="15.75" customHeight="1" x14ac:dyDescent="0.3"/>
    <row r="86" ht="15.75" customHeight="1" x14ac:dyDescent="0.3"/>
    <row r="87" ht="15.75" customHeight="1" x14ac:dyDescent="0.3"/>
    <row r="88" ht="15.75" customHeight="1" x14ac:dyDescent="0.3"/>
    <row r="89" ht="15.75" customHeight="1" x14ac:dyDescent="0.3"/>
    <row r="90" ht="15.75" customHeight="1" x14ac:dyDescent="0.3"/>
    <row r="91" ht="15.75" customHeight="1" x14ac:dyDescent="0.3"/>
    <row r="92" ht="15.75" customHeight="1" x14ac:dyDescent="0.3"/>
    <row r="93" ht="15.75" customHeight="1" x14ac:dyDescent="0.3"/>
    <row r="94" ht="15.75" customHeight="1" x14ac:dyDescent="0.3"/>
    <row r="95" ht="15.75" customHeight="1" x14ac:dyDescent="0.3"/>
    <row r="96" ht="15.75" customHeight="1" x14ac:dyDescent="0.3"/>
    <row r="97" ht="15.75" customHeight="1" x14ac:dyDescent="0.3"/>
    <row r="98" ht="15.75" customHeight="1" x14ac:dyDescent="0.3"/>
    <row r="99" ht="15.75" customHeight="1" x14ac:dyDescent="0.3"/>
    <row r="100" ht="15.75" customHeight="1" x14ac:dyDescent="0.3"/>
    <row r="101" ht="15.75" customHeight="1" x14ac:dyDescent="0.3"/>
    <row r="102" ht="15.75" customHeight="1" x14ac:dyDescent="0.3"/>
    <row r="103" ht="15.75" customHeight="1" x14ac:dyDescent="0.3"/>
    <row r="104" ht="15.75" customHeight="1" x14ac:dyDescent="0.3"/>
    <row r="105" ht="15.75" customHeight="1" x14ac:dyDescent="0.3"/>
    <row r="106" ht="15.75" customHeight="1" x14ac:dyDescent="0.3"/>
    <row r="107" ht="15.75" customHeight="1" x14ac:dyDescent="0.3"/>
    <row r="108" ht="15.75" customHeight="1" x14ac:dyDescent="0.3"/>
    <row r="109" ht="15.75" customHeight="1" x14ac:dyDescent="0.3"/>
    <row r="110" ht="15.75" customHeight="1" x14ac:dyDescent="0.3"/>
    <row r="111" ht="15.75" customHeight="1" x14ac:dyDescent="0.3"/>
    <row r="112" ht="15.75" customHeight="1" x14ac:dyDescent="0.3"/>
    <row r="113" ht="15.75" customHeight="1" x14ac:dyDescent="0.3"/>
    <row r="114" ht="15.75" customHeight="1" x14ac:dyDescent="0.3"/>
    <row r="115" ht="15.75" customHeight="1" x14ac:dyDescent="0.3"/>
    <row r="116" ht="15.75" customHeight="1" x14ac:dyDescent="0.3"/>
    <row r="117" ht="15.75" customHeight="1" x14ac:dyDescent="0.3"/>
    <row r="118" ht="15.75" customHeight="1" x14ac:dyDescent="0.3"/>
    <row r="119" ht="15.75" customHeight="1" x14ac:dyDescent="0.3"/>
    <row r="120" ht="15.75" customHeight="1" x14ac:dyDescent="0.3"/>
    <row r="121" ht="15.75" customHeight="1" x14ac:dyDescent="0.3"/>
    <row r="122" ht="15.75" customHeight="1" x14ac:dyDescent="0.3"/>
    <row r="123" ht="15.75" customHeight="1" x14ac:dyDescent="0.3"/>
    <row r="124" ht="15.75" customHeight="1" x14ac:dyDescent="0.3"/>
    <row r="125" ht="15.75" customHeight="1" x14ac:dyDescent="0.3"/>
    <row r="126" ht="15.75" customHeight="1" x14ac:dyDescent="0.3"/>
    <row r="127" ht="15.75" customHeight="1" x14ac:dyDescent="0.3"/>
    <row r="128" ht="15.75" customHeight="1" x14ac:dyDescent="0.3"/>
    <row r="129" ht="15.75" customHeight="1" x14ac:dyDescent="0.3"/>
    <row r="130" ht="15.75" customHeight="1" x14ac:dyDescent="0.3"/>
    <row r="131" ht="15.75" customHeight="1" x14ac:dyDescent="0.3"/>
    <row r="132" ht="15.75" customHeight="1" x14ac:dyDescent="0.3"/>
    <row r="133" ht="15.75" customHeight="1" x14ac:dyDescent="0.3"/>
    <row r="134" ht="15.75" customHeight="1" x14ac:dyDescent="0.3"/>
    <row r="135" ht="15.75" customHeight="1" x14ac:dyDescent="0.3"/>
    <row r="136" ht="15.75" customHeight="1" x14ac:dyDescent="0.3"/>
    <row r="137" ht="15.75" customHeight="1" x14ac:dyDescent="0.3"/>
    <row r="138" ht="15.75" customHeight="1" x14ac:dyDescent="0.3"/>
    <row r="139" ht="15.75" customHeight="1" x14ac:dyDescent="0.3"/>
    <row r="140" ht="15.75" customHeight="1" x14ac:dyDescent="0.3"/>
    <row r="141" ht="15.75" customHeight="1" x14ac:dyDescent="0.3"/>
    <row r="142" ht="15.75" customHeight="1" x14ac:dyDescent="0.3"/>
    <row r="143" ht="15.75" customHeight="1" x14ac:dyDescent="0.3"/>
    <row r="144" ht="15.75" customHeight="1" x14ac:dyDescent="0.3"/>
    <row r="145" ht="15.75" customHeight="1" x14ac:dyDescent="0.3"/>
    <row r="146" ht="15.75" customHeight="1" x14ac:dyDescent="0.3"/>
    <row r="147" ht="15.75" customHeight="1" x14ac:dyDescent="0.3"/>
    <row r="148" ht="15.75" customHeight="1" x14ac:dyDescent="0.3"/>
    <row r="149" ht="15.75" customHeight="1" x14ac:dyDescent="0.3"/>
    <row r="150" ht="15.75" customHeight="1" x14ac:dyDescent="0.3"/>
    <row r="151" ht="15.75" customHeight="1" x14ac:dyDescent="0.3"/>
    <row r="152" ht="15.75" customHeight="1" x14ac:dyDescent="0.3"/>
    <row r="153" ht="15.75" customHeight="1" x14ac:dyDescent="0.3"/>
    <row r="154" ht="15.75" customHeight="1" x14ac:dyDescent="0.3"/>
    <row r="155" ht="15.75" customHeight="1" x14ac:dyDescent="0.3"/>
    <row r="156" ht="15.75" customHeight="1" x14ac:dyDescent="0.3"/>
    <row r="157" ht="15.75" customHeight="1" x14ac:dyDescent="0.3"/>
    <row r="158" ht="15.75" customHeight="1" x14ac:dyDescent="0.3"/>
    <row r="159" ht="15.75" customHeight="1" x14ac:dyDescent="0.3"/>
    <row r="160" ht="15.75" customHeight="1" x14ac:dyDescent="0.3"/>
    <row r="161" ht="15.75" customHeight="1" x14ac:dyDescent="0.3"/>
    <row r="162" ht="15.75" customHeight="1" x14ac:dyDescent="0.3"/>
    <row r="163" ht="15.75" customHeight="1" x14ac:dyDescent="0.3"/>
    <row r="164" ht="15.75" customHeight="1" x14ac:dyDescent="0.3"/>
    <row r="165" ht="15.75" customHeight="1" x14ac:dyDescent="0.3"/>
    <row r="166" ht="15.75" customHeight="1" x14ac:dyDescent="0.3"/>
    <row r="167" ht="15.75" customHeight="1" x14ac:dyDescent="0.3"/>
    <row r="168" ht="15.75" customHeight="1" x14ac:dyDescent="0.3"/>
    <row r="169" ht="15.75" customHeight="1" x14ac:dyDescent="0.3"/>
    <row r="170" ht="15.75" customHeight="1" x14ac:dyDescent="0.3"/>
    <row r="171" ht="15.75" customHeight="1" x14ac:dyDescent="0.3"/>
    <row r="172" ht="15.75" customHeight="1" x14ac:dyDescent="0.3"/>
    <row r="173" ht="15.75" customHeight="1" x14ac:dyDescent="0.3"/>
    <row r="174" ht="15.75" customHeight="1" x14ac:dyDescent="0.3"/>
    <row r="175" ht="15.75" customHeight="1" x14ac:dyDescent="0.3"/>
    <row r="176" ht="15.75" customHeight="1" x14ac:dyDescent="0.3"/>
    <row r="177" ht="15.75" customHeight="1" x14ac:dyDescent="0.3"/>
    <row r="178" ht="15.75" customHeight="1" x14ac:dyDescent="0.3"/>
    <row r="179" ht="15.75" customHeight="1" x14ac:dyDescent="0.3"/>
    <row r="180" ht="15.75" customHeight="1" x14ac:dyDescent="0.3"/>
    <row r="181" ht="15.75" customHeight="1" x14ac:dyDescent="0.3"/>
    <row r="182" ht="15.75" customHeight="1" x14ac:dyDescent="0.3"/>
    <row r="183" ht="15.75" customHeight="1" x14ac:dyDescent="0.3"/>
    <row r="184" ht="15.75" customHeight="1" x14ac:dyDescent="0.3"/>
    <row r="185" ht="15.75" customHeight="1" x14ac:dyDescent="0.3"/>
    <row r="186" ht="15.75" customHeight="1" x14ac:dyDescent="0.3"/>
    <row r="187" ht="15.75" customHeight="1" x14ac:dyDescent="0.3"/>
    <row r="188" ht="15.75" customHeight="1" x14ac:dyDescent="0.3"/>
    <row r="189" ht="15.75" customHeight="1" x14ac:dyDescent="0.3"/>
    <row r="190" ht="15.75" customHeight="1" x14ac:dyDescent="0.3"/>
    <row r="191" ht="15.75" customHeight="1" x14ac:dyDescent="0.3"/>
    <row r="192" ht="15.75" customHeight="1" x14ac:dyDescent="0.3"/>
    <row r="193" ht="15.75" customHeight="1" x14ac:dyDescent="0.3"/>
    <row r="194" ht="15.75" customHeight="1" x14ac:dyDescent="0.3"/>
    <row r="195" ht="15.75" customHeight="1" x14ac:dyDescent="0.3"/>
    <row r="196" ht="15.75" customHeight="1" x14ac:dyDescent="0.3"/>
    <row r="197" ht="15.75" customHeight="1" x14ac:dyDescent="0.3"/>
    <row r="198" ht="15.75" customHeight="1" x14ac:dyDescent="0.3"/>
    <row r="199" ht="15.75" customHeight="1" x14ac:dyDescent="0.3"/>
    <row r="200" ht="15.75" customHeight="1" x14ac:dyDescent="0.3"/>
    <row r="201" ht="15.75" customHeight="1" x14ac:dyDescent="0.3"/>
    <row r="202" ht="15.75" customHeight="1" x14ac:dyDescent="0.3"/>
    <row r="203" ht="15.75" customHeight="1" x14ac:dyDescent="0.3"/>
    <row r="204" ht="15.75" customHeight="1" x14ac:dyDescent="0.3"/>
    <row r="205" ht="15.75" customHeight="1" x14ac:dyDescent="0.3"/>
    <row r="206" ht="15.75" customHeight="1" x14ac:dyDescent="0.3"/>
    <row r="207" ht="15.75" customHeight="1" x14ac:dyDescent="0.3"/>
    <row r="208" ht="15.75" customHeight="1" x14ac:dyDescent="0.3"/>
    <row r="209" ht="15.75" customHeight="1" x14ac:dyDescent="0.3"/>
    <row r="210" ht="15.75" customHeight="1" x14ac:dyDescent="0.3"/>
    <row r="211" ht="15.75" customHeight="1" x14ac:dyDescent="0.3"/>
    <row r="212" ht="15.75" customHeight="1" x14ac:dyDescent="0.3"/>
    <row r="213" ht="15.75" customHeight="1" x14ac:dyDescent="0.3"/>
    <row r="214" ht="15.75" customHeight="1" x14ac:dyDescent="0.3"/>
    <row r="215" ht="15.75" customHeight="1" x14ac:dyDescent="0.3"/>
    <row r="216" ht="15.75" customHeight="1" x14ac:dyDescent="0.3"/>
    <row r="217" ht="15.75" customHeight="1" x14ac:dyDescent="0.3"/>
    <row r="218" ht="15.75" customHeight="1" x14ac:dyDescent="0.3"/>
    <row r="219" ht="15.75" customHeight="1" x14ac:dyDescent="0.3"/>
    <row r="220" ht="15.75" customHeight="1" x14ac:dyDescent="0.3"/>
    <row r="221" ht="15.75" customHeight="1" x14ac:dyDescent="0.3"/>
    <row r="222" ht="15.75" customHeight="1" x14ac:dyDescent="0.3"/>
    <row r="223" ht="15.75" customHeight="1" x14ac:dyDescent="0.3"/>
    <row r="224"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row r="1000" ht="15.75" customHeight="1" x14ac:dyDescent="0.3"/>
  </sheetData>
  <mergeCells count="20">
    <mergeCell ref="B2:E3"/>
    <mergeCell ref="B5:E5"/>
    <mergeCell ref="B6:B8"/>
    <mergeCell ref="C6:E6"/>
    <mergeCell ref="C7:E7"/>
    <mergeCell ref="C8:E8"/>
    <mergeCell ref="B18:B19"/>
    <mergeCell ref="C18:E18"/>
    <mergeCell ref="C19:E19"/>
    <mergeCell ref="B9:B10"/>
    <mergeCell ref="C9:E9"/>
    <mergeCell ref="C10:E10"/>
    <mergeCell ref="B11:B17"/>
    <mergeCell ref="C11:E11"/>
    <mergeCell ref="C12:E12"/>
    <mergeCell ref="C13:E13"/>
    <mergeCell ref="C14:E14"/>
    <mergeCell ref="C15:E15"/>
    <mergeCell ref="C16:E16"/>
    <mergeCell ref="C17:E17"/>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D390A1-B7DB-4E21-A223-51733EA27714}">
  <dimension ref="A5:X59"/>
  <sheetViews>
    <sheetView showGridLines="0" tabSelected="1" topLeftCell="E1" zoomScale="52" zoomScaleNormal="52" workbookViewId="0">
      <selection activeCell="H22" sqref="H22"/>
    </sheetView>
  </sheetViews>
  <sheetFormatPr baseColWidth="10" defaultColWidth="11.44140625" defaultRowHeight="13.8" x14ac:dyDescent="0.25"/>
  <cols>
    <col min="1" max="1" width="5.88671875" style="47" customWidth="1"/>
    <col min="2" max="2" width="24.88671875" style="48" customWidth="1"/>
    <col min="3" max="3" width="15.109375" style="48" customWidth="1"/>
    <col min="4" max="4" width="10.109375" style="49" bestFit="1" customWidth="1"/>
    <col min="5" max="5" width="13.33203125" style="48" bestFit="1" customWidth="1"/>
    <col min="6" max="6" width="25.6640625" style="48" customWidth="1"/>
    <col min="7" max="7" width="31.44140625" style="81" customWidth="1"/>
    <col min="8" max="8" width="41" style="48" customWidth="1"/>
    <col min="9" max="9" width="41.5546875" style="48" customWidth="1"/>
    <col min="10" max="10" width="24.44140625" style="47" customWidth="1"/>
    <col min="11" max="11" width="22" style="48" customWidth="1"/>
    <col min="12" max="12" width="48.77734375" style="48" customWidth="1"/>
    <col min="13" max="13" width="19.88671875" style="48" customWidth="1"/>
    <col min="14" max="15" width="15.44140625" style="48" customWidth="1"/>
    <col min="16" max="16" width="21.33203125" style="48" customWidth="1"/>
    <col min="17" max="17" width="15.6640625" style="48" customWidth="1"/>
    <col min="18" max="18" width="17.109375" style="48" customWidth="1"/>
    <col min="19" max="19" width="10.33203125" style="48" customWidth="1"/>
    <col min="20" max="20" width="16" style="50" customWidth="1"/>
    <col min="21" max="21" width="13.44140625" style="49" customWidth="1"/>
    <col min="22" max="22" width="10.44140625" style="47" bestFit="1" customWidth="1"/>
    <col min="23" max="23" width="3.88671875" style="47" bestFit="1" customWidth="1"/>
    <col min="24" max="24" width="9.6640625" style="47" bestFit="1" customWidth="1"/>
    <col min="25" max="25" width="2.6640625" style="47" bestFit="1" customWidth="1"/>
    <col min="26" max="26" width="6.6640625" style="47" bestFit="1" customWidth="1"/>
    <col min="27" max="27" width="2" style="47" bestFit="1" customWidth="1"/>
    <col min="28" max="16384" width="11.44140625" style="47"/>
  </cols>
  <sheetData>
    <row r="5" spans="1:21" x14ac:dyDescent="0.25">
      <c r="G5" s="124" t="s">
        <v>49</v>
      </c>
      <c r="H5" s="124"/>
      <c r="I5" s="124"/>
      <c r="J5" s="124"/>
      <c r="K5" s="124"/>
      <c r="L5" s="124"/>
      <c r="M5" s="124"/>
      <c r="N5" s="124"/>
      <c r="O5" s="124"/>
      <c r="P5" s="124"/>
      <c r="Q5" s="124"/>
      <c r="R5" s="124"/>
    </row>
    <row r="6" spans="1:21" ht="15.75" customHeight="1" x14ac:dyDescent="0.25">
      <c r="G6" s="45" t="s">
        <v>50</v>
      </c>
      <c r="H6" s="125" t="s">
        <v>147</v>
      </c>
      <c r="I6" s="125"/>
      <c r="J6" s="125"/>
      <c r="K6" s="125"/>
      <c r="L6" s="125"/>
      <c r="M6" s="125"/>
      <c r="N6" s="125"/>
      <c r="O6" s="125"/>
      <c r="P6" s="125"/>
      <c r="Q6" s="125"/>
      <c r="R6" s="125"/>
    </row>
    <row r="7" spans="1:21" ht="28.5" customHeight="1" x14ac:dyDescent="0.25">
      <c r="G7" s="45" t="s">
        <v>51</v>
      </c>
      <c r="H7" s="125" t="s">
        <v>52</v>
      </c>
      <c r="I7" s="125"/>
      <c r="J7" s="125"/>
      <c r="K7" s="125"/>
      <c r="L7" s="125"/>
      <c r="M7" s="125"/>
      <c r="N7" s="125"/>
      <c r="O7" s="125"/>
      <c r="P7" s="125"/>
      <c r="Q7" s="125"/>
      <c r="R7" s="125"/>
    </row>
    <row r="8" spans="1:21" ht="15.75" customHeight="1" x14ac:dyDescent="0.25">
      <c r="G8" s="126" t="s">
        <v>148</v>
      </c>
      <c r="H8" s="126"/>
      <c r="I8" s="126"/>
      <c r="J8" s="126" t="s">
        <v>149</v>
      </c>
      <c r="K8" s="126"/>
      <c r="L8" s="126"/>
      <c r="M8" s="126"/>
      <c r="N8" s="126" t="s">
        <v>150</v>
      </c>
      <c r="O8" s="126"/>
      <c r="P8" s="55"/>
      <c r="Q8" s="126" t="s">
        <v>151</v>
      </c>
      <c r="R8" s="126"/>
    </row>
    <row r="9" spans="1:21" x14ac:dyDescent="0.25">
      <c r="G9" s="127">
        <v>45602</v>
      </c>
      <c r="H9" s="125"/>
      <c r="I9" s="125"/>
      <c r="J9" s="125" t="s">
        <v>154</v>
      </c>
      <c r="K9" s="125"/>
      <c r="L9" s="125"/>
      <c r="M9" s="125"/>
      <c r="N9" s="128" t="s">
        <v>153</v>
      </c>
      <c r="O9" s="125"/>
      <c r="P9" s="55"/>
      <c r="Q9" s="125" t="s">
        <v>152</v>
      </c>
      <c r="R9" s="125"/>
    </row>
    <row r="11" spans="1:21" x14ac:dyDescent="0.25">
      <c r="G11" s="48"/>
      <c r="T11" s="47"/>
      <c r="U11" s="47"/>
    </row>
    <row r="12" spans="1:21" x14ac:dyDescent="0.25">
      <c r="G12" s="48"/>
      <c r="P12" s="123" t="s">
        <v>7</v>
      </c>
      <c r="Q12" s="123"/>
      <c r="R12" s="123"/>
      <c r="S12" s="123"/>
      <c r="T12" s="123"/>
      <c r="U12" s="123"/>
    </row>
    <row r="13" spans="1:21" x14ac:dyDescent="0.25">
      <c r="G13" s="48"/>
      <c r="P13" s="123"/>
      <c r="Q13" s="123"/>
      <c r="R13" s="123"/>
      <c r="S13" s="123"/>
      <c r="T13" s="123"/>
      <c r="U13" s="123"/>
    </row>
    <row r="14" spans="1:21" ht="15.75" customHeight="1" x14ac:dyDescent="0.25">
      <c r="G14" s="48"/>
      <c r="J14" s="53"/>
      <c r="K14" s="83"/>
      <c r="L14" s="123" t="s">
        <v>78</v>
      </c>
      <c r="M14" s="123"/>
      <c r="P14" s="52"/>
      <c r="Q14" s="52"/>
      <c r="R14" s="52"/>
      <c r="S14" s="52"/>
      <c r="T14" s="52"/>
      <c r="U14" s="52"/>
    </row>
    <row r="15" spans="1:21" s="48" customFormat="1" ht="55.2" x14ac:dyDescent="0.3">
      <c r="A15" s="52" t="s">
        <v>75</v>
      </c>
      <c r="B15" s="52" t="s">
        <v>0</v>
      </c>
      <c r="C15" s="52" t="s">
        <v>72</v>
      </c>
      <c r="D15" s="52" t="s">
        <v>73</v>
      </c>
      <c r="E15" s="52" t="s">
        <v>74</v>
      </c>
      <c r="F15" s="52" t="s">
        <v>1</v>
      </c>
      <c r="G15" s="54" t="s">
        <v>2</v>
      </c>
      <c r="H15" s="52" t="s">
        <v>3</v>
      </c>
      <c r="I15" s="54" t="s">
        <v>76</v>
      </c>
      <c r="J15" s="54" t="s">
        <v>77</v>
      </c>
      <c r="K15" s="52" t="s">
        <v>79</v>
      </c>
      <c r="L15" s="54" t="s">
        <v>124</v>
      </c>
      <c r="M15" s="54" t="s">
        <v>142</v>
      </c>
      <c r="N15" s="54" t="s">
        <v>145</v>
      </c>
      <c r="O15" s="54" t="s">
        <v>146</v>
      </c>
      <c r="P15" s="54" t="s">
        <v>8</v>
      </c>
      <c r="Q15" s="54" t="s">
        <v>11</v>
      </c>
      <c r="R15" s="54" t="s">
        <v>9</v>
      </c>
      <c r="S15" s="52" t="s">
        <v>6</v>
      </c>
      <c r="T15" s="52" t="s">
        <v>10</v>
      </c>
      <c r="U15" s="54" t="s">
        <v>126</v>
      </c>
    </row>
    <row r="16" spans="1:21" s="50" customFormat="1" ht="154.19999999999999" customHeight="1" x14ac:dyDescent="0.3">
      <c r="A16" s="55">
        <v>1</v>
      </c>
      <c r="B16" s="46" t="s">
        <v>15</v>
      </c>
      <c r="C16" s="63">
        <v>120</v>
      </c>
      <c r="D16" s="64" t="s">
        <v>299</v>
      </c>
      <c r="E16" s="63" t="s">
        <v>334</v>
      </c>
      <c r="F16" s="46" t="s">
        <v>24</v>
      </c>
      <c r="G16" s="77" t="s">
        <v>155</v>
      </c>
      <c r="H16" s="5" t="s">
        <v>156</v>
      </c>
      <c r="I16" s="5" t="s">
        <v>157</v>
      </c>
      <c r="J16" s="46" t="s">
        <v>144</v>
      </c>
      <c r="K16" s="56" t="s">
        <v>165</v>
      </c>
      <c r="L16" s="67" t="s">
        <v>166</v>
      </c>
      <c r="M16" s="46" t="s">
        <v>31</v>
      </c>
      <c r="N16" s="76" t="s">
        <v>32</v>
      </c>
      <c r="O16" s="78" t="s">
        <v>34</v>
      </c>
      <c r="P16" s="76" t="s">
        <v>137</v>
      </c>
      <c r="Q16" s="76" t="s">
        <v>54</v>
      </c>
      <c r="R16" s="76" t="s">
        <v>57</v>
      </c>
      <c r="S16" s="77" t="s">
        <v>170</v>
      </c>
      <c r="T16" s="46">
        <f>+IF(P16="Pública",1,0)+IF(P16="Reservada",2,0)+IF(P16="Clasificada",3,0)+IF(Q16="Alto",3,0)+IF(Q16="Medio",2,0)+IF(Q16="Bajo",1,0)+IF(R16="Alto",3,0)+IF(R16="Medio",2,0)+IF(R16="Bajo",1,0)</f>
        <v>5</v>
      </c>
      <c r="U16" s="55" t="str">
        <f>+IF(P16="Pública","IPB","")&amp;IF(P16="Pública Reservada","IPR","")&amp;IF(P16="Pública Clasificada","IPC","")&amp;IF(P16="Pública Restringida","IPE","")&amp;"-"&amp;IF(Q16="Alto","A","")&amp;IF(Q16="Medio","M","")&amp;IF(Q16="Bajo","B","")&amp;"-"&amp;IF(R16="Alto",3,0)+IF(R16="Medio",2,0)+IF(R16="Bajo",1,0)</f>
        <v>IPR-M-3</v>
      </c>
    </row>
    <row r="17" spans="1:24" s="50" customFormat="1" ht="76.8" customHeight="1" x14ac:dyDescent="0.25">
      <c r="A17" s="55">
        <v>2</v>
      </c>
      <c r="B17" s="46" t="s">
        <v>15</v>
      </c>
      <c r="C17" s="63">
        <v>120</v>
      </c>
      <c r="D17" s="64" t="s">
        <v>299</v>
      </c>
      <c r="E17" s="63" t="s">
        <v>334</v>
      </c>
      <c r="F17" s="46" t="s">
        <v>24</v>
      </c>
      <c r="G17" s="77" t="s">
        <v>158</v>
      </c>
      <c r="H17" s="5" t="s">
        <v>159</v>
      </c>
      <c r="I17" s="5" t="s">
        <v>157</v>
      </c>
      <c r="J17" s="46" t="s">
        <v>144</v>
      </c>
      <c r="K17" s="56" t="s">
        <v>165</v>
      </c>
      <c r="L17" s="67" t="s">
        <v>167</v>
      </c>
      <c r="M17" s="46" t="s">
        <v>31</v>
      </c>
      <c r="N17" s="76" t="s">
        <v>32</v>
      </c>
      <c r="O17" s="78" t="s">
        <v>34</v>
      </c>
      <c r="P17" s="76" t="s">
        <v>137</v>
      </c>
      <c r="Q17" s="76" t="s">
        <v>54</v>
      </c>
      <c r="R17" s="76" t="s">
        <v>57</v>
      </c>
      <c r="S17" s="77" t="s">
        <v>171</v>
      </c>
      <c r="T17" s="46">
        <f t="shared" ref="T17:T20" si="0">+IF(P17="Pública",1,0)+IF(P17="Reservada",2,0)+IF(P17="Clasificada",3,0)+IF(Q17="Alto",3,0)+IF(Q17="Medio",2,0)+IF(Q17="Bajo",1,0)+IF(R17="Alto",3,0)+IF(R17="Medio",2,0)+IF(R17="Bajo",1,0)</f>
        <v>5</v>
      </c>
      <c r="U17" s="55" t="str">
        <f t="shared" ref="U17:U20" si="1">+IF(P17="Pública","IPB","")&amp;IF(P17="Pública Reservada","IPR","")&amp;IF(P17="Pública Clasificada","IPC","")&amp;IF(P17="Pública Restringida","IPE","")&amp;"-"&amp;IF(Q17="Alto","A","")&amp;IF(Q17="Medio","M","")&amp;IF(Q17="Bajo","B","")&amp;"-"&amp;IF(R17="Alto",3,0)+IF(R17="Medio",2,0)+IF(R17="Bajo",1,0)</f>
        <v>IPR-M-3</v>
      </c>
      <c r="X17" s="47"/>
    </row>
    <row r="18" spans="1:24" s="50" customFormat="1" ht="72.599999999999994" customHeight="1" x14ac:dyDescent="0.25">
      <c r="A18" s="55">
        <v>3</v>
      </c>
      <c r="B18" s="46" t="s">
        <v>15</v>
      </c>
      <c r="C18" s="63">
        <v>120</v>
      </c>
      <c r="D18" s="64" t="s">
        <v>299</v>
      </c>
      <c r="E18" s="63" t="s">
        <v>334</v>
      </c>
      <c r="F18" s="46" t="s">
        <v>24</v>
      </c>
      <c r="G18" s="77" t="s">
        <v>160</v>
      </c>
      <c r="H18" s="5" t="s">
        <v>161</v>
      </c>
      <c r="I18" s="5" t="s">
        <v>157</v>
      </c>
      <c r="J18" s="46" t="s">
        <v>144</v>
      </c>
      <c r="K18" s="56" t="s">
        <v>165</v>
      </c>
      <c r="L18" s="67" t="s">
        <v>168</v>
      </c>
      <c r="M18" s="46" t="s">
        <v>30</v>
      </c>
      <c r="N18" s="76" t="s">
        <v>32</v>
      </c>
      <c r="O18" s="78" t="s">
        <v>34</v>
      </c>
      <c r="P18" s="76" t="s">
        <v>137</v>
      </c>
      <c r="Q18" s="76" t="s">
        <v>57</v>
      </c>
      <c r="R18" s="76" t="s">
        <v>57</v>
      </c>
      <c r="S18" s="77" t="s">
        <v>170</v>
      </c>
      <c r="T18" s="46">
        <f t="shared" si="0"/>
        <v>6</v>
      </c>
      <c r="U18" s="55" t="str">
        <f t="shared" si="1"/>
        <v>IPR-A-3</v>
      </c>
      <c r="X18" s="47"/>
    </row>
    <row r="19" spans="1:24" s="50" customFormat="1" ht="142.19999999999999" customHeight="1" x14ac:dyDescent="0.25">
      <c r="A19" s="55">
        <v>4</v>
      </c>
      <c r="B19" s="46" t="s">
        <v>15</v>
      </c>
      <c r="C19" s="63">
        <v>120</v>
      </c>
      <c r="D19" s="64" t="s">
        <v>333</v>
      </c>
      <c r="E19" s="56" t="s">
        <v>334</v>
      </c>
      <c r="F19" s="46" t="s">
        <v>24</v>
      </c>
      <c r="G19" s="77" t="s">
        <v>162</v>
      </c>
      <c r="H19" s="5" t="s">
        <v>163</v>
      </c>
      <c r="I19" s="5" t="s">
        <v>164</v>
      </c>
      <c r="J19" s="46" t="s">
        <v>144</v>
      </c>
      <c r="K19" s="56" t="s">
        <v>165</v>
      </c>
      <c r="L19" s="67" t="s">
        <v>169</v>
      </c>
      <c r="M19" s="46" t="s">
        <v>31</v>
      </c>
      <c r="N19" s="76" t="s">
        <v>32</v>
      </c>
      <c r="O19" s="78" t="s">
        <v>34</v>
      </c>
      <c r="P19" s="76" t="s">
        <v>137</v>
      </c>
      <c r="Q19" s="76" t="s">
        <v>55</v>
      </c>
      <c r="R19" s="76" t="s">
        <v>57</v>
      </c>
      <c r="S19" s="77" t="s">
        <v>172</v>
      </c>
      <c r="T19" s="46">
        <f>+IF(P19="Pública",1,0)+IF(P19="Reservada",2,0)+IF(P19="Clasificada",3,0)+IF(Q19="Alto",3,0)+IF(Q19="Medio",2,0)+IF(Q19="Bajo",1,0)+IF(R19="Alto",3,0)+IF(R19="Medio",2,0)+IF(R19="Bajo",1,0)</f>
        <v>4</v>
      </c>
      <c r="U19" s="55" t="str">
        <f t="shared" si="1"/>
        <v>IPR-B-3</v>
      </c>
      <c r="X19" s="47"/>
    </row>
    <row r="20" spans="1:24" s="50" customFormat="1" ht="123" customHeight="1" x14ac:dyDescent="0.3">
      <c r="A20" s="55">
        <v>5</v>
      </c>
      <c r="B20" s="65" t="s">
        <v>15</v>
      </c>
      <c r="C20" s="66">
        <v>120</v>
      </c>
      <c r="D20" s="67">
        <v>24</v>
      </c>
      <c r="E20" s="67">
        <v>14</v>
      </c>
      <c r="F20" s="65" t="s">
        <v>24</v>
      </c>
      <c r="G20" s="77" t="s">
        <v>173</v>
      </c>
      <c r="H20" s="5" t="s">
        <v>332</v>
      </c>
      <c r="I20" s="5" t="s">
        <v>157</v>
      </c>
      <c r="J20" s="46" t="s">
        <v>144</v>
      </c>
      <c r="K20" s="56" t="s">
        <v>165</v>
      </c>
      <c r="L20" s="67" t="s">
        <v>176</v>
      </c>
      <c r="M20" s="46" t="s">
        <v>31</v>
      </c>
      <c r="N20" s="76" t="s">
        <v>32</v>
      </c>
      <c r="O20" s="78" t="s">
        <v>34</v>
      </c>
      <c r="P20" s="76" t="s">
        <v>137</v>
      </c>
      <c r="Q20" s="76" t="s">
        <v>57</v>
      </c>
      <c r="R20" s="76" t="s">
        <v>57</v>
      </c>
      <c r="S20" s="77" t="s">
        <v>172</v>
      </c>
      <c r="T20" s="46">
        <f t="shared" si="0"/>
        <v>6</v>
      </c>
      <c r="U20" s="55" t="str">
        <f t="shared" si="1"/>
        <v>IPR-A-3</v>
      </c>
    </row>
    <row r="21" spans="1:24" ht="163.19999999999999" customHeight="1" x14ac:dyDescent="0.25">
      <c r="A21" s="55">
        <v>6</v>
      </c>
      <c r="B21" s="68" t="s">
        <v>15</v>
      </c>
      <c r="C21" s="69">
        <v>120</v>
      </c>
      <c r="D21" s="70">
        <v>24</v>
      </c>
      <c r="E21" s="70">
        <v>15</v>
      </c>
      <c r="F21" s="68" t="s">
        <v>24</v>
      </c>
      <c r="G21" s="77" t="s">
        <v>174</v>
      </c>
      <c r="H21" s="5" t="s">
        <v>175</v>
      </c>
      <c r="I21" s="5" t="s">
        <v>157</v>
      </c>
      <c r="J21" s="5" t="s">
        <v>144</v>
      </c>
      <c r="K21" s="70" t="s">
        <v>165</v>
      </c>
      <c r="L21" s="67" t="s">
        <v>176</v>
      </c>
      <c r="M21" s="5" t="s">
        <v>31</v>
      </c>
      <c r="N21" s="76" t="s">
        <v>32</v>
      </c>
      <c r="O21" s="78" t="s">
        <v>34</v>
      </c>
      <c r="P21" s="76" t="s">
        <v>137</v>
      </c>
      <c r="Q21" s="77" t="s">
        <v>57</v>
      </c>
      <c r="R21" s="77" t="s">
        <v>57</v>
      </c>
      <c r="S21" s="77" t="s">
        <v>170</v>
      </c>
      <c r="T21" s="46">
        <f t="shared" ref="T21" si="2">+IF(P21="Pública",1,0)+IF(P21="Reservada",2,0)+IF(P21="Clasificada",3,0)+IF(Q21="Alto",3,0)+IF(Q21="Medio",2,0)+IF(Q21="Bajo",1,0)+IF(R21="Alto",3,0)+IF(R21="Medio",2,0)+IF(R21="Bajo",1,0)</f>
        <v>6</v>
      </c>
      <c r="U21" s="55" t="str">
        <f t="shared" ref="U21" si="3">+IF(P21="Pública","IPB","")&amp;IF(P21="Pública Reservada","IPR","")&amp;IF(P21="Pública Clasificada","IPC","")&amp;IF(P21="Pública Restringida","IPE","")&amp;"-"&amp;IF(Q21="Alto","A","")&amp;IF(Q21="Medio","M","")&amp;IF(Q21="Bajo","B","")&amp;"-"&amp;IF(R21="Alto",3,0)+IF(R21="Medio",2,0)+IF(R21="Bajo",1,0)</f>
        <v>IPR-A-3</v>
      </c>
    </row>
    <row r="22" spans="1:24" ht="86.4" customHeight="1" x14ac:dyDescent="0.25">
      <c r="A22" s="55">
        <v>7</v>
      </c>
      <c r="B22" s="68" t="s">
        <v>15</v>
      </c>
      <c r="C22" s="70">
        <v>121</v>
      </c>
      <c r="D22" s="70">
        <v>43</v>
      </c>
      <c r="E22" s="70">
        <v>4</v>
      </c>
      <c r="F22" s="65" t="s">
        <v>24</v>
      </c>
      <c r="G22" s="77" t="s">
        <v>257</v>
      </c>
      <c r="H22" s="77" t="s">
        <v>258</v>
      </c>
      <c r="I22" s="77" t="s">
        <v>259</v>
      </c>
      <c r="J22" s="77" t="s">
        <v>144</v>
      </c>
      <c r="K22" s="67" t="s">
        <v>165</v>
      </c>
      <c r="L22" s="67" t="s">
        <v>260</v>
      </c>
      <c r="M22" s="77" t="s">
        <v>31</v>
      </c>
      <c r="N22" s="76" t="s">
        <v>32</v>
      </c>
      <c r="O22" s="78" t="s">
        <v>34</v>
      </c>
      <c r="P22" s="77" t="s">
        <v>137</v>
      </c>
      <c r="Q22" s="77" t="s">
        <v>54</v>
      </c>
      <c r="R22" s="77" t="s">
        <v>57</v>
      </c>
      <c r="S22" s="77" t="s">
        <v>171</v>
      </c>
      <c r="T22" s="46">
        <f t="shared" ref="T22:T28" si="4">+IF(P22="Pública",1,0)+IF(P22="Reservada",2,0)+IF(P22="Clasificada",3,0)+IF(Q22="Alto",3,0)+IF(Q22="Medio",2,0)+IF(Q22="Bajo",1,0)+IF(R22="Alto",3,0)+IF(R22="Medio",2,0)+IF(R22="Bajo",1,0)</f>
        <v>5</v>
      </c>
      <c r="U22" s="55" t="str">
        <f t="shared" ref="U22:U29" si="5">+IF(P22="Pública","IPB","")&amp;IF(P22="Pública Reservada","IPR","")&amp;IF(P22="Pública Clasificada","IPC","")&amp;IF(P22="Pública Restringida","IPE","")&amp;"-"&amp;IF(Q22="Alto","A","")&amp;IF(Q22="Medio","M","")&amp;IF(Q22="Bajo","B","")&amp;"-"&amp;IF(R22="Alto",3,0)+IF(R22="Medio",2,0)+IF(R22="Bajo",1,0)</f>
        <v>IPR-M-3</v>
      </c>
    </row>
    <row r="23" spans="1:24" ht="94.8" customHeight="1" x14ac:dyDescent="0.25">
      <c r="A23" s="55">
        <v>8</v>
      </c>
      <c r="B23" s="68" t="s">
        <v>15</v>
      </c>
      <c r="C23" s="70">
        <v>121</v>
      </c>
      <c r="D23" s="70">
        <v>43</v>
      </c>
      <c r="E23" s="70">
        <v>4</v>
      </c>
      <c r="F23" s="65" t="s">
        <v>24</v>
      </c>
      <c r="G23" s="77" t="s">
        <v>261</v>
      </c>
      <c r="H23" s="77" t="s">
        <v>262</v>
      </c>
      <c r="I23" s="77" t="s">
        <v>259</v>
      </c>
      <c r="J23" s="77" t="s">
        <v>144</v>
      </c>
      <c r="K23" s="67" t="s">
        <v>165</v>
      </c>
      <c r="L23" s="67" t="s">
        <v>260</v>
      </c>
      <c r="M23" s="77" t="s">
        <v>31</v>
      </c>
      <c r="N23" s="76" t="s">
        <v>32</v>
      </c>
      <c r="O23" s="78" t="s">
        <v>34</v>
      </c>
      <c r="P23" s="77" t="s">
        <v>137</v>
      </c>
      <c r="Q23" s="77" t="s">
        <v>54</v>
      </c>
      <c r="R23" s="77" t="s">
        <v>57</v>
      </c>
      <c r="S23" s="77" t="s">
        <v>171</v>
      </c>
      <c r="T23" s="46">
        <f t="shared" si="4"/>
        <v>5</v>
      </c>
      <c r="U23" s="55" t="str">
        <f t="shared" si="5"/>
        <v>IPR-M-3</v>
      </c>
    </row>
    <row r="24" spans="1:24" ht="186" customHeight="1" x14ac:dyDescent="0.25">
      <c r="A24" s="55">
        <v>9</v>
      </c>
      <c r="B24" s="68" t="s">
        <v>15</v>
      </c>
      <c r="C24" s="70">
        <v>121</v>
      </c>
      <c r="D24" s="70">
        <v>43</v>
      </c>
      <c r="E24" s="70">
        <v>4</v>
      </c>
      <c r="F24" s="65" t="s">
        <v>24</v>
      </c>
      <c r="G24" s="77" t="s">
        <v>263</v>
      </c>
      <c r="H24" s="77" t="s">
        <v>264</v>
      </c>
      <c r="I24" s="77" t="s">
        <v>259</v>
      </c>
      <c r="J24" s="77" t="s">
        <v>144</v>
      </c>
      <c r="K24" s="67" t="s">
        <v>165</v>
      </c>
      <c r="L24" s="67" t="s">
        <v>260</v>
      </c>
      <c r="M24" s="77" t="s">
        <v>31</v>
      </c>
      <c r="N24" s="76" t="s">
        <v>32</v>
      </c>
      <c r="O24" s="78" t="s">
        <v>34</v>
      </c>
      <c r="P24" s="77" t="s">
        <v>137</v>
      </c>
      <c r="Q24" s="77" t="s">
        <v>54</v>
      </c>
      <c r="R24" s="77" t="s">
        <v>57</v>
      </c>
      <c r="S24" s="77" t="s">
        <v>171</v>
      </c>
      <c r="T24" s="46">
        <f t="shared" si="4"/>
        <v>5</v>
      </c>
      <c r="U24" s="55" t="str">
        <f t="shared" si="5"/>
        <v>IPR-M-3</v>
      </c>
    </row>
    <row r="25" spans="1:24" ht="86.4" x14ac:dyDescent="0.25">
      <c r="A25" s="55">
        <v>10</v>
      </c>
      <c r="B25" s="68" t="s">
        <v>15</v>
      </c>
      <c r="C25" s="70">
        <v>121</v>
      </c>
      <c r="D25" s="70">
        <v>43</v>
      </c>
      <c r="E25" s="70">
        <v>4</v>
      </c>
      <c r="F25" s="65" t="s">
        <v>24</v>
      </c>
      <c r="G25" s="77" t="s">
        <v>265</v>
      </c>
      <c r="H25" s="77" t="s">
        <v>266</v>
      </c>
      <c r="I25" s="77" t="s">
        <v>259</v>
      </c>
      <c r="J25" s="77" t="s">
        <v>144</v>
      </c>
      <c r="K25" s="67" t="s">
        <v>165</v>
      </c>
      <c r="L25" s="67" t="s">
        <v>260</v>
      </c>
      <c r="M25" s="77" t="s">
        <v>31</v>
      </c>
      <c r="N25" s="76" t="s">
        <v>32</v>
      </c>
      <c r="O25" s="78" t="s">
        <v>34</v>
      </c>
      <c r="P25" s="77" t="s">
        <v>137</v>
      </c>
      <c r="Q25" s="77" t="s">
        <v>54</v>
      </c>
      <c r="R25" s="77" t="s">
        <v>57</v>
      </c>
      <c r="S25" s="77" t="s">
        <v>171</v>
      </c>
      <c r="T25" s="46">
        <f t="shared" si="4"/>
        <v>5</v>
      </c>
      <c r="U25" s="55" t="str">
        <f t="shared" si="5"/>
        <v>IPR-M-3</v>
      </c>
    </row>
    <row r="26" spans="1:24" ht="86.4" x14ac:dyDescent="0.25">
      <c r="A26" s="55">
        <v>11</v>
      </c>
      <c r="B26" s="65" t="s">
        <v>15</v>
      </c>
      <c r="C26" s="67">
        <v>121</v>
      </c>
      <c r="D26" s="67">
        <v>43</v>
      </c>
      <c r="E26" s="67">
        <v>9</v>
      </c>
      <c r="F26" s="65" t="s">
        <v>24</v>
      </c>
      <c r="G26" s="77" t="s">
        <v>267</v>
      </c>
      <c r="H26" s="77" t="s">
        <v>268</v>
      </c>
      <c r="I26" s="77" t="s">
        <v>259</v>
      </c>
      <c r="J26" s="77" t="s">
        <v>144</v>
      </c>
      <c r="K26" s="67" t="s">
        <v>165</v>
      </c>
      <c r="L26" s="67" t="s">
        <v>269</v>
      </c>
      <c r="M26" s="77" t="s">
        <v>31</v>
      </c>
      <c r="N26" s="76" t="s">
        <v>32</v>
      </c>
      <c r="O26" s="78" t="s">
        <v>34</v>
      </c>
      <c r="P26" s="77" t="s">
        <v>137</v>
      </c>
      <c r="Q26" s="77" t="s">
        <v>57</v>
      </c>
      <c r="R26" s="77" t="s">
        <v>57</v>
      </c>
      <c r="S26" s="77" t="s">
        <v>171</v>
      </c>
      <c r="T26" s="46">
        <f t="shared" si="4"/>
        <v>6</v>
      </c>
      <c r="U26" s="55" t="str">
        <f t="shared" si="5"/>
        <v>IPR-A-3</v>
      </c>
    </row>
    <row r="27" spans="1:24" ht="86.4" x14ac:dyDescent="0.25">
      <c r="A27" s="55">
        <v>12</v>
      </c>
      <c r="B27" s="65" t="s">
        <v>15</v>
      </c>
      <c r="C27" s="67">
        <v>121</v>
      </c>
      <c r="D27" s="67">
        <v>43</v>
      </c>
      <c r="E27" s="67">
        <v>9</v>
      </c>
      <c r="F27" s="65" t="s">
        <v>24</v>
      </c>
      <c r="G27" s="77" t="s">
        <v>270</v>
      </c>
      <c r="H27" s="77" t="s">
        <v>271</v>
      </c>
      <c r="I27" s="77" t="s">
        <v>259</v>
      </c>
      <c r="J27" s="77" t="s">
        <v>144</v>
      </c>
      <c r="K27" s="67" t="s">
        <v>165</v>
      </c>
      <c r="L27" s="67" t="s">
        <v>269</v>
      </c>
      <c r="M27" s="77" t="s">
        <v>31</v>
      </c>
      <c r="N27" s="76" t="s">
        <v>32</v>
      </c>
      <c r="O27" s="78" t="s">
        <v>34</v>
      </c>
      <c r="P27" s="77" t="s">
        <v>137</v>
      </c>
      <c r="Q27" s="77" t="s">
        <v>57</v>
      </c>
      <c r="R27" s="77" t="s">
        <v>57</v>
      </c>
      <c r="S27" s="77" t="s">
        <v>171</v>
      </c>
      <c r="T27" s="46">
        <f t="shared" si="4"/>
        <v>6</v>
      </c>
      <c r="U27" s="55" t="str">
        <f t="shared" si="5"/>
        <v>IPR-A-3</v>
      </c>
    </row>
    <row r="28" spans="1:24" ht="65.400000000000006" customHeight="1" x14ac:dyDescent="0.25">
      <c r="A28" s="55">
        <v>13</v>
      </c>
      <c r="B28" s="65" t="s">
        <v>15</v>
      </c>
      <c r="C28" s="67">
        <v>121</v>
      </c>
      <c r="D28" s="67">
        <v>43</v>
      </c>
      <c r="E28" s="67">
        <v>9</v>
      </c>
      <c r="F28" s="65" t="s">
        <v>24</v>
      </c>
      <c r="G28" s="77" t="s">
        <v>272</v>
      </c>
      <c r="H28" s="77" t="s">
        <v>273</v>
      </c>
      <c r="I28" s="77" t="s">
        <v>259</v>
      </c>
      <c r="J28" s="77" t="s">
        <v>144</v>
      </c>
      <c r="K28" s="67" t="s">
        <v>165</v>
      </c>
      <c r="L28" s="67" t="s">
        <v>269</v>
      </c>
      <c r="M28" s="77" t="s">
        <v>31</v>
      </c>
      <c r="N28" s="76" t="s">
        <v>32</v>
      </c>
      <c r="O28" s="78" t="s">
        <v>34</v>
      </c>
      <c r="P28" s="77" t="s">
        <v>137</v>
      </c>
      <c r="Q28" s="77" t="s">
        <v>57</v>
      </c>
      <c r="R28" s="77" t="s">
        <v>57</v>
      </c>
      <c r="S28" s="77" t="s">
        <v>274</v>
      </c>
      <c r="T28" s="46">
        <f>+IF(P28="Pública",1,0)+IF(P28="Pública Reservada",2,0)+IF(P28="Pública Clasificada",3,0)+IF(P28="Pública Restringida",4,0)+IF(Q28="Alto",3,0)+IF(Q28="Medio",2,0)+IF(Q28="Bajo",1,0)+IF(R28="Alto",3,0)+IF(R28="Medio",2,0)+IF(R28="Bajo",1,0)</f>
        <v>8</v>
      </c>
      <c r="U28" s="55" t="str">
        <f t="shared" si="5"/>
        <v>IPR-A-3</v>
      </c>
    </row>
    <row r="29" spans="1:24" s="50" customFormat="1" ht="84" customHeight="1" x14ac:dyDescent="0.25">
      <c r="A29" s="55">
        <v>14</v>
      </c>
      <c r="B29" s="77" t="s">
        <v>15</v>
      </c>
      <c r="C29" s="67">
        <v>121</v>
      </c>
      <c r="D29" s="67">
        <v>43</v>
      </c>
      <c r="E29" s="67">
        <v>9</v>
      </c>
      <c r="F29" s="77" t="s">
        <v>24</v>
      </c>
      <c r="G29" s="77" t="s">
        <v>275</v>
      </c>
      <c r="H29" s="77" t="s">
        <v>276</v>
      </c>
      <c r="I29" s="77" t="s">
        <v>259</v>
      </c>
      <c r="J29" s="77" t="s">
        <v>144</v>
      </c>
      <c r="K29" s="67" t="s">
        <v>165</v>
      </c>
      <c r="L29" s="67" t="s">
        <v>269</v>
      </c>
      <c r="M29" s="77" t="s">
        <v>31</v>
      </c>
      <c r="N29" s="76" t="s">
        <v>32</v>
      </c>
      <c r="O29" s="78" t="s">
        <v>34</v>
      </c>
      <c r="P29" s="77" t="s">
        <v>137</v>
      </c>
      <c r="Q29" s="77" t="s">
        <v>57</v>
      </c>
      <c r="R29" s="77" t="s">
        <v>57</v>
      </c>
      <c r="S29" s="77" t="s">
        <v>274</v>
      </c>
      <c r="T29" s="46">
        <f>+IF(P29="Pública",1,0)+IF(P29="Pública Reservada",2,0)+IF(P29="Pública Clasificada",3,0)+IF(P29="Pública Restringida",4,0)+IF(Q29="Alto",3,0)+IF(Q29="Medio",2,0)+IF(Q29="Bajo",1,0)+IF(R29="Alto",3,0)+IF(R29="Medio",2,0)+IF(R29="Bajo",1,0)</f>
        <v>8</v>
      </c>
      <c r="U29" s="55" t="str">
        <f t="shared" si="5"/>
        <v>IPR-A-3</v>
      </c>
      <c r="X29" s="47"/>
    </row>
    <row r="30" spans="1:24" s="50" customFormat="1" ht="92.4" customHeight="1" x14ac:dyDescent="0.25">
      <c r="A30" s="55">
        <v>15</v>
      </c>
      <c r="B30" s="68" t="s">
        <v>15</v>
      </c>
      <c r="C30" s="70">
        <v>122</v>
      </c>
      <c r="D30" s="70">
        <v>43</v>
      </c>
      <c r="E30" s="70">
        <v>3</v>
      </c>
      <c r="F30" s="65" t="s">
        <v>24</v>
      </c>
      <c r="G30" s="77" t="s">
        <v>257</v>
      </c>
      <c r="H30" s="77" t="s">
        <v>258</v>
      </c>
      <c r="I30" s="77" t="s">
        <v>288</v>
      </c>
      <c r="J30" s="77" t="s">
        <v>144</v>
      </c>
      <c r="K30" s="67" t="s">
        <v>165</v>
      </c>
      <c r="L30" s="67" t="s">
        <v>289</v>
      </c>
      <c r="M30" s="77" t="s">
        <v>31</v>
      </c>
      <c r="N30" s="76" t="s">
        <v>32</v>
      </c>
      <c r="O30" s="78" t="s">
        <v>34</v>
      </c>
      <c r="P30" s="77" t="s">
        <v>137</v>
      </c>
      <c r="Q30" s="77" t="s">
        <v>54</v>
      </c>
      <c r="R30" s="77" t="s">
        <v>57</v>
      </c>
      <c r="S30" s="77" t="s">
        <v>171</v>
      </c>
      <c r="T30" s="46">
        <f t="shared" ref="T30:T36" si="6">+IF(P30="Pública",1,0)+IF(P30="Reservada",2,0)+IF(P30="Clasificada",3,0)+IF(Q30="Alto",3,0)+IF(Q30="Medio",2,0)+IF(Q30="Bajo",1,0)+IF(R30="Alto",3,0)+IF(R30="Medio",2,0)+IF(R30="Bajo",1,0)</f>
        <v>5</v>
      </c>
      <c r="U30" s="55" t="str">
        <f t="shared" ref="U30:U36" si="7">+IF(P30="Pública","IPB","")&amp;IF(P30="Pública Reservada","IPR","")&amp;IF(P30="Pública Clasificada","IPC","")&amp;IF(P30="Pública Restringida","IPE","")&amp;"-"&amp;IF(Q30="Alto","A","")&amp;IF(Q30="Medio","M","")&amp;IF(Q30="Bajo","B","")&amp;"-"&amp;IF(R30="Alto",3,0)+IF(R30="Medio",2,0)+IF(R30="Bajo",1,0)</f>
        <v>IPR-M-3</v>
      </c>
      <c r="X30" s="47"/>
    </row>
    <row r="31" spans="1:24" s="50" customFormat="1" ht="187.2" x14ac:dyDescent="0.25">
      <c r="A31" s="55">
        <v>16</v>
      </c>
      <c r="B31" s="68" t="s">
        <v>15</v>
      </c>
      <c r="C31" s="70">
        <v>122</v>
      </c>
      <c r="D31" s="70">
        <v>43</v>
      </c>
      <c r="E31" s="70">
        <v>3</v>
      </c>
      <c r="F31" s="65" t="s">
        <v>24</v>
      </c>
      <c r="G31" s="77" t="s">
        <v>263</v>
      </c>
      <c r="H31" s="77" t="s">
        <v>298</v>
      </c>
      <c r="I31" s="77" t="s">
        <v>288</v>
      </c>
      <c r="J31" s="77" t="s">
        <v>144</v>
      </c>
      <c r="K31" s="67" t="s">
        <v>165</v>
      </c>
      <c r="L31" s="67" t="s">
        <v>289</v>
      </c>
      <c r="M31" s="77" t="s">
        <v>31</v>
      </c>
      <c r="N31" s="76" t="s">
        <v>32</v>
      </c>
      <c r="O31" s="78" t="s">
        <v>34</v>
      </c>
      <c r="P31" s="77" t="s">
        <v>137</v>
      </c>
      <c r="Q31" s="77" t="s">
        <v>54</v>
      </c>
      <c r="R31" s="77" t="s">
        <v>57</v>
      </c>
      <c r="S31" s="77" t="s">
        <v>171</v>
      </c>
      <c r="T31" s="46">
        <f t="shared" si="6"/>
        <v>5</v>
      </c>
      <c r="U31" s="55" t="str">
        <f t="shared" si="7"/>
        <v>IPR-M-3</v>
      </c>
      <c r="X31" s="47"/>
    </row>
    <row r="32" spans="1:24" s="50" customFormat="1" ht="109.8" customHeight="1" x14ac:dyDescent="0.25">
      <c r="A32" s="55">
        <v>17</v>
      </c>
      <c r="B32" s="68" t="s">
        <v>15</v>
      </c>
      <c r="C32" s="70">
        <v>122</v>
      </c>
      <c r="D32" s="70">
        <v>43</v>
      </c>
      <c r="E32" s="70">
        <v>3</v>
      </c>
      <c r="F32" s="65" t="s">
        <v>24</v>
      </c>
      <c r="G32" s="77" t="s">
        <v>265</v>
      </c>
      <c r="H32" s="77" t="s">
        <v>290</v>
      </c>
      <c r="I32" s="77" t="s">
        <v>288</v>
      </c>
      <c r="J32" s="77" t="s">
        <v>144</v>
      </c>
      <c r="K32" s="67" t="s">
        <v>165</v>
      </c>
      <c r="L32" s="67" t="s">
        <v>289</v>
      </c>
      <c r="M32" s="77" t="s">
        <v>31</v>
      </c>
      <c r="N32" s="76" t="s">
        <v>32</v>
      </c>
      <c r="O32" s="78" t="s">
        <v>34</v>
      </c>
      <c r="P32" s="77" t="s">
        <v>137</v>
      </c>
      <c r="Q32" s="77" t="s">
        <v>54</v>
      </c>
      <c r="R32" s="77" t="s">
        <v>57</v>
      </c>
      <c r="S32" s="77" t="s">
        <v>171</v>
      </c>
      <c r="T32" s="46">
        <f t="shared" si="6"/>
        <v>5</v>
      </c>
      <c r="U32" s="55" t="str">
        <f t="shared" si="7"/>
        <v>IPR-M-3</v>
      </c>
      <c r="X32" s="47"/>
    </row>
    <row r="33" spans="1:24" s="50" customFormat="1" ht="121.2" customHeight="1" x14ac:dyDescent="0.25">
      <c r="A33" s="55">
        <v>18</v>
      </c>
      <c r="B33" s="68" t="s">
        <v>15</v>
      </c>
      <c r="C33" s="70">
        <v>122</v>
      </c>
      <c r="D33" s="70">
        <v>49</v>
      </c>
      <c r="E33" s="70">
        <v>8</v>
      </c>
      <c r="F33" s="65" t="s">
        <v>24</v>
      </c>
      <c r="G33" s="77" t="s">
        <v>291</v>
      </c>
      <c r="H33" s="77" t="s">
        <v>292</v>
      </c>
      <c r="I33" s="77" t="s">
        <v>288</v>
      </c>
      <c r="J33" s="77" t="s">
        <v>144</v>
      </c>
      <c r="K33" s="67" t="s">
        <v>165</v>
      </c>
      <c r="L33" s="67" t="s">
        <v>293</v>
      </c>
      <c r="M33" s="77" t="s">
        <v>31</v>
      </c>
      <c r="N33" s="76" t="s">
        <v>32</v>
      </c>
      <c r="O33" s="78" t="s">
        <v>34</v>
      </c>
      <c r="P33" s="77" t="s">
        <v>137</v>
      </c>
      <c r="Q33" s="77" t="s">
        <v>57</v>
      </c>
      <c r="R33" s="77" t="s">
        <v>57</v>
      </c>
      <c r="S33" s="77" t="s">
        <v>171</v>
      </c>
      <c r="T33" s="46">
        <f t="shared" si="6"/>
        <v>6</v>
      </c>
      <c r="U33" s="55" t="str">
        <f t="shared" si="7"/>
        <v>IPR-A-3</v>
      </c>
      <c r="X33" s="47"/>
    </row>
    <row r="34" spans="1:24" s="50" customFormat="1" ht="114.6" customHeight="1" x14ac:dyDescent="0.3">
      <c r="A34" s="55">
        <v>19</v>
      </c>
      <c r="B34" s="68" t="s">
        <v>15</v>
      </c>
      <c r="C34" s="70">
        <v>122</v>
      </c>
      <c r="D34" s="70">
        <v>49</v>
      </c>
      <c r="E34" s="70">
        <v>8</v>
      </c>
      <c r="F34" s="65" t="s">
        <v>24</v>
      </c>
      <c r="G34" s="77" t="s">
        <v>294</v>
      </c>
      <c r="H34" s="77" t="s">
        <v>295</v>
      </c>
      <c r="I34" s="77" t="s">
        <v>288</v>
      </c>
      <c r="J34" s="77" t="s">
        <v>144</v>
      </c>
      <c r="K34" s="67" t="s">
        <v>165</v>
      </c>
      <c r="L34" s="67" t="s">
        <v>293</v>
      </c>
      <c r="M34" s="77" t="s">
        <v>31</v>
      </c>
      <c r="N34" s="76" t="s">
        <v>32</v>
      </c>
      <c r="O34" s="78" t="s">
        <v>34</v>
      </c>
      <c r="P34" s="77" t="s">
        <v>137</v>
      </c>
      <c r="Q34" s="77" t="s">
        <v>57</v>
      </c>
      <c r="R34" s="77" t="s">
        <v>57</v>
      </c>
      <c r="S34" s="77" t="s">
        <v>171</v>
      </c>
      <c r="T34" s="46">
        <f t="shared" si="6"/>
        <v>6</v>
      </c>
      <c r="U34" s="55" t="str">
        <f t="shared" si="7"/>
        <v>IPR-A-3</v>
      </c>
    </row>
    <row r="35" spans="1:24" ht="43.2" x14ac:dyDescent="0.25">
      <c r="A35" s="55">
        <v>20</v>
      </c>
      <c r="B35" s="68" t="s">
        <v>15</v>
      </c>
      <c r="C35" s="70">
        <v>122</v>
      </c>
      <c r="D35" s="70">
        <v>49</v>
      </c>
      <c r="E35" s="70">
        <v>8</v>
      </c>
      <c r="F35" s="65" t="s">
        <v>24</v>
      </c>
      <c r="G35" s="77" t="s">
        <v>272</v>
      </c>
      <c r="H35" s="77" t="s">
        <v>296</v>
      </c>
      <c r="I35" s="77" t="s">
        <v>288</v>
      </c>
      <c r="J35" s="77" t="s">
        <v>144</v>
      </c>
      <c r="K35" s="67" t="s">
        <v>165</v>
      </c>
      <c r="L35" s="67" t="s">
        <v>293</v>
      </c>
      <c r="M35" s="77" t="s">
        <v>31</v>
      </c>
      <c r="N35" s="76" t="s">
        <v>32</v>
      </c>
      <c r="O35" s="78" t="s">
        <v>34</v>
      </c>
      <c r="P35" s="77" t="s">
        <v>137</v>
      </c>
      <c r="Q35" s="77" t="s">
        <v>57</v>
      </c>
      <c r="R35" s="77" t="s">
        <v>57</v>
      </c>
      <c r="S35" s="77" t="s">
        <v>274</v>
      </c>
      <c r="T35" s="46">
        <f>+IF(P35="Pública",1,0)+IF(P35="Pública Reservada",2,0)+IF(P35="Pública Clasificada",3,0)+IF(P35="Pública Restringida",4,0)+IF(Q35="Alto",3,0)+IF(Q35="Medio",2,0)+IF(Q35="Bajo",1,0)+IF(R35="Alto",3,0)+IF(R35="Medio",2,0)+IF(R35="Bajo",1,0)</f>
        <v>8</v>
      </c>
      <c r="U35" s="55" t="str">
        <f t="shared" si="7"/>
        <v>IPR-A-3</v>
      </c>
    </row>
    <row r="36" spans="1:24" ht="43.2" x14ac:dyDescent="0.25">
      <c r="A36" s="55">
        <v>21</v>
      </c>
      <c r="B36" s="68" t="s">
        <v>15</v>
      </c>
      <c r="C36" s="70">
        <v>122</v>
      </c>
      <c r="D36" s="70">
        <v>49</v>
      </c>
      <c r="E36" s="70">
        <v>8</v>
      </c>
      <c r="F36" s="77" t="s">
        <v>24</v>
      </c>
      <c r="G36" s="77" t="s">
        <v>275</v>
      </c>
      <c r="H36" s="77" t="s">
        <v>297</v>
      </c>
      <c r="I36" s="77" t="s">
        <v>288</v>
      </c>
      <c r="J36" s="77" t="s">
        <v>144</v>
      </c>
      <c r="K36" s="67" t="s">
        <v>165</v>
      </c>
      <c r="L36" s="67" t="s">
        <v>293</v>
      </c>
      <c r="M36" s="77" t="s">
        <v>31</v>
      </c>
      <c r="N36" s="76" t="s">
        <v>32</v>
      </c>
      <c r="O36" s="78" t="s">
        <v>34</v>
      </c>
      <c r="P36" s="77" t="s">
        <v>137</v>
      </c>
      <c r="Q36" s="77" t="s">
        <v>57</v>
      </c>
      <c r="R36" s="77" t="s">
        <v>57</v>
      </c>
      <c r="S36" s="77" t="s">
        <v>274</v>
      </c>
      <c r="T36" s="46">
        <f>+IF(P36="Pública",1,0)+IF(P36="Pública Reservada",2,0)+IF(P36="Pública Clasificada",3,0)+IF(P36="Pública Restringida",4,0)+IF(Q36="Alto",3,0)+IF(Q36="Medio",2,0)+IF(Q36="Bajo",1,0)+IF(R36="Alto",3,0)+IF(R36="Medio",2,0)+IF(R36="Bajo",1,0)</f>
        <v>8</v>
      </c>
      <c r="U36" s="55" t="str">
        <f t="shared" si="7"/>
        <v>IPR-A-3</v>
      </c>
    </row>
    <row r="37" spans="1:24" ht="201.6" x14ac:dyDescent="0.25">
      <c r="A37" s="55">
        <v>22</v>
      </c>
      <c r="B37" s="68" t="s">
        <v>15</v>
      </c>
      <c r="C37" s="70">
        <v>124</v>
      </c>
      <c r="D37" s="70">
        <v>49</v>
      </c>
      <c r="E37" s="70">
        <v>3</v>
      </c>
      <c r="F37" s="65" t="s">
        <v>24</v>
      </c>
      <c r="G37" s="77" t="s">
        <v>238</v>
      </c>
      <c r="H37" s="5" t="s">
        <v>239</v>
      </c>
      <c r="I37" s="5" t="s">
        <v>240</v>
      </c>
      <c r="J37" s="5" t="s">
        <v>144</v>
      </c>
      <c r="K37" s="70" t="s">
        <v>165</v>
      </c>
      <c r="L37" s="67" t="s">
        <v>241</v>
      </c>
      <c r="M37" s="5" t="s">
        <v>31</v>
      </c>
      <c r="N37" s="76" t="s">
        <v>32</v>
      </c>
      <c r="O37" s="78" t="s">
        <v>34</v>
      </c>
      <c r="P37" s="77" t="s">
        <v>137</v>
      </c>
      <c r="Q37" s="77" t="s">
        <v>57</v>
      </c>
      <c r="R37" s="76" t="s">
        <v>54</v>
      </c>
      <c r="S37" s="77" t="s">
        <v>170</v>
      </c>
      <c r="T37" s="46">
        <f t="shared" ref="T37:T39" si="8">+IF(P37="Pública",1,0)+IF(P37="Reservada",2,0)+IF(P37="Clasificada",3,0)+IF(Q37="Alto",3,0)+IF(Q37="Medio",2,0)+IF(Q37="Bajo",1,0)+IF(R37="Alto",3,0)+IF(R37="Medio",2,0)+IF(R37="Bajo",1,0)</f>
        <v>5</v>
      </c>
      <c r="U37" s="55" t="str">
        <f>+IF(P37="Pública","IPB","")&amp;IF(P37="Pública Reservada","IPR","")&amp;IF(P37="Pública Clasificada","IPC","")&amp;IF(P37="Pública Restringida","IPE","")&amp;"-"&amp;IF(Q37="Alto","A","")&amp;IF(Q37="Medio","M","")&amp;IF(Q37="Bajo","B","")&amp;"-"&amp;IF(R37="Alto",3,0)+IF(R37="Medio",2,0)+IF(R37="Bajo",1,0)</f>
        <v>IPR-A-2</v>
      </c>
    </row>
    <row r="38" spans="1:24" s="50" customFormat="1" ht="43.2" x14ac:dyDescent="0.25">
      <c r="A38" s="55">
        <v>23</v>
      </c>
      <c r="B38" s="68" t="s">
        <v>15</v>
      </c>
      <c r="C38" s="70">
        <v>124</v>
      </c>
      <c r="D38" s="70">
        <v>49</v>
      </c>
      <c r="E38" s="70">
        <v>6</v>
      </c>
      <c r="F38" s="65" t="s">
        <v>24</v>
      </c>
      <c r="G38" s="77" t="s">
        <v>242</v>
      </c>
      <c r="H38" s="5" t="s">
        <v>243</v>
      </c>
      <c r="I38" s="5" t="s">
        <v>240</v>
      </c>
      <c r="J38" s="5" t="s">
        <v>144</v>
      </c>
      <c r="K38" s="70" t="s">
        <v>165</v>
      </c>
      <c r="L38" s="67" t="s">
        <v>241</v>
      </c>
      <c r="M38" s="5" t="s">
        <v>31</v>
      </c>
      <c r="N38" s="76" t="s">
        <v>32</v>
      </c>
      <c r="O38" s="78" t="s">
        <v>34</v>
      </c>
      <c r="P38" s="77" t="s">
        <v>137</v>
      </c>
      <c r="Q38" s="77" t="s">
        <v>57</v>
      </c>
      <c r="R38" s="76" t="s">
        <v>54</v>
      </c>
      <c r="S38" s="77" t="s">
        <v>171</v>
      </c>
      <c r="T38" s="46">
        <f>+IF(P38="Pública",1,0)+IF(P38="Reservada",2,0)+IF(P38="Clasificada",3,0)+IF(Q38="Alto",3,0)+IF(Q38="Medio",2,0)+IF(Q38="Bajo",1,0)+IF(R38="Alto",3,0)+IF(R38="Medio",2,0)+IF(R38="Bajo",1,0)</f>
        <v>5</v>
      </c>
      <c r="U38" s="55" t="str">
        <f>+IF(P38="Pública","IPB","")&amp;IF(P38="Pública Reservada","IPR","")&amp;IF(P38="Pública Clasificada","IPC","")&amp;IF(P38="Pública Restringida","IPE","")&amp;"-"&amp;IF(Q38="Alto","A","")&amp;IF(Q38="Medio","M","")&amp;IF(Q38="Bajo","B","")&amp;"-"&amp;IF(R38="Alto",3,0)+IF(R38="Medio",2,0)+IF(R38="Bajo",1,0)</f>
        <v>IPR-A-2</v>
      </c>
      <c r="X38" s="47"/>
    </row>
    <row r="39" spans="1:24" s="50" customFormat="1" ht="109.8" customHeight="1" x14ac:dyDescent="0.25">
      <c r="A39" s="55">
        <v>24</v>
      </c>
      <c r="B39" s="68" t="s">
        <v>15</v>
      </c>
      <c r="C39" s="70">
        <v>124</v>
      </c>
      <c r="D39" s="70">
        <v>49</v>
      </c>
      <c r="E39" s="70">
        <v>6</v>
      </c>
      <c r="F39" s="65" t="s">
        <v>24</v>
      </c>
      <c r="G39" s="77" t="s">
        <v>244</v>
      </c>
      <c r="H39" s="5" t="s">
        <v>245</v>
      </c>
      <c r="I39" s="5" t="s">
        <v>240</v>
      </c>
      <c r="J39" s="5" t="s">
        <v>144</v>
      </c>
      <c r="K39" s="70" t="s">
        <v>165</v>
      </c>
      <c r="L39" s="67" t="s">
        <v>241</v>
      </c>
      <c r="M39" s="5" t="s">
        <v>31</v>
      </c>
      <c r="N39" s="76" t="s">
        <v>32</v>
      </c>
      <c r="O39" s="78" t="s">
        <v>34</v>
      </c>
      <c r="P39" s="77" t="s">
        <v>137</v>
      </c>
      <c r="Q39" s="76" t="s">
        <v>57</v>
      </c>
      <c r="R39" s="77" t="s">
        <v>54</v>
      </c>
      <c r="S39" s="77" t="s">
        <v>253</v>
      </c>
      <c r="T39" s="46">
        <f t="shared" si="8"/>
        <v>5</v>
      </c>
      <c r="U39" s="55" t="str">
        <f t="shared" ref="U39" si="9">+IF(P39="Pública","IPB","")&amp;IF(P39="Pública Reservada","IPR","")&amp;IF(P39="Pública Clasificada","IPC","")&amp;IF(P39="Pública Restringida","IPE","")&amp;"-"&amp;IF(Q39="Alto","A","")&amp;IF(Q39="Medio","M","")&amp;IF(Q39="Bajo","B","")&amp;"-"&amp;IF(R39="Alto",3,0)+IF(R39="Medio",2,0)+IF(R39="Bajo",1,0)</f>
        <v>IPR-A-2</v>
      </c>
      <c r="X39" s="47"/>
    </row>
    <row r="40" spans="1:24" ht="89.4" customHeight="1" x14ac:dyDescent="0.25">
      <c r="A40" s="55">
        <v>25</v>
      </c>
      <c r="B40" s="68" t="s">
        <v>15</v>
      </c>
      <c r="C40" s="70">
        <v>124</v>
      </c>
      <c r="D40" s="70">
        <v>49</v>
      </c>
      <c r="E40" s="70">
        <v>6</v>
      </c>
      <c r="F40" s="65" t="s">
        <v>24</v>
      </c>
      <c r="G40" s="77" t="s">
        <v>246</v>
      </c>
      <c r="H40" s="5" t="s">
        <v>247</v>
      </c>
      <c r="I40" s="5" t="s">
        <v>240</v>
      </c>
      <c r="J40" s="5" t="s">
        <v>144</v>
      </c>
      <c r="K40" s="70" t="s">
        <v>165</v>
      </c>
      <c r="L40" s="67" t="s">
        <v>241</v>
      </c>
      <c r="M40" s="5" t="s">
        <v>31</v>
      </c>
      <c r="N40" s="76" t="s">
        <v>32</v>
      </c>
      <c r="O40" s="78" t="s">
        <v>34</v>
      </c>
      <c r="P40" s="77" t="s">
        <v>137</v>
      </c>
      <c r="Q40" s="77" t="s">
        <v>57</v>
      </c>
      <c r="R40" s="77" t="s">
        <v>54</v>
      </c>
      <c r="S40" s="77" t="s">
        <v>171</v>
      </c>
      <c r="T40" s="46">
        <f>+IF(P40="Pública",1,0)+IF(P40="Reservada",2,0)+IF(P40="Clasificada",3,0)+IF(Q40="Alto",3,0)+IF(Q40="Medio",2,0)+IF(Q40="Bajo",1,0)+IF(R40="Alto",3,0)+IF(R40="Medio",2,0)+IF(R40="Bajo",1,0)</f>
        <v>5</v>
      </c>
      <c r="U40" s="55" t="str">
        <f>+IF(P40="Pública","IPB","")&amp;IF(P40="Pública Reservada","IPR","")&amp;IF(P40="Pública Clasificada","IPC","")&amp;IF(P40="Pública Restringida","IPE","")&amp;"-"&amp;IF(Q40="Alto","A","")&amp;IF(Q40="Medio","M","")&amp;IF(Q40="Bajo","B","")&amp;"-"&amp;IF(R40="Alto",3,0)+IF(R40="Medio",2,0)+IF(R40="Bajo",1,0)</f>
        <v>IPR-A-2</v>
      </c>
    </row>
    <row r="41" spans="1:24" ht="130.80000000000001" customHeight="1" x14ac:dyDescent="0.25">
      <c r="A41" s="55">
        <v>26</v>
      </c>
      <c r="B41" s="68" t="s">
        <v>15</v>
      </c>
      <c r="C41" s="70">
        <v>124</v>
      </c>
      <c r="D41" s="70">
        <v>49</v>
      </c>
      <c r="E41" s="70">
        <v>6</v>
      </c>
      <c r="F41" s="65" t="s">
        <v>24</v>
      </c>
      <c r="G41" s="77" t="s">
        <v>248</v>
      </c>
      <c r="H41" s="5" t="s">
        <v>249</v>
      </c>
      <c r="I41" s="5" t="s">
        <v>240</v>
      </c>
      <c r="J41" s="5" t="s">
        <v>144</v>
      </c>
      <c r="K41" s="70" t="s">
        <v>165</v>
      </c>
      <c r="L41" s="67" t="s">
        <v>241</v>
      </c>
      <c r="M41" s="5" t="s">
        <v>31</v>
      </c>
      <c r="N41" s="76" t="s">
        <v>32</v>
      </c>
      <c r="O41" s="78" t="s">
        <v>34</v>
      </c>
      <c r="P41" s="77" t="s">
        <v>137</v>
      </c>
      <c r="Q41" s="77" t="s">
        <v>57</v>
      </c>
      <c r="R41" s="77" t="s">
        <v>54</v>
      </c>
      <c r="S41" s="77" t="s">
        <v>171</v>
      </c>
      <c r="T41" s="46">
        <f>+IF(P41="Pública",1,0)+IF(P41="Reservada",2,0)+IF(P41="Clasificada",3,0)+IF(Q41="Alto",3,0)+IF(Q41="Medio",2,0)+IF(Q41="Bajo",1,0)+IF(R41="Alto",3,0)+IF(R41="Medio",2,0)+IF(R41="Bajo",1,0)</f>
        <v>5</v>
      </c>
      <c r="U41" s="55" t="str">
        <f>+IF(P41="Pública","IPB","")&amp;IF(P41="Pública Reservada","IPR","")&amp;IF(P41="Pública Clasificada","IPC","")&amp;IF(P41="Pública Restringida","IPE","")&amp;"-"&amp;IF(Q41="Alto","A","")&amp;IF(Q41="Medio","M","")&amp;IF(Q41="Bajo","B","")&amp;"-"&amp;IF(R41="Alto",3,0)+IF(R41="Medio",2,0)+IF(R41="Bajo",1,0)</f>
        <v>IPR-A-2</v>
      </c>
    </row>
    <row r="42" spans="1:24" ht="138.6" customHeight="1" x14ac:dyDescent="0.25">
      <c r="A42" s="55">
        <v>27</v>
      </c>
      <c r="B42" s="68" t="s">
        <v>15</v>
      </c>
      <c r="C42" s="70">
        <v>124</v>
      </c>
      <c r="D42" s="70">
        <v>49</v>
      </c>
      <c r="E42" s="70">
        <v>6</v>
      </c>
      <c r="F42" s="65" t="s">
        <v>24</v>
      </c>
      <c r="G42" s="77" t="s">
        <v>250</v>
      </c>
      <c r="H42" s="5" t="s">
        <v>249</v>
      </c>
      <c r="I42" s="5" t="s">
        <v>240</v>
      </c>
      <c r="J42" s="5" t="s">
        <v>144</v>
      </c>
      <c r="K42" s="70" t="s">
        <v>165</v>
      </c>
      <c r="L42" s="67" t="s">
        <v>241</v>
      </c>
      <c r="M42" s="5" t="s">
        <v>31</v>
      </c>
      <c r="N42" s="76" t="s">
        <v>32</v>
      </c>
      <c r="O42" s="78" t="s">
        <v>34</v>
      </c>
      <c r="P42" s="77" t="s">
        <v>137</v>
      </c>
      <c r="Q42" s="77" t="s">
        <v>57</v>
      </c>
      <c r="R42" s="77" t="s">
        <v>54</v>
      </c>
      <c r="S42" s="77" t="s">
        <v>170</v>
      </c>
      <c r="T42" s="46">
        <f>+IF(P42="Pública",1,0)+IF(P42="Reservada",2,0)+IF(P42="Clasificada",3,0)+IF(Q42="Alto",3,0)+IF(Q42="Medio",2,0)+IF(Q42="Bajo",1,0)+IF(R42="Alto",3,0)+IF(R42="Medio",2,0)+IF(R42="Bajo",1,0)</f>
        <v>5</v>
      </c>
      <c r="U42" s="55" t="str">
        <f>+IF(P42="Pública","IPB","")&amp;IF(P42="Pública Reservada","IPR","")&amp;IF(P42="Pública Clasificada","IPC","")&amp;IF(P42="Pública Restringida","IPE","")&amp;"-"&amp;IF(Q42="Alto","A","")&amp;IF(Q42="Medio","M","")&amp;IF(Q42="Bajo","B","")&amp;"-"&amp;IF(R42="Alto",3,0)+IF(R42="Medio",2,0)+IF(R42="Bajo",1,0)</f>
        <v>IPR-A-2</v>
      </c>
    </row>
    <row r="43" spans="1:24" ht="210" customHeight="1" x14ac:dyDescent="0.25">
      <c r="A43" s="55">
        <v>28</v>
      </c>
      <c r="B43" s="5" t="s">
        <v>15</v>
      </c>
      <c r="C43" s="70">
        <v>124</v>
      </c>
      <c r="D43" s="70">
        <v>49</v>
      </c>
      <c r="E43" s="70">
        <v>6</v>
      </c>
      <c r="F43" s="77" t="s">
        <v>24</v>
      </c>
      <c r="G43" s="77" t="s">
        <v>251</v>
      </c>
      <c r="H43" s="5" t="s">
        <v>252</v>
      </c>
      <c r="I43" s="5" t="s">
        <v>240</v>
      </c>
      <c r="J43" s="5" t="s">
        <v>144</v>
      </c>
      <c r="K43" s="70" t="s">
        <v>165</v>
      </c>
      <c r="L43" s="67" t="s">
        <v>241</v>
      </c>
      <c r="M43" s="5" t="s">
        <v>31</v>
      </c>
      <c r="N43" s="76" t="s">
        <v>32</v>
      </c>
      <c r="O43" s="78" t="s">
        <v>34</v>
      </c>
      <c r="P43" s="77" t="s">
        <v>137</v>
      </c>
      <c r="Q43" s="77" t="s">
        <v>57</v>
      </c>
      <c r="R43" s="77" t="s">
        <v>54</v>
      </c>
      <c r="S43" s="77" t="s">
        <v>170</v>
      </c>
      <c r="T43" s="46">
        <f>+IF(P43="Pública",1,0)+IF(P43="Reservada",2,0)+IF(P43="Clasificada",3,0)+IF(Q43="Alto",3,0)+IF(Q43="Medio",2,0)+IF(Q43="Bajo",1,0)+IF(R43="Alto",3,0)+IF(R43="Medio",2,0)+IF(R43="Bajo",1,0)</f>
        <v>5</v>
      </c>
      <c r="U43" s="55" t="str">
        <f>+IF(P43="Pública","IPB","")&amp;IF(P43="Pública Reservada","IPR","")&amp;IF(P43="Pública Clasificada","IPC","")&amp;IF(P43="Pública Restringida","IPE","")&amp;"-"&amp;IF(Q43="Alto","A","")&amp;IF(Q43="Medio","M","")&amp;IF(Q43="Bajo","B","")&amp;"-"&amp;IF(R43="Alto",3,0)+IF(R43="Medio",2,0)+IF(R43="Bajo",1,0)</f>
        <v>IPR-A-2</v>
      </c>
    </row>
    <row r="44" spans="1:24" ht="57.6" x14ac:dyDescent="0.25">
      <c r="A44" s="55">
        <v>29</v>
      </c>
      <c r="B44" s="65" t="s">
        <v>15</v>
      </c>
      <c r="C44" s="67">
        <v>123</v>
      </c>
      <c r="D44" s="67">
        <v>45</v>
      </c>
      <c r="E44" s="67">
        <v>3</v>
      </c>
      <c r="F44" s="65" t="s">
        <v>24</v>
      </c>
      <c r="G44" s="77" t="s">
        <v>196</v>
      </c>
      <c r="H44" s="77" t="s">
        <v>197</v>
      </c>
      <c r="I44" s="77" t="s">
        <v>198</v>
      </c>
      <c r="J44" s="77" t="s">
        <v>144</v>
      </c>
      <c r="K44" s="67" t="s">
        <v>165</v>
      </c>
      <c r="L44" s="77" t="s">
        <v>199</v>
      </c>
      <c r="M44" s="77" t="s">
        <v>31</v>
      </c>
      <c r="N44" s="76" t="s">
        <v>32</v>
      </c>
      <c r="O44" s="77" t="s">
        <v>33</v>
      </c>
      <c r="P44" s="77" t="s">
        <v>137</v>
      </c>
      <c r="Q44" s="67" t="s">
        <v>57</v>
      </c>
      <c r="R44" s="67" t="s">
        <v>57</v>
      </c>
      <c r="S44" s="67" t="s">
        <v>200</v>
      </c>
      <c r="T44" s="46">
        <f t="shared" ref="T44:T49" si="10">+IF(P44="Pública",1,0)+IF(P44="Reservada",2,0)+IF(P44="Clasificada",3,0)+IF(Q44="Alto",3,0)+IF(Q44="Medio",2,0)+IF(Q44="Bajo",1,0)+IF(R44="Alto",3,0)+IF(R44="Medio",2,0)+IF(R44="Bajo",1,0)</f>
        <v>6</v>
      </c>
      <c r="U44" s="55" t="str">
        <f t="shared" ref="U44:U49" si="11">+IF(P44="Pública","IPB","")&amp;IF(P44="Pública Reservada","IPR","")&amp;IF(P44="Pública Clasificada","IPC","")&amp;IF(P44="Pública Restringida","IPE","")&amp;"-"&amp;IF(Q44="Alto","A","")&amp;IF(Q44="Medio","M","")&amp;IF(Q44="Bajo","B","")&amp;"-"&amp;IF(R44="Alto",3,0)+IF(R44="Medio",2,0)+IF(R44="Bajo",1,0)</f>
        <v>IPR-A-3</v>
      </c>
    </row>
    <row r="45" spans="1:24" ht="43.2" x14ac:dyDescent="0.25">
      <c r="A45" s="55">
        <v>30</v>
      </c>
      <c r="B45" s="65" t="s">
        <v>15</v>
      </c>
      <c r="C45" s="67">
        <v>123</v>
      </c>
      <c r="D45" s="67">
        <v>45</v>
      </c>
      <c r="E45" s="67">
        <v>3</v>
      </c>
      <c r="F45" s="65" t="s">
        <v>24</v>
      </c>
      <c r="G45" s="77" t="s">
        <v>201</v>
      </c>
      <c r="H45" s="77" t="s">
        <v>232</v>
      </c>
      <c r="I45" s="77" t="s">
        <v>198</v>
      </c>
      <c r="J45" s="77" t="s">
        <v>144</v>
      </c>
      <c r="K45" s="67" t="s">
        <v>165</v>
      </c>
      <c r="L45" s="67" t="s">
        <v>202</v>
      </c>
      <c r="M45" s="77" t="s">
        <v>31</v>
      </c>
      <c r="N45" s="76" t="s">
        <v>32</v>
      </c>
      <c r="O45" s="77" t="s">
        <v>33</v>
      </c>
      <c r="P45" s="77" t="s">
        <v>137</v>
      </c>
      <c r="Q45" s="67" t="s">
        <v>54</v>
      </c>
      <c r="R45" s="67" t="s">
        <v>54</v>
      </c>
      <c r="S45" s="67" t="s">
        <v>203</v>
      </c>
      <c r="T45" s="46">
        <f t="shared" si="10"/>
        <v>4</v>
      </c>
      <c r="U45" s="55" t="str">
        <f t="shared" si="11"/>
        <v>IPR-M-2</v>
      </c>
    </row>
    <row r="46" spans="1:24" ht="89.4" customHeight="1" x14ac:dyDescent="0.25">
      <c r="A46" s="55">
        <v>31</v>
      </c>
      <c r="B46" s="65" t="s">
        <v>15</v>
      </c>
      <c r="C46" s="67">
        <v>123</v>
      </c>
      <c r="D46" s="67">
        <v>45</v>
      </c>
      <c r="E46" s="67">
        <v>5</v>
      </c>
      <c r="F46" s="65" t="s">
        <v>24</v>
      </c>
      <c r="G46" s="77" t="s">
        <v>204</v>
      </c>
      <c r="H46" s="5" t="s">
        <v>233</v>
      </c>
      <c r="I46" s="77" t="s">
        <v>198</v>
      </c>
      <c r="J46" s="77" t="s">
        <v>144</v>
      </c>
      <c r="K46" s="67" t="s">
        <v>165</v>
      </c>
      <c r="L46" s="77" t="s">
        <v>205</v>
      </c>
      <c r="M46" s="77" t="s">
        <v>31</v>
      </c>
      <c r="N46" s="76" t="s">
        <v>32</v>
      </c>
      <c r="O46" s="78" t="s">
        <v>34</v>
      </c>
      <c r="P46" s="77" t="s">
        <v>137</v>
      </c>
      <c r="Q46" s="67" t="s">
        <v>57</v>
      </c>
      <c r="R46" s="67" t="s">
        <v>57</v>
      </c>
      <c r="S46" s="67" t="s">
        <v>203</v>
      </c>
      <c r="T46" s="46">
        <f t="shared" si="10"/>
        <v>6</v>
      </c>
      <c r="U46" s="55" t="str">
        <f t="shared" si="11"/>
        <v>IPR-A-3</v>
      </c>
    </row>
    <row r="47" spans="1:24" ht="72" x14ac:dyDescent="0.25">
      <c r="A47" s="55">
        <v>32</v>
      </c>
      <c r="B47" s="68" t="s">
        <v>15</v>
      </c>
      <c r="C47" s="70">
        <v>123</v>
      </c>
      <c r="D47" s="70">
        <v>45</v>
      </c>
      <c r="E47" s="70">
        <v>5</v>
      </c>
      <c r="F47" s="65" t="s">
        <v>24</v>
      </c>
      <c r="G47" s="77" t="s">
        <v>206</v>
      </c>
      <c r="H47" s="5" t="s">
        <v>207</v>
      </c>
      <c r="I47" s="5" t="s">
        <v>198</v>
      </c>
      <c r="J47" s="5" t="s">
        <v>144</v>
      </c>
      <c r="K47" s="70" t="s">
        <v>165</v>
      </c>
      <c r="L47" s="77" t="s">
        <v>208</v>
      </c>
      <c r="M47" s="5" t="s">
        <v>31</v>
      </c>
      <c r="N47" s="76" t="s">
        <v>32</v>
      </c>
      <c r="O47" s="78" t="s">
        <v>34</v>
      </c>
      <c r="P47" s="77" t="s">
        <v>137</v>
      </c>
      <c r="Q47" s="77" t="s">
        <v>57</v>
      </c>
      <c r="R47" s="77" t="s">
        <v>57</v>
      </c>
      <c r="S47" s="67" t="s">
        <v>200</v>
      </c>
      <c r="T47" s="46">
        <f t="shared" si="10"/>
        <v>6</v>
      </c>
      <c r="U47" s="55" t="str">
        <f t="shared" si="11"/>
        <v>IPR-A-3</v>
      </c>
    </row>
    <row r="48" spans="1:24" ht="82.8" x14ac:dyDescent="0.25">
      <c r="A48" s="55">
        <v>33</v>
      </c>
      <c r="B48" s="79" t="s">
        <v>15</v>
      </c>
      <c r="C48" s="55">
        <v>123</v>
      </c>
      <c r="D48" s="55">
        <v>45</v>
      </c>
      <c r="E48" s="55">
        <v>5</v>
      </c>
      <c r="F48" s="80" t="s">
        <v>24</v>
      </c>
      <c r="G48" s="76" t="s">
        <v>209</v>
      </c>
      <c r="H48" s="46" t="s">
        <v>234</v>
      </c>
      <c r="I48" s="46" t="s">
        <v>198</v>
      </c>
      <c r="J48" s="46" t="s">
        <v>144</v>
      </c>
      <c r="K48" s="55" t="s">
        <v>165</v>
      </c>
      <c r="L48" s="76" t="s">
        <v>202</v>
      </c>
      <c r="M48" s="46" t="s">
        <v>31</v>
      </c>
      <c r="N48" s="76" t="s">
        <v>32</v>
      </c>
      <c r="O48" s="85" t="s">
        <v>34</v>
      </c>
      <c r="P48" s="76" t="s">
        <v>137</v>
      </c>
      <c r="Q48" s="76" t="s">
        <v>57</v>
      </c>
      <c r="R48" s="76" t="s">
        <v>57</v>
      </c>
      <c r="S48" s="74" t="s">
        <v>200</v>
      </c>
      <c r="T48" s="46">
        <f t="shared" si="10"/>
        <v>6</v>
      </c>
      <c r="U48" s="55" t="str">
        <f t="shared" si="11"/>
        <v>IPR-A-3</v>
      </c>
    </row>
    <row r="49" spans="1:24" ht="96.6" x14ac:dyDescent="0.25">
      <c r="A49" s="55">
        <v>34</v>
      </c>
      <c r="B49" s="79" t="s">
        <v>15</v>
      </c>
      <c r="C49" s="55">
        <v>123</v>
      </c>
      <c r="D49" s="55">
        <v>45</v>
      </c>
      <c r="E49" s="55">
        <v>5</v>
      </c>
      <c r="F49" s="80" t="s">
        <v>24</v>
      </c>
      <c r="G49" s="76" t="s">
        <v>210</v>
      </c>
      <c r="H49" s="46" t="s">
        <v>234</v>
      </c>
      <c r="I49" s="46" t="s">
        <v>198</v>
      </c>
      <c r="J49" s="46" t="s">
        <v>144</v>
      </c>
      <c r="K49" s="55" t="s">
        <v>165</v>
      </c>
      <c r="L49" s="76" t="s">
        <v>211</v>
      </c>
      <c r="M49" s="46" t="s">
        <v>31</v>
      </c>
      <c r="N49" s="76" t="s">
        <v>32</v>
      </c>
      <c r="O49" s="85" t="s">
        <v>34</v>
      </c>
      <c r="P49" s="76" t="s">
        <v>137</v>
      </c>
      <c r="Q49" s="74" t="s">
        <v>54</v>
      </c>
      <c r="R49" s="74" t="s">
        <v>57</v>
      </c>
      <c r="S49" s="74" t="s">
        <v>212</v>
      </c>
      <c r="T49" s="46">
        <f t="shared" si="10"/>
        <v>5</v>
      </c>
      <c r="U49" s="55" t="str">
        <f t="shared" si="11"/>
        <v>IPR-M-3</v>
      </c>
    </row>
    <row r="50" spans="1:24" s="50" customFormat="1" ht="82.8" x14ac:dyDescent="0.25">
      <c r="A50" s="55">
        <v>35</v>
      </c>
      <c r="B50" s="79" t="s">
        <v>15</v>
      </c>
      <c r="C50" s="55">
        <v>123</v>
      </c>
      <c r="D50" s="55">
        <v>45</v>
      </c>
      <c r="E50" s="55">
        <v>5</v>
      </c>
      <c r="F50" s="80" t="s">
        <v>24</v>
      </c>
      <c r="G50" s="76" t="s">
        <v>213</v>
      </c>
      <c r="H50" s="46" t="s">
        <v>234</v>
      </c>
      <c r="I50" s="46" t="s">
        <v>198</v>
      </c>
      <c r="J50" s="46" t="s">
        <v>144</v>
      </c>
      <c r="K50" s="55" t="s">
        <v>165</v>
      </c>
      <c r="L50" s="76" t="s">
        <v>214</v>
      </c>
      <c r="M50" s="46" t="s">
        <v>31</v>
      </c>
      <c r="N50" s="76" t="s">
        <v>32</v>
      </c>
      <c r="O50" s="85" t="s">
        <v>34</v>
      </c>
      <c r="P50" s="76" t="s">
        <v>137</v>
      </c>
      <c r="Q50" s="74" t="s">
        <v>54</v>
      </c>
      <c r="R50" s="74" t="s">
        <v>57</v>
      </c>
      <c r="S50" s="74" t="s">
        <v>200</v>
      </c>
      <c r="T50" s="46">
        <f>+IF(P50="Pública",1,0)+IF(P50="Pública Reservada",2,0)+IF(P50="Pública Clasificada",3,0)+IF(P50="Pública Restringida",4,0)+IF(Q50="Alto",3,0)+IF(Q50="Medio",2,0)+IF(Q50="Bajo",1,0)+IF(R50="Alto",3,0)+IF(R50="Medio",2,0)+IF(R50="Bajo",1,0)</f>
        <v>7</v>
      </c>
      <c r="U50" s="55" t="str">
        <f>+IF(P50="Pública","IPB","")&amp;IF(P50="Pública Reservada","IPR","")&amp;IF(P50="Pública Clasificada","IPC","")&amp;IF(P50="Pública Restringida","IPE","")&amp;"-"&amp;IF(Q50="Alto","A","")&amp;IF(Q50="Medio","M","")&amp;IF(Q50="Bajo","B","")&amp;"-"&amp;IF(R50="Alto",3,0)+IF(R50="Medio",2,0)+IF(R50="Bajo",1,0)</f>
        <v>IPR-M-3</v>
      </c>
      <c r="X50" s="47"/>
    </row>
    <row r="51" spans="1:24" s="50" customFormat="1" ht="82.8" x14ac:dyDescent="0.25">
      <c r="A51" s="55">
        <v>36</v>
      </c>
      <c r="B51" s="80" t="s">
        <v>15</v>
      </c>
      <c r="C51" s="74">
        <v>123</v>
      </c>
      <c r="D51" s="74">
        <v>45</v>
      </c>
      <c r="E51" s="74">
        <v>5</v>
      </c>
      <c r="F51" s="80" t="s">
        <v>24</v>
      </c>
      <c r="G51" s="76" t="s">
        <v>215</v>
      </c>
      <c r="H51" s="46" t="s">
        <v>234</v>
      </c>
      <c r="I51" s="46" t="s">
        <v>198</v>
      </c>
      <c r="J51" s="46" t="s">
        <v>144</v>
      </c>
      <c r="K51" s="55" t="s">
        <v>165</v>
      </c>
      <c r="L51" s="76" t="s">
        <v>216</v>
      </c>
      <c r="M51" s="46" t="s">
        <v>31</v>
      </c>
      <c r="N51" s="76" t="s">
        <v>32</v>
      </c>
      <c r="O51" s="85" t="s">
        <v>34</v>
      </c>
      <c r="P51" s="74" t="s">
        <v>217</v>
      </c>
      <c r="Q51" s="74" t="s">
        <v>55</v>
      </c>
      <c r="R51" s="74" t="s">
        <v>55</v>
      </c>
      <c r="S51" s="74" t="s">
        <v>203</v>
      </c>
      <c r="T51" s="46">
        <f t="shared" ref="T51:T57" si="12">+IF(P51="Pública",1,0)+IF(P51="Reservada",2,0)+IF(P51="Clasificada",3,0)+IF(Q51="Alto",3,0)+IF(Q51="Medio",2,0)+IF(Q51="Bajo",1,0)+IF(R51="Alto",3,0)+IF(R51="Medio",2,0)+IF(R51="Bajo",1,0)</f>
        <v>4</v>
      </c>
      <c r="U51" s="55" t="str">
        <f t="shared" ref="U51:U57" si="13">+IF(P51="Pública","IPB","")&amp;IF(P51="Pública Reservada","IPR","")&amp;IF(P51="Pública Clasificada","IPC","")&amp;IF(P51="Pública Restringida","IPE","")&amp;"-"&amp;IF(Q51="Alto","A","")&amp;IF(Q51="Medio","M","")&amp;IF(Q51="Bajo","B","")&amp;"-"&amp;IF(R51="Alto",3,0)+IF(R51="Medio",2,0)+IF(R51="Bajo",1,0)</f>
        <v>-B-1</v>
      </c>
      <c r="X51" s="47"/>
    </row>
    <row r="52" spans="1:24" s="50" customFormat="1" ht="152.4" customHeight="1" x14ac:dyDescent="0.25">
      <c r="A52" s="55">
        <v>37</v>
      </c>
      <c r="B52" s="80" t="s">
        <v>15</v>
      </c>
      <c r="C52" s="74">
        <v>123</v>
      </c>
      <c r="D52" s="74">
        <v>45</v>
      </c>
      <c r="E52" s="74">
        <v>6</v>
      </c>
      <c r="F52" s="80" t="s">
        <v>24</v>
      </c>
      <c r="G52" s="76" t="s">
        <v>218</v>
      </c>
      <c r="H52" s="46" t="s">
        <v>219</v>
      </c>
      <c r="I52" s="46" t="s">
        <v>198</v>
      </c>
      <c r="J52" s="46" t="s">
        <v>144</v>
      </c>
      <c r="K52" s="55" t="s">
        <v>165</v>
      </c>
      <c r="L52" s="76" t="s">
        <v>220</v>
      </c>
      <c r="M52" s="46" t="s">
        <v>31</v>
      </c>
      <c r="N52" s="76" t="s">
        <v>32</v>
      </c>
      <c r="O52" s="74" t="s">
        <v>33</v>
      </c>
      <c r="P52" s="76" t="s">
        <v>137</v>
      </c>
      <c r="Q52" s="74" t="s">
        <v>54</v>
      </c>
      <c r="R52" s="74" t="s">
        <v>54</v>
      </c>
      <c r="S52" s="74" t="s">
        <v>203</v>
      </c>
      <c r="T52" s="46">
        <f t="shared" si="12"/>
        <v>4</v>
      </c>
      <c r="U52" s="55" t="str">
        <f t="shared" si="13"/>
        <v>IPR-M-2</v>
      </c>
      <c r="X52" s="47"/>
    </row>
    <row r="53" spans="1:24" s="50" customFormat="1" ht="93" customHeight="1" x14ac:dyDescent="0.25">
      <c r="A53" s="55">
        <v>38</v>
      </c>
      <c r="B53" s="80" t="s">
        <v>15</v>
      </c>
      <c r="C53" s="74">
        <v>123</v>
      </c>
      <c r="D53" s="74">
        <v>45</v>
      </c>
      <c r="E53" s="74">
        <v>6</v>
      </c>
      <c r="F53" s="80" t="s">
        <v>24</v>
      </c>
      <c r="G53" s="76" t="s">
        <v>221</v>
      </c>
      <c r="H53" s="46" t="s">
        <v>235</v>
      </c>
      <c r="I53" s="46" t="s">
        <v>198</v>
      </c>
      <c r="J53" s="46" t="s">
        <v>144</v>
      </c>
      <c r="K53" s="55" t="s">
        <v>165</v>
      </c>
      <c r="L53" s="76" t="s">
        <v>222</v>
      </c>
      <c r="M53" s="46" t="s">
        <v>31</v>
      </c>
      <c r="N53" s="76" t="s">
        <v>32</v>
      </c>
      <c r="O53" s="74" t="s">
        <v>33</v>
      </c>
      <c r="P53" s="76" t="s">
        <v>137</v>
      </c>
      <c r="Q53" s="74" t="s">
        <v>54</v>
      </c>
      <c r="R53" s="74" t="s">
        <v>54</v>
      </c>
      <c r="S53" s="74" t="s">
        <v>203</v>
      </c>
      <c r="T53" s="46">
        <f t="shared" si="12"/>
        <v>4</v>
      </c>
      <c r="U53" s="55" t="str">
        <f t="shared" si="13"/>
        <v>IPR-M-2</v>
      </c>
      <c r="X53" s="47"/>
    </row>
    <row r="54" spans="1:24" s="50" customFormat="1" ht="41.4" x14ac:dyDescent="0.25">
      <c r="A54" s="55">
        <v>39</v>
      </c>
      <c r="B54" s="80" t="s">
        <v>15</v>
      </c>
      <c r="C54" s="74">
        <v>123</v>
      </c>
      <c r="D54" s="74">
        <v>45</v>
      </c>
      <c r="E54" s="74">
        <v>6</v>
      </c>
      <c r="F54" s="80" t="s">
        <v>24</v>
      </c>
      <c r="G54" s="76" t="s">
        <v>223</v>
      </c>
      <c r="H54" s="46" t="s">
        <v>236</v>
      </c>
      <c r="I54" s="46" t="s">
        <v>198</v>
      </c>
      <c r="J54" s="46" t="s">
        <v>144</v>
      </c>
      <c r="K54" s="55" t="s">
        <v>165</v>
      </c>
      <c r="L54" s="76" t="s">
        <v>224</v>
      </c>
      <c r="M54" s="46" t="s">
        <v>31</v>
      </c>
      <c r="N54" s="76" t="s">
        <v>32</v>
      </c>
      <c r="O54" s="74" t="s">
        <v>33</v>
      </c>
      <c r="P54" s="76" t="s">
        <v>137</v>
      </c>
      <c r="Q54" s="74" t="s">
        <v>54</v>
      </c>
      <c r="R54" s="74" t="s">
        <v>54</v>
      </c>
      <c r="S54" s="74" t="s">
        <v>203</v>
      </c>
      <c r="T54" s="46">
        <f t="shared" si="12"/>
        <v>4</v>
      </c>
      <c r="U54" s="55" t="str">
        <f t="shared" si="13"/>
        <v>IPR-M-2</v>
      </c>
      <c r="X54" s="47"/>
    </row>
    <row r="55" spans="1:24" s="50" customFormat="1" ht="124.2" x14ac:dyDescent="0.3">
      <c r="A55" s="55">
        <v>40</v>
      </c>
      <c r="B55" s="79" t="s">
        <v>15</v>
      </c>
      <c r="C55" s="55">
        <v>123</v>
      </c>
      <c r="D55" s="55">
        <v>45</v>
      </c>
      <c r="E55" s="55">
        <v>6</v>
      </c>
      <c r="F55" s="79" t="s">
        <v>24</v>
      </c>
      <c r="G55" s="76" t="s">
        <v>225</v>
      </c>
      <c r="H55" s="46" t="s">
        <v>226</v>
      </c>
      <c r="I55" s="46" t="s">
        <v>198</v>
      </c>
      <c r="J55" s="46" t="s">
        <v>144</v>
      </c>
      <c r="K55" s="55" t="s">
        <v>165</v>
      </c>
      <c r="L55" s="76" t="s">
        <v>227</v>
      </c>
      <c r="M55" s="46" t="s">
        <v>31</v>
      </c>
      <c r="N55" s="76" t="s">
        <v>32</v>
      </c>
      <c r="O55" s="85" t="s">
        <v>34</v>
      </c>
      <c r="P55" s="76" t="s">
        <v>137</v>
      </c>
      <c r="Q55" s="74" t="s">
        <v>54</v>
      </c>
      <c r="R55" s="74" t="s">
        <v>57</v>
      </c>
      <c r="S55" s="74" t="s">
        <v>200</v>
      </c>
      <c r="T55" s="46">
        <f t="shared" si="12"/>
        <v>5</v>
      </c>
      <c r="U55" s="55" t="str">
        <f t="shared" si="13"/>
        <v>IPR-M-3</v>
      </c>
    </row>
    <row r="56" spans="1:24" ht="124.2" x14ac:dyDescent="0.25">
      <c r="A56" s="55">
        <v>41</v>
      </c>
      <c r="B56" s="79" t="s">
        <v>15</v>
      </c>
      <c r="C56" s="55">
        <v>123</v>
      </c>
      <c r="D56" s="55">
        <v>49</v>
      </c>
      <c r="E56" s="55">
        <v>4</v>
      </c>
      <c r="F56" s="79" t="s">
        <v>24</v>
      </c>
      <c r="G56" s="46" t="s">
        <v>228</v>
      </c>
      <c r="H56" s="46" t="s">
        <v>237</v>
      </c>
      <c r="I56" s="46" t="s">
        <v>198</v>
      </c>
      <c r="J56" s="46" t="s">
        <v>144</v>
      </c>
      <c r="K56" s="55" t="s">
        <v>165</v>
      </c>
      <c r="L56" s="76" t="s">
        <v>229</v>
      </c>
      <c r="M56" s="46" t="s">
        <v>31</v>
      </c>
      <c r="N56" s="76" t="s">
        <v>32</v>
      </c>
      <c r="O56" s="85" t="s">
        <v>34</v>
      </c>
      <c r="P56" s="76" t="s">
        <v>137</v>
      </c>
      <c r="Q56" s="74" t="s">
        <v>54</v>
      </c>
      <c r="R56" s="74" t="s">
        <v>57</v>
      </c>
      <c r="S56" s="74" t="s">
        <v>203</v>
      </c>
      <c r="T56" s="46">
        <f t="shared" si="12"/>
        <v>5</v>
      </c>
      <c r="U56" s="55" t="str">
        <f t="shared" si="13"/>
        <v>IPR-M-3</v>
      </c>
    </row>
    <row r="57" spans="1:24" ht="124.2" x14ac:dyDescent="0.25">
      <c r="A57" s="55">
        <v>42</v>
      </c>
      <c r="B57" s="5" t="s">
        <v>15</v>
      </c>
      <c r="C57" s="70">
        <v>123</v>
      </c>
      <c r="D57" s="70">
        <v>49</v>
      </c>
      <c r="E57" s="70">
        <v>4</v>
      </c>
      <c r="F57" s="5" t="s">
        <v>24</v>
      </c>
      <c r="G57" s="5" t="s">
        <v>230</v>
      </c>
      <c r="H57" s="46" t="s">
        <v>231</v>
      </c>
      <c r="I57" s="5" t="s">
        <v>198</v>
      </c>
      <c r="J57" s="5" t="s">
        <v>144</v>
      </c>
      <c r="K57" s="70" t="s">
        <v>165</v>
      </c>
      <c r="L57" s="77" t="s">
        <v>229</v>
      </c>
      <c r="M57" s="5" t="s">
        <v>31</v>
      </c>
      <c r="N57" s="76" t="s">
        <v>32</v>
      </c>
      <c r="O57" s="78" t="s">
        <v>34</v>
      </c>
      <c r="P57" s="77" t="s">
        <v>137</v>
      </c>
      <c r="Q57" s="67" t="s">
        <v>54</v>
      </c>
      <c r="R57" s="67" t="s">
        <v>57</v>
      </c>
      <c r="S57" s="67" t="s">
        <v>203</v>
      </c>
      <c r="T57" s="46">
        <f t="shared" si="12"/>
        <v>5</v>
      </c>
      <c r="U57" s="55" t="str">
        <f t="shared" si="13"/>
        <v>IPR-M-3</v>
      </c>
    </row>
    <row r="58" spans="1:24" x14ac:dyDescent="0.25">
      <c r="N58" s="86"/>
      <c r="O58" s="86"/>
      <c r="P58" s="86"/>
      <c r="Q58" s="86"/>
      <c r="R58" s="86"/>
      <c r="S58" s="86"/>
    </row>
    <row r="59" spans="1:24" x14ac:dyDescent="0.25">
      <c r="N59" s="86"/>
      <c r="O59" s="86"/>
      <c r="P59" s="86"/>
      <c r="Q59" s="86"/>
      <c r="R59" s="86"/>
      <c r="S59" s="86"/>
    </row>
  </sheetData>
  <autoFilter ref="A15:U57" xr:uid="{BCD390A1-B7DB-4E21-A223-51733EA27714}"/>
  <mergeCells count="13">
    <mergeCell ref="L14:M14"/>
    <mergeCell ref="P12:U13"/>
    <mergeCell ref="G5:R5"/>
    <mergeCell ref="H7:R7"/>
    <mergeCell ref="H6:R6"/>
    <mergeCell ref="G8:I8"/>
    <mergeCell ref="G9:I9"/>
    <mergeCell ref="J8:M8"/>
    <mergeCell ref="J9:M9"/>
    <mergeCell ref="N8:O8"/>
    <mergeCell ref="N9:O9"/>
    <mergeCell ref="Q8:R8"/>
    <mergeCell ref="Q9:R9"/>
  </mergeCells>
  <conditionalFormatting sqref="T16:T57">
    <cfRule type="colorScale" priority="1">
      <colorScale>
        <cfvo type="num" val="3"/>
        <cfvo type="num" val="5"/>
        <cfvo type="num" val="9"/>
        <color rgb="FF00B050"/>
        <color rgb="FFFFFF00"/>
        <color rgb="FFFF0000"/>
      </colorScale>
    </cfRule>
  </conditionalFormatting>
  <dataValidations count="1">
    <dataValidation type="list" allowBlank="1" showInputMessage="1" showErrorMessage="1" sqref="F51:F57 F44:F49" xr:uid="{8C60C9CB-A80E-4905-B597-276EC77EA562}">
      <formula1>#REF!</formula1>
    </dataValidation>
  </dataValidations>
  <hyperlinks>
    <hyperlink ref="L17" r:id="rId1" xr:uid="{D897FF33-5FDC-4B02-9148-7FE08F7D7769}"/>
    <hyperlink ref="L18" r:id="rId2" xr:uid="{7B0D6960-2B41-495A-B5BC-6494784F24E6}"/>
    <hyperlink ref="L22" r:id="rId3" xr:uid="{9E01EA4F-96D0-4B31-8D16-4691D375CCED}"/>
    <hyperlink ref="L23" r:id="rId4" xr:uid="{5E085748-CB6E-4532-8CA9-A6D72A1C264A}"/>
    <hyperlink ref="L25" r:id="rId5" xr:uid="{8E2D21CB-B21A-4C78-9B72-DF846E0F290B}"/>
    <hyperlink ref="L24" r:id="rId6" xr:uid="{91FE8685-9A29-421B-A6C3-348FB383AE98}"/>
  </hyperlinks>
  <pageMargins left="0.7" right="0.7" top="0.75" bottom="0.75" header="0.3" footer="0.3"/>
  <pageSetup scale="15" orientation="landscape" r:id="rId7"/>
  <drawing r:id="rId8"/>
  <legacyDrawing r:id="rId9"/>
  <extLst>
    <ext xmlns:x14="http://schemas.microsoft.com/office/spreadsheetml/2009/9/main" uri="{CCE6A557-97BC-4b89-ADB6-D9C93CAAB3DF}">
      <x14:dataValidations xmlns:xm="http://schemas.microsoft.com/office/excel/2006/main" count="8">
        <x14:dataValidation type="list" allowBlank="1" showInputMessage="1" showErrorMessage="1" xr:uid="{0BFBDF87-A904-4291-83DA-0CC3AEFCB78F}">
          <x14:formula1>
            <xm:f>Valores!$B$2:$B$6</xm:f>
          </x14:formula1>
          <xm:sqref>F50 F16:F19</xm:sqref>
        </x14:dataValidation>
        <x14:dataValidation type="list" allowBlank="1" showInputMessage="1" showErrorMessage="1" xr:uid="{853E7093-4138-42FE-AD8C-B052D6C94FE5}">
          <x14:formula1>
            <xm:f>Valores!$E$2:$E$4</xm:f>
          </x14:formula1>
          <xm:sqref>O44:O57 N16:N57</xm:sqref>
        </x14:dataValidation>
        <x14:dataValidation type="list" allowBlank="1" showInputMessage="1" showErrorMessage="1" xr:uid="{2376EB5C-72E9-453F-8271-179168679722}">
          <x14:formula1>
            <xm:f>Valores!$K$2:$K$4</xm:f>
          </x14:formula1>
          <xm:sqref>Q39 Q44:Q57 Q16:Q20</xm:sqref>
        </x14:dataValidation>
        <x14:dataValidation type="list" allowBlank="1" showInputMessage="1" showErrorMessage="1" xr:uid="{92683FC2-2F7B-4704-9700-AC5F1A9414E6}">
          <x14:formula1>
            <xm:f>Valores!$M$2:$M$4</xm:f>
          </x14:formula1>
          <xm:sqref>R37:R38 R44:R57 R16:R20</xm:sqref>
        </x14:dataValidation>
        <x14:dataValidation type="list" allowBlank="1" showInputMessage="1" showErrorMessage="1" xr:uid="{B299DF8C-BA13-4588-A16A-D892FDAF8680}">
          <x14:formula1>
            <xm:f>Valores!$I$2:$I$5</xm:f>
          </x14:formula1>
          <xm:sqref>P37:P57 P16:P21</xm:sqref>
        </x14:dataValidation>
        <x14:dataValidation type="list" allowBlank="1" showInputMessage="1" showErrorMessage="1" xr:uid="{EE5CD0FE-9B2F-43A4-87FC-DE789DC96EA1}">
          <x14:formula1>
            <xm:f>Valores!$B$18:$B$19</xm:f>
          </x14:formula1>
          <xm:sqref>J44:J57 J16:J20</xm:sqref>
        </x14:dataValidation>
        <x14:dataValidation type="list" allowBlank="1" showInputMessage="1" showErrorMessage="1" xr:uid="{56C8F157-7181-4BBE-9EDA-61FA0744BC08}">
          <x14:formula1>
            <xm:f>Valores!$A$2:$A$5</xm:f>
          </x14:formula1>
          <xm:sqref>B44:B57 B16:B19</xm:sqref>
        </x14:dataValidation>
        <x14:dataValidation type="list" allowBlank="1" showInputMessage="1" showErrorMessage="1" xr:uid="{F9A46DED-2657-476A-9282-4C35CDCF0CDC}">
          <x14:formula1>
            <xm:f>Valores!$C$2:$C$4</xm:f>
          </x14:formula1>
          <xm:sqref>M44:M57 M16:M20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5:O74"/>
  <sheetViews>
    <sheetView showGridLines="0" topLeftCell="C23" zoomScale="79" zoomScaleNormal="79" workbookViewId="0">
      <selection activeCell="N29" sqref="N29"/>
    </sheetView>
  </sheetViews>
  <sheetFormatPr baseColWidth="10" defaultColWidth="11.44140625" defaultRowHeight="13.8" x14ac:dyDescent="0.25"/>
  <cols>
    <col min="1" max="1" width="14.6640625" style="47" customWidth="1"/>
    <col min="2" max="2" width="21.33203125" style="48" customWidth="1"/>
    <col min="3" max="3" width="24.109375" style="47" customWidth="1"/>
    <col min="4" max="4" width="17.109375" style="48" customWidth="1"/>
    <col min="5" max="5" width="33.21875" style="48" customWidth="1"/>
    <col min="6" max="6" width="18.5546875" style="50" customWidth="1"/>
    <col min="7" max="7" width="20.88671875" style="50" customWidth="1"/>
    <col min="8" max="8" width="27.6640625" style="50" customWidth="1"/>
    <col min="9" max="9" width="17" style="50" customWidth="1"/>
    <col min="10" max="10" width="26.33203125" style="50" customWidth="1"/>
    <col min="11" max="11" width="22.44140625" style="47" customWidth="1"/>
    <col min="12" max="16384" width="11.44140625" style="47"/>
  </cols>
  <sheetData>
    <row r="5" spans="1:15" x14ac:dyDescent="0.25">
      <c r="A5" s="124" t="s">
        <v>49</v>
      </c>
      <c r="B5" s="124"/>
      <c r="C5" s="124"/>
      <c r="D5" s="124"/>
      <c r="E5" s="124"/>
      <c r="F5" s="124"/>
      <c r="G5" s="124"/>
      <c r="H5" s="124"/>
      <c r="I5" s="124"/>
      <c r="J5" s="124"/>
      <c r="K5" s="124"/>
      <c r="L5" s="124"/>
      <c r="M5" s="49"/>
      <c r="N5" s="50"/>
      <c r="O5" s="49"/>
    </row>
    <row r="6" spans="1:15" ht="15.75" customHeight="1" x14ac:dyDescent="0.25">
      <c r="A6" s="135" t="s">
        <v>50</v>
      </c>
      <c r="B6" s="136"/>
      <c r="C6" s="137"/>
      <c r="D6" s="141" t="s">
        <v>147</v>
      </c>
      <c r="E6" s="142"/>
      <c r="F6" s="142"/>
      <c r="G6" s="142"/>
      <c r="H6" s="142"/>
      <c r="I6" s="142"/>
      <c r="J6" s="142"/>
      <c r="K6" s="142"/>
      <c r="L6" s="143"/>
      <c r="M6" s="49"/>
      <c r="N6" s="50"/>
      <c r="O6" s="49"/>
    </row>
    <row r="7" spans="1:15" ht="28.5" customHeight="1" x14ac:dyDescent="0.25">
      <c r="A7" s="135" t="s">
        <v>51</v>
      </c>
      <c r="B7" s="136"/>
      <c r="C7" s="137"/>
      <c r="D7" s="141" t="s">
        <v>52</v>
      </c>
      <c r="E7" s="142"/>
      <c r="F7" s="142"/>
      <c r="G7" s="142"/>
      <c r="H7" s="142"/>
      <c r="I7" s="142"/>
      <c r="J7" s="142"/>
      <c r="K7" s="142"/>
      <c r="L7" s="143"/>
      <c r="M7" s="49"/>
      <c r="N7" s="50"/>
      <c r="O7" s="49"/>
    </row>
    <row r="8" spans="1:15" ht="15.75" customHeight="1" x14ac:dyDescent="0.25">
      <c r="A8" s="126" t="s">
        <v>148</v>
      </c>
      <c r="B8" s="126"/>
      <c r="C8" s="126"/>
      <c r="D8" s="126" t="s">
        <v>149</v>
      </c>
      <c r="E8" s="126"/>
      <c r="F8" s="126"/>
      <c r="G8" s="126"/>
      <c r="H8" s="135" t="s">
        <v>150</v>
      </c>
      <c r="I8" s="136"/>
      <c r="J8" s="137"/>
      <c r="K8" s="126" t="s">
        <v>151</v>
      </c>
      <c r="L8" s="126"/>
      <c r="M8" s="49"/>
      <c r="N8" s="50"/>
      <c r="O8" s="49"/>
    </row>
    <row r="9" spans="1:15" x14ac:dyDescent="0.25">
      <c r="A9" s="127">
        <v>45602</v>
      </c>
      <c r="B9" s="125"/>
      <c r="C9" s="125"/>
      <c r="D9" s="125" t="s">
        <v>154</v>
      </c>
      <c r="E9" s="125"/>
      <c r="F9" s="125"/>
      <c r="G9" s="125"/>
      <c r="H9" s="138" t="s">
        <v>153</v>
      </c>
      <c r="I9" s="139"/>
      <c r="J9" s="140"/>
      <c r="K9" s="125" t="s">
        <v>152</v>
      </c>
      <c r="L9" s="125"/>
      <c r="M9" s="49"/>
      <c r="N9" s="50"/>
      <c r="O9" s="49"/>
    </row>
    <row r="10" spans="1:15" x14ac:dyDescent="0.25">
      <c r="A10" s="51"/>
      <c r="C10" s="50"/>
      <c r="J10" s="48"/>
      <c r="K10" s="48"/>
      <c r="L10" s="48"/>
      <c r="M10" s="49"/>
      <c r="N10" s="50"/>
      <c r="O10" s="49"/>
    </row>
    <row r="12" spans="1:15" x14ac:dyDescent="0.25">
      <c r="H12" s="129" t="s">
        <v>7</v>
      </c>
      <c r="I12" s="130"/>
      <c r="J12" s="130"/>
      <c r="K12" s="130"/>
      <c r="L12" s="131"/>
    </row>
    <row r="13" spans="1:15" ht="36.75" customHeight="1" x14ac:dyDescent="0.25">
      <c r="H13" s="132"/>
      <c r="I13" s="133"/>
      <c r="J13" s="133"/>
      <c r="K13" s="133"/>
      <c r="L13" s="134"/>
    </row>
    <row r="14" spans="1:15" s="48" customFormat="1" ht="43.2" customHeight="1" x14ac:dyDescent="0.3">
      <c r="A14" s="54" t="s">
        <v>75</v>
      </c>
      <c r="B14" s="54" t="s">
        <v>0</v>
      </c>
      <c r="C14" s="54" t="s">
        <v>1</v>
      </c>
      <c r="D14" s="54" t="s">
        <v>2</v>
      </c>
      <c r="E14" s="54" t="s">
        <v>3</v>
      </c>
      <c r="F14" s="54" t="s">
        <v>76</v>
      </c>
      <c r="G14" s="54" t="s">
        <v>80</v>
      </c>
      <c r="H14" s="54" t="s">
        <v>8</v>
      </c>
      <c r="I14" s="54" t="s">
        <v>11</v>
      </c>
      <c r="J14" s="54" t="s">
        <v>9</v>
      </c>
      <c r="K14" s="54" t="s">
        <v>81</v>
      </c>
      <c r="L14" s="60" t="s">
        <v>10</v>
      </c>
    </row>
    <row r="15" spans="1:15" s="50" customFormat="1" ht="82.8" x14ac:dyDescent="0.3">
      <c r="A15" s="55">
        <v>1</v>
      </c>
      <c r="B15" s="72" t="s">
        <v>15</v>
      </c>
      <c r="C15" s="82" t="s">
        <v>26</v>
      </c>
      <c r="D15" s="76" t="s">
        <v>277</v>
      </c>
      <c r="E15" s="46" t="s">
        <v>336</v>
      </c>
      <c r="F15" s="76" t="s">
        <v>305</v>
      </c>
      <c r="G15" s="76" t="s">
        <v>304</v>
      </c>
      <c r="H15" s="46" t="s">
        <v>137</v>
      </c>
      <c r="I15" s="46" t="s">
        <v>57</v>
      </c>
      <c r="J15" s="46" t="s">
        <v>57</v>
      </c>
      <c r="K15" s="57" t="s">
        <v>301</v>
      </c>
      <c r="L15" s="57">
        <f t="shared" ref="L15:L19" si="0">+IF(H15="Pública",1,0)+IF(H15="Pública Reservada",2,0)+IF(H15="Pública Clasificada",3,0)+IF(H15="Pública Restringida",4,0)+IF(I15="Alto",3,0)+IF(I15="Medio",2,0)+IF(I15="Bajo",1,0)+IF(J15="Alto",3,0)+IF(J15="Medio",2,0)+IF(J15="Bajo",1,0)</f>
        <v>8</v>
      </c>
    </row>
    <row r="16" spans="1:15" s="48" customFormat="1" ht="110.4" x14ac:dyDescent="0.3">
      <c r="A16" s="55">
        <v>2</v>
      </c>
      <c r="B16" s="72" t="s">
        <v>15</v>
      </c>
      <c r="C16" s="82" t="s">
        <v>26</v>
      </c>
      <c r="D16" s="76" t="s">
        <v>277</v>
      </c>
      <c r="E16" s="76" t="s">
        <v>335</v>
      </c>
      <c r="F16" s="76" t="s">
        <v>306</v>
      </c>
      <c r="G16" s="46" t="s">
        <v>259</v>
      </c>
      <c r="H16" s="46" t="s">
        <v>137</v>
      </c>
      <c r="I16" s="46" t="s">
        <v>57</v>
      </c>
      <c r="J16" s="46" t="s">
        <v>57</v>
      </c>
      <c r="K16" s="57" t="s">
        <v>301</v>
      </c>
      <c r="L16" s="57">
        <f>+IF(H16="Pública",1,0)+IF(H16="Pública Reservada",2,0)+IF(H16="Pública Clasificada",3,0)+IF(H16="Pública Restringida",4,0)+IF(I16="Alto",3,0)+IF(I16="Medio",2,0)+IF(I16="Bajo",1,0)+IF(J16="Alto",3,0)+IF(J16="Medio",2,0)+IF(J16="Bajo",1,0)</f>
        <v>8</v>
      </c>
    </row>
    <row r="17" spans="1:12" s="48" customFormat="1" ht="96.6" x14ac:dyDescent="0.3">
      <c r="A17" s="55">
        <v>3</v>
      </c>
      <c r="B17" s="72" t="s">
        <v>15</v>
      </c>
      <c r="C17" s="82" t="s">
        <v>26</v>
      </c>
      <c r="D17" s="76" t="s">
        <v>300</v>
      </c>
      <c r="E17" s="76" t="s">
        <v>340</v>
      </c>
      <c r="F17" s="76" t="s">
        <v>307</v>
      </c>
      <c r="G17" s="46" t="s">
        <v>288</v>
      </c>
      <c r="H17" s="46" t="s">
        <v>137</v>
      </c>
      <c r="I17" s="46" t="s">
        <v>57</v>
      </c>
      <c r="J17" s="46" t="s">
        <v>57</v>
      </c>
      <c r="K17" s="57" t="s">
        <v>301</v>
      </c>
      <c r="L17" s="57">
        <f t="shared" si="0"/>
        <v>8</v>
      </c>
    </row>
    <row r="18" spans="1:12" s="48" customFormat="1" ht="82.8" x14ac:dyDescent="0.3">
      <c r="A18" s="55">
        <v>4</v>
      </c>
      <c r="B18" s="46" t="s">
        <v>15</v>
      </c>
      <c r="C18" s="46" t="s">
        <v>26</v>
      </c>
      <c r="D18" s="76" t="s">
        <v>300</v>
      </c>
      <c r="E18" s="76" t="s">
        <v>339</v>
      </c>
      <c r="F18" s="76" t="s">
        <v>308</v>
      </c>
      <c r="G18" s="46" t="s">
        <v>240</v>
      </c>
      <c r="H18" s="76" t="s">
        <v>137</v>
      </c>
      <c r="I18" s="46" t="s">
        <v>57</v>
      </c>
      <c r="J18" s="46" t="s">
        <v>57</v>
      </c>
      <c r="K18" s="57" t="s">
        <v>301</v>
      </c>
      <c r="L18" s="57">
        <f t="shared" si="0"/>
        <v>8</v>
      </c>
    </row>
    <row r="19" spans="1:12" s="48" customFormat="1" ht="151.80000000000001" x14ac:dyDescent="0.3">
      <c r="A19" s="55">
        <v>5</v>
      </c>
      <c r="B19" s="46" t="s">
        <v>15</v>
      </c>
      <c r="C19" s="46" t="s">
        <v>25</v>
      </c>
      <c r="D19" s="76" t="s">
        <v>254</v>
      </c>
      <c r="E19" s="76" t="s">
        <v>302</v>
      </c>
      <c r="F19" s="76" t="s">
        <v>308</v>
      </c>
      <c r="G19" s="46" t="s">
        <v>240</v>
      </c>
      <c r="H19" s="76" t="s">
        <v>137</v>
      </c>
      <c r="I19" s="46" t="s">
        <v>54</v>
      </c>
      <c r="J19" s="46" t="s">
        <v>54</v>
      </c>
      <c r="K19" s="76" t="s">
        <v>303</v>
      </c>
      <c r="L19" s="46">
        <f t="shared" si="0"/>
        <v>6</v>
      </c>
    </row>
    <row r="20" spans="1:12" s="48" customFormat="1" ht="151.80000000000001" x14ac:dyDescent="0.3">
      <c r="A20" s="55">
        <v>6</v>
      </c>
      <c r="B20" s="46" t="s">
        <v>15</v>
      </c>
      <c r="C20" s="46" t="s">
        <v>25</v>
      </c>
      <c r="D20" s="76" t="s">
        <v>255</v>
      </c>
      <c r="E20" s="76" t="s">
        <v>337</v>
      </c>
      <c r="F20" s="76" t="s">
        <v>308</v>
      </c>
      <c r="G20" s="46" t="s">
        <v>240</v>
      </c>
      <c r="H20" s="76" t="s">
        <v>137</v>
      </c>
      <c r="I20" s="46" t="s">
        <v>54</v>
      </c>
      <c r="J20" s="46" t="s">
        <v>54</v>
      </c>
      <c r="K20" s="76" t="s">
        <v>303</v>
      </c>
      <c r="L20" s="57">
        <f>+IF(H20="Pública",1,0)+IF(H20="Pública Reservada",2,0)+IF(H20="Pública Clasificada",3,0)+IF(H20="Pública Restringida",4,0)+IF(I20="Alto",3,0)+IF(I20="Medio",2,0)+IF(I20="Bajo",1,0)+IF(J20="Alto",3,0)+IF(J20="Medio",2,0)+IF(J20="Bajo",1,0)</f>
        <v>6</v>
      </c>
    </row>
    <row r="21" spans="1:12" s="48" customFormat="1" ht="96.6" x14ac:dyDescent="0.3">
      <c r="A21" s="55">
        <v>7</v>
      </c>
      <c r="B21" s="46" t="s">
        <v>15</v>
      </c>
      <c r="C21" s="46" t="s">
        <v>26</v>
      </c>
      <c r="D21" s="73" t="s">
        <v>190</v>
      </c>
      <c r="E21" s="75" t="s">
        <v>338</v>
      </c>
      <c r="F21" s="46" t="s">
        <v>309</v>
      </c>
      <c r="G21" s="46" t="s">
        <v>198</v>
      </c>
      <c r="H21" s="46" t="s">
        <v>137</v>
      </c>
      <c r="I21" s="46" t="s">
        <v>57</v>
      </c>
      <c r="J21" s="46" t="s">
        <v>57</v>
      </c>
      <c r="K21" s="46" t="s">
        <v>256</v>
      </c>
      <c r="L21" s="57">
        <f t="shared" ref="L21:L25" si="1">+IF(H21="Pública",1,0)+IF(H21="Pública Reservada",2,0)+IF(H21="Pública Clasificada",3,0)+IF(H21="Pública Restringida",4,0)+IF(I21="Alto",3,0)+IF(I21="Medio",2,0)+IF(I21="Bajo",1,0)+IF(J21="Alto",3,0)+IF(J21="Medio",2,0)+IF(J21="Bajo",1,0)</f>
        <v>8</v>
      </c>
    </row>
    <row r="22" spans="1:12" s="48" customFormat="1" ht="220.8" x14ac:dyDescent="0.3">
      <c r="A22" s="55">
        <v>8</v>
      </c>
      <c r="B22" s="46" t="s">
        <v>15</v>
      </c>
      <c r="C22" s="46" t="s">
        <v>25</v>
      </c>
      <c r="D22" s="73" t="s">
        <v>180</v>
      </c>
      <c r="E22" s="46" t="s">
        <v>181</v>
      </c>
      <c r="F22" s="46" t="s">
        <v>191</v>
      </c>
      <c r="G22" s="46" t="s">
        <v>198</v>
      </c>
      <c r="H22" s="46" t="s">
        <v>139</v>
      </c>
      <c r="I22" s="46" t="s">
        <v>54</v>
      </c>
      <c r="J22" s="46" t="s">
        <v>54</v>
      </c>
      <c r="K22" s="46" t="s">
        <v>195</v>
      </c>
      <c r="L22" s="46">
        <f>+IF(H22="Pública",1,0)+IF(H22="Pública Reservada",2,0)+IF(H22="Pública Clasificada",3,0)+IF(H22="Pública Restringida",4,0)+IF(I22="Alto",3,0)+IF(I22="Medio",2,0)+IF(I22="Bajo",1,0)+IF(J22="Alto",3,0)+IF(J22="Medio",2,0)+IF(J22="Bajo",1,0)</f>
        <v>8</v>
      </c>
    </row>
    <row r="23" spans="1:12" s="48" customFormat="1" ht="409.6" x14ac:dyDescent="0.3">
      <c r="A23" s="55">
        <v>9</v>
      </c>
      <c r="B23" s="46" t="s">
        <v>15</v>
      </c>
      <c r="C23" s="46" t="s">
        <v>25</v>
      </c>
      <c r="D23" s="73" t="s">
        <v>182</v>
      </c>
      <c r="E23" s="46" t="s">
        <v>183</v>
      </c>
      <c r="F23" s="46" t="s">
        <v>191</v>
      </c>
      <c r="G23" s="46" t="s">
        <v>198</v>
      </c>
      <c r="H23" s="46" t="s">
        <v>139</v>
      </c>
      <c r="I23" s="46" t="s">
        <v>54</v>
      </c>
      <c r="J23" s="46" t="s">
        <v>54</v>
      </c>
      <c r="K23" s="46" t="s">
        <v>195</v>
      </c>
      <c r="L23" s="46">
        <f t="shared" si="1"/>
        <v>8</v>
      </c>
    </row>
    <row r="24" spans="1:12" s="48" customFormat="1" ht="96.6" x14ac:dyDescent="0.3">
      <c r="A24" s="55">
        <v>10</v>
      </c>
      <c r="B24" s="46" t="s">
        <v>15</v>
      </c>
      <c r="C24" s="46" t="s">
        <v>27</v>
      </c>
      <c r="D24" s="73" t="s">
        <v>184</v>
      </c>
      <c r="E24" s="46" t="s">
        <v>185</v>
      </c>
      <c r="F24" s="46" t="s">
        <v>192</v>
      </c>
      <c r="G24" s="46" t="s">
        <v>198</v>
      </c>
      <c r="H24" s="46" t="s">
        <v>139</v>
      </c>
      <c r="I24" s="46" t="s">
        <v>57</v>
      </c>
      <c r="J24" s="46" t="s">
        <v>57</v>
      </c>
      <c r="K24" s="76" t="s">
        <v>324</v>
      </c>
      <c r="L24" s="46">
        <f t="shared" si="1"/>
        <v>10</v>
      </c>
    </row>
    <row r="25" spans="1:12" s="48" customFormat="1" ht="57.6" x14ac:dyDescent="0.3">
      <c r="A25" s="55">
        <v>11</v>
      </c>
      <c r="B25" s="76" t="s">
        <v>15</v>
      </c>
      <c r="C25" s="46" t="s">
        <v>25</v>
      </c>
      <c r="D25" s="75" t="s">
        <v>186</v>
      </c>
      <c r="E25" s="76" t="s">
        <v>187</v>
      </c>
      <c r="F25" s="76" t="s">
        <v>193</v>
      </c>
      <c r="G25" s="76" t="s">
        <v>193</v>
      </c>
      <c r="H25" s="76" t="s">
        <v>138</v>
      </c>
      <c r="I25" s="46" t="s">
        <v>54</v>
      </c>
      <c r="J25" s="46" t="s">
        <v>54</v>
      </c>
      <c r="K25" s="84" t="s">
        <v>341</v>
      </c>
      <c r="L25" s="46">
        <f t="shared" si="1"/>
        <v>7</v>
      </c>
    </row>
    <row r="26" spans="1:12" s="48" customFormat="1" ht="41.4" x14ac:dyDescent="0.3">
      <c r="A26" s="55">
        <v>12</v>
      </c>
      <c r="B26" s="46" t="s">
        <v>15</v>
      </c>
      <c r="C26" s="46" t="s">
        <v>25</v>
      </c>
      <c r="D26" s="73" t="s">
        <v>188</v>
      </c>
      <c r="E26" s="46" t="s">
        <v>189</v>
      </c>
      <c r="F26" s="46" t="s">
        <v>194</v>
      </c>
      <c r="G26" s="46" t="s">
        <v>194</v>
      </c>
      <c r="H26" s="46" t="s">
        <v>56</v>
      </c>
      <c r="I26" s="46" t="s">
        <v>54</v>
      </c>
      <c r="J26" s="46" t="s">
        <v>54</v>
      </c>
      <c r="K26" s="46" t="s">
        <v>194</v>
      </c>
      <c r="L26" s="46">
        <f>+IF(H26="Pública",1,0)+IF(H26="Pública Reservada",2,0)+IF(H26="Pública Clasificada",3,0)+IF(H26="Pública Restringida",4,0)+IF(I26="Alto",3,0)+IF(I26="Medio",2,0)+IF(I26="Bajo",1,0)+IF(J26="Alto",3,0)+IF(J26="Medio",2,0)+IF(J26="Bajo",1,0)*4</f>
        <v>5</v>
      </c>
    </row>
    <row r="27" spans="1:12" s="48" customFormat="1" x14ac:dyDescent="0.3"/>
    <row r="28" spans="1:12" s="48" customFormat="1" x14ac:dyDescent="0.3"/>
    <row r="29" spans="1:12" s="48" customFormat="1" x14ac:dyDescent="0.3"/>
    <row r="30" spans="1:12" s="48" customFormat="1" x14ac:dyDescent="0.3"/>
    <row r="31" spans="1:12" s="48" customFormat="1" x14ac:dyDescent="0.3"/>
    <row r="32" spans="1:12" s="48" customFormat="1" x14ac:dyDescent="0.3"/>
    <row r="33" spans="2:5" s="48" customFormat="1" x14ac:dyDescent="0.3"/>
    <row r="34" spans="2:5" s="48" customFormat="1" x14ac:dyDescent="0.3"/>
    <row r="35" spans="2:5" s="48" customFormat="1" x14ac:dyDescent="0.3"/>
    <row r="36" spans="2:5" s="48" customFormat="1" x14ac:dyDescent="0.3"/>
    <row r="37" spans="2:5" s="48" customFormat="1" x14ac:dyDescent="0.3"/>
    <row r="38" spans="2:5" s="50" customFormat="1" x14ac:dyDescent="0.3">
      <c r="B38" s="48"/>
      <c r="D38" s="48"/>
      <c r="E38" s="48"/>
    </row>
    <row r="39" spans="2:5" s="50" customFormat="1" x14ac:dyDescent="0.3">
      <c r="B39" s="48"/>
      <c r="D39" s="48"/>
      <c r="E39" s="48"/>
    </row>
    <row r="40" spans="2:5" s="50" customFormat="1" x14ac:dyDescent="0.3">
      <c r="B40" s="48"/>
      <c r="D40" s="48"/>
      <c r="E40" s="48"/>
    </row>
    <row r="41" spans="2:5" s="50" customFormat="1" x14ac:dyDescent="0.3">
      <c r="B41" s="48"/>
      <c r="D41" s="48"/>
      <c r="E41" s="48"/>
    </row>
    <row r="42" spans="2:5" s="50" customFormat="1" x14ac:dyDescent="0.3">
      <c r="B42" s="48"/>
      <c r="D42" s="48"/>
      <c r="E42" s="48"/>
    </row>
    <row r="43" spans="2:5" s="50" customFormat="1" x14ac:dyDescent="0.3">
      <c r="B43" s="48"/>
      <c r="D43" s="48"/>
      <c r="E43" s="48"/>
    </row>
    <row r="44" spans="2:5" s="50" customFormat="1" x14ac:dyDescent="0.3">
      <c r="B44" s="48"/>
      <c r="D44" s="48"/>
      <c r="E44" s="48"/>
    </row>
    <row r="45" spans="2:5" s="50" customFormat="1" x14ac:dyDescent="0.3">
      <c r="B45" s="48"/>
      <c r="D45" s="48"/>
      <c r="E45" s="48"/>
    </row>
    <row r="46" spans="2:5" s="50" customFormat="1" x14ac:dyDescent="0.3">
      <c r="B46" s="48"/>
      <c r="D46" s="48"/>
      <c r="E46" s="48"/>
    </row>
    <row r="47" spans="2:5" s="50" customFormat="1" x14ac:dyDescent="0.3">
      <c r="B47" s="48"/>
      <c r="D47" s="48"/>
      <c r="E47" s="48"/>
    </row>
    <row r="48" spans="2:5" s="50" customFormat="1" x14ac:dyDescent="0.3">
      <c r="B48" s="48"/>
      <c r="D48" s="48"/>
      <c r="E48" s="48"/>
    </row>
    <row r="49" spans="2:5" s="50" customFormat="1" x14ac:dyDescent="0.3">
      <c r="B49" s="48"/>
      <c r="D49" s="48"/>
      <c r="E49" s="48"/>
    </row>
    <row r="50" spans="2:5" s="50" customFormat="1" x14ac:dyDescent="0.3">
      <c r="B50" s="48"/>
      <c r="D50" s="48"/>
      <c r="E50" s="48"/>
    </row>
    <row r="51" spans="2:5" s="50" customFormat="1" x14ac:dyDescent="0.3">
      <c r="B51" s="48"/>
      <c r="D51" s="48"/>
      <c r="E51" s="48"/>
    </row>
    <row r="52" spans="2:5" s="50" customFormat="1" x14ac:dyDescent="0.3">
      <c r="B52" s="48"/>
      <c r="D52" s="48"/>
      <c r="E52" s="48"/>
    </row>
    <row r="53" spans="2:5" s="50" customFormat="1" x14ac:dyDescent="0.3">
      <c r="B53" s="48"/>
      <c r="D53" s="48"/>
      <c r="E53" s="48"/>
    </row>
    <row r="54" spans="2:5" s="50" customFormat="1" x14ac:dyDescent="0.3">
      <c r="B54" s="48"/>
      <c r="D54" s="48"/>
      <c r="E54" s="48"/>
    </row>
    <row r="55" spans="2:5" s="50" customFormat="1" x14ac:dyDescent="0.3">
      <c r="B55" s="48"/>
      <c r="D55" s="48"/>
      <c r="E55" s="48"/>
    </row>
    <row r="56" spans="2:5" s="50" customFormat="1" x14ac:dyDescent="0.3">
      <c r="B56" s="48"/>
      <c r="D56" s="48"/>
      <c r="E56" s="48"/>
    </row>
    <row r="57" spans="2:5" s="50" customFormat="1" x14ac:dyDescent="0.3">
      <c r="B57" s="48"/>
      <c r="D57" s="48"/>
      <c r="E57" s="48"/>
    </row>
    <row r="58" spans="2:5" s="50" customFormat="1" x14ac:dyDescent="0.3">
      <c r="B58" s="48"/>
      <c r="D58" s="48"/>
      <c r="E58" s="48"/>
    </row>
    <row r="59" spans="2:5" s="50" customFormat="1" x14ac:dyDescent="0.3">
      <c r="B59" s="48"/>
      <c r="D59" s="48"/>
      <c r="E59" s="48"/>
    </row>
    <row r="60" spans="2:5" s="50" customFormat="1" x14ac:dyDescent="0.3">
      <c r="B60" s="48"/>
      <c r="D60" s="48"/>
      <c r="E60" s="48"/>
    </row>
    <row r="61" spans="2:5" s="50" customFormat="1" x14ac:dyDescent="0.3">
      <c r="B61" s="48"/>
      <c r="D61" s="48"/>
      <c r="E61" s="48"/>
    </row>
    <row r="62" spans="2:5" s="50" customFormat="1" x14ac:dyDescent="0.3">
      <c r="B62" s="48"/>
      <c r="D62" s="48"/>
      <c r="E62" s="48"/>
    </row>
    <row r="63" spans="2:5" s="50" customFormat="1" x14ac:dyDescent="0.3">
      <c r="B63" s="48"/>
      <c r="D63" s="48"/>
      <c r="E63" s="48"/>
    </row>
    <row r="64" spans="2:5" s="50" customFormat="1" x14ac:dyDescent="0.3">
      <c r="B64" s="48"/>
      <c r="D64" s="48"/>
      <c r="E64" s="48"/>
    </row>
    <row r="65" spans="2:5" s="50" customFormat="1" x14ac:dyDescent="0.3">
      <c r="B65" s="48"/>
      <c r="D65" s="48"/>
      <c r="E65" s="48"/>
    </row>
    <row r="66" spans="2:5" s="50" customFormat="1" x14ac:dyDescent="0.3">
      <c r="B66" s="48"/>
      <c r="D66" s="48"/>
      <c r="E66" s="48"/>
    </row>
    <row r="67" spans="2:5" s="50" customFormat="1" x14ac:dyDescent="0.3">
      <c r="B67" s="48"/>
      <c r="D67" s="48"/>
      <c r="E67" s="48"/>
    </row>
    <row r="68" spans="2:5" s="50" customFormat="1" x14ac:dyDescent="0.3">
      <c r="B68" s="48"/>
      <c r="D68" s="48"/>
      <c r="E68" s="48"/>
    </row>
    <row r="69" spans="2:5" s="50" customFormat="1" x14ac:dyDescent="0.3">
      <c r="B69" s="48"/>
      <c r="D69" s="48"/>
      <c r="E69" s="48"/>
    </row>
    <row r="70" spans="2:5" s="50" customFormat="1" x14ac:dyDescent="0.3">
      <c r="B70" s="48"/>
      <c r="D70" s="48"/>
      <c r="E70" s="48"/>
    </row>
    <row r="71" spans="2:5" s="50" customFormat="1" x14ac:dyDescent="0.3">
      <c r="B71" s="48"/>
      <c r="D71" s="48"/>
      <c r="E71" s="48"/>
    </row>
    <row r="72" spans="2:5" s="50" customFormat="1" x14ac:dyDescent="0.3">
      <c r="B72" s="48"/>
      <c r="D72" s="48"/>
      <c r="E72" s="48"/>
    </row>
    <row r="73" spans="2:5" s="50" customFormat="1" x14ac:dyDescent="0.3">
      <c r="B73" s="48"/>
      <c r="D73" s="48"/>
      <c r="E73" s="48"/>
    </row>
    <row r="74" spans="2:5" s="50" customFormat="1" x14ac:dyDescent="0.3">
      <c r="B74" s="48"/>
      <c r="D74" s="48"/>
      <c r="E74" s="48"/>
    </row>
  </sheetData>
  <mergeCells count="14">
    <mergeCell ref="H12:L13"/>
    <mergeCell ref="A5:L5"/>
    <mergeCell ref="A8:C8"/>
    <mergeCell ref="D8:G8"/>
    <mergeCell ref="K8:L8"/>
    <mergeCell ref="A9:C9"/>
    <mergeCell ref="D9:G9"/>
    <mergeCell ref="K9:L9"/>
    <mergeCell ref="H8:J8"/>
    <mergeCell ref="H9:J9"/>
    <mergeCell ref="D6:L6"/>
    <mergeCell ref="A7:C7"/>
    <mergeCell ref="A6:C6"/>
    <mergeCell ref="D7:L7"/>
  </mergeCells>
  <conditionalFormatting sqref="L15:L26">
    <cfRule type="colorScale" priority="3">
      <colorScale>
        <cfvo type="num" val="3"/>
        <cfvo type="num" val="5"/>
        <cfvo type="num" val="9"/>
        <color rgb="FF00B050"/>
        <color rgb="FFFFFF00"/>
        <color rgb="FFFF0000"/>
      </colorScale>
    </cfRule>
  </conditionalFormatting>
  <pageMargins left="0.7" right="0.7" top="0.75" bottom="0.75" header="0.3" footer="0.3"/>
  <pageSetup orientation="landscape" r:id="rId1"/>
  <drawing r:id="rId2"/>
  <extLst>
    <ext xmlns:x14="http://schemas.microsoft.com/office/spreadsheetml/2009/9/main" uri="{CCE6A557-97BC-4b89-ADB6-D9C93CAAB3DF}">
      <x14:dataValidations xmlns:xm="http://schemas.microsoft.com/office/excel/2006/main" count="5">
        <x14:dataValidation type="list" allowBlank="1" showInputMessage="1" showErrorMessage="1" xr:uid="{5B1DB756-5D75-4F15-BAD0-32BBD9EAB09C}">
          <x14:formula1>
            <xm:f>Valores!$B$2:$B$6</xm:f>
          </x14:formula1>
          <xm:sqref>C15:C17 C21:C26</xm:sqref>
        </x14:dataValidation>
        <x14:dataValidation type="list" allowBlank="1" showInputMessage="1" showErrorMessage="1" xr:uid="{37257F89-FE5F-4165-8A36-A614EDE54A0A}">
          <x14:formula1>
            <xm:f>Valores!$K$2:$K$4</xm:f>
          </x14:formula1>
          <xm:sqref>I15:I17 I19:J26</xm:sqref>
        </x14:dataValidation>
        <x14:dataValidation type="list" allowBlank="1" showInputMessage="1" showErrorMessage="1" xr:uid="{A11F3F6C-7FBD-4B91-876D-41A78448F64D}">
          <x14:formula1>
            <xm:f>Valores!$A$2:$A$5</xm:f>
          </x14:formula1>
          <xm:sqref>B21:B23 B15:B17</xm:sqref>
        </x14:dataValidation>
        <x14:dataValidation type="list" allowBlank="1" showInputMessage="1" showErrorMessage="1" xr:uid="{DE1E88A0-C0BE-4D0C-A50D-6B8A3FC2CBDF}">
          <x14:formula1>
            <xm:f>Valores!$M$2:$M$4</xm:f>
          </x14:formula1>
          <xm:sqref>J15:J17</xm:sqref>
        </x14:dataValidation>
        <x14:dataValidation type="list" allowBlank="1" showInputMessage="1" showErrorMessage="1" xr:uid="{36C84F03-C9DF-424E-AA94-A7E05C9A5E0F}">
          <x14:formula1>
            <xm:f>Valores!$I$2:$I$4</xm:f>
          </x14:formula1>
          <xm:sqref>H15:H17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F177ED-5D46-43FB-8B85-446CAB6D245E}">
  <dimension ref="A6:O36"/>
  <sheetViews>
    <sheetView showGridLines="0" zoomScale="82" zoomScaleNormal="82" workbookViewId="0">
      <selection activeCell="F15" sqref="F15"/>
    </sheetView>
  </sheetViews>
  <sheetFormatPr baseColWidth="10" defaultRowHeight="14.4" x14ac:dyDescent="0.3"/>
  <cols>
    <col min="1" max="1" width="18" style="1" bestFit="1" customWidth="1"/>
    <col min="2" max="2" width="30.5546875" style="2" customWidth="1"/>
    <col min="3" max="3" width="36.44140625" customWidth="1"/>
    <col min="4" max="4" width="34.6640625" style="62" customWidth="1"/>
    <col min="6" max="6" width="22.6640625" customWidth="1"/>
    <col min="7" max="7" width="30.6640625" style="3" customWidth="1"/>
    <col min="8" max="8" width="15.33203125" customWidth="1"/>
  </cols>
  <sheetData>
    <row r="6" spans="1:15" x14ac:dyDescent="0.3">
      <c r="A6" s="144"/>
      <c r="B6" s="144"/>
    </row>
    <row r="7" spans="1:15" x14ac:dyDescent="0.3">
      <c r="A7" s="2"/>
      <c r="B7" s="61"/>
      <c r="G7"/>
    </row>
    <row r="8" spans="1:15" s="47" customFormat="1" x14ac:dyDescent="0.3">
      <c r="A8" s="124" t="s">
        <v>49</v>
      </c>
      <c r="B8" s="124"/>
      <c r="C8" s="124"/>
      <c r="D8" s="124"/>
      <c r="E8" s="124"/>
      <c r="F8" s="124"/>
      <c r="G8" s="124"/>
      <c r="H8" s="124"/>
      <c r="I8"/>
      <c r="J8"/>
      <c r="K8"/>
      <c r="L8"/>
      <c r="M8" s="49"/>
      <c r="N8" s="50"/>
      <c r="O8" s="49"/>
    </row>
    <row r="9" spans="1:15" s="47" customFormat="1" ht="15.75" customHeight="1" x14ac:dyDescent="0.3">
      <c r="A9" s="126" t="s">
        <v>50</v>
      </c>
      <c r="B9" s="126"/>
      <c r="C9" s="125" t="s">
        <v>147</v>
      </c>
      <c r="D9" s="125"/>
      <c r="E9" s="125"/>
      <c r="F9" s="125"/>
      <c r="G9" s="125"/>
      <c r="H9" s="125"/>
      <c r="I9"/>
      <c r="J9"/>
      <c r="K9"/>
      <c r="L9"/>
      <c r="M9" s="49"/>
      <c r="N9" s="50"/>
      <c r="O9" s="49"/>
    </row>
    <row r="10" spans="1:15" s="47" customFormat="1" ht="28.5" customHeight="1" x14ac:dyDescent="0.3">
      <c r="A10" s="126" t="s">
        <v>51</v>
      </c>
      <c r="B10" s="126"/>
      <c r="C10" s="125" t="s">
        <v>52</v>
      </c>
      <c r="D10" s="125"/>
      <c r="E10" s="125"/>
      <c r="F10" s="125"/>
      <c r="G10" s="125"/>
      <c r="H10" s="125"/>
      <c r="I10"/>
      <c r="J10"/>
      <c r="K10"/>
      <c r="L10"/>
      <c r="M10" s="49"/>
      <c r="N10" s="50"/>
      <c r="O10" s="49"/>
    </row>
    <row r="11" spans="1:15" s="47" customFormat="1" ht="15.75" customHeight="1" x14ac:dyDescent="0.3">
      <c r="A11" s="126" t="s">
        <v>148</v>
      </c>
      <c r="B11" s="126"/>
      <c r="C11" s="126" t="s">
        <v>149</v>
      </c>
      <c r="D11" s="126"/>
      <c r="E11" s="126" t="s">
        <v>150</v>
      </c>
      <c r="F11" s="126"/>
      <c r="G11" s="126" t="s">
        <v>151</v>
      </c>
      <c r="H11" s="126"/>
      <c r="I11"/>
      <c r="J11"/>
      <c r="K11"/>
      <c r="L11"/>
      <c r="M11" s="49"/>
      <c r="N11" s="50"/>
      <c r="O11" s="49"/>
    </row>
    <row r="12" spans="1:15" s="47" customFormat="1" x14ac:dyDescent="0.3">
      <c r="A12" s="127">
        <v>45602</v>
      </c>
      <c r="B12" s="127"/>
      <c r="C12" s="125" t="s">
        <v>154</v>
      </c>
      <c r="D12" s="125"/>
      <c r="E12" s="128" t="s">
        <v>153</v>
      </c>
      <c r="F12" s="128"/>
      <c r="G12" s="125" t="s">
        <v>152</v>
      </c>
      <c r="H12" s="125"/>
      <c r="I12"/>
      <c r="J12"/>
      <c r="K12"/>
      <c r="L12"/>
      <c r="M12" s="49"/>
      <c r="N12" s="50"/>
      <c r="O12" s="49"/>
    </row>
    <row r="13" spans="1:15" x14ac:dyDescent="0.3">
      <c r="A13" s="2"/>
      <c r="B13" s="61"/>
      <c r="G13"/>
    </row>
    <row r="14" spans="1:15" s="1" customFormat="1" x14ac:dyDescent="0.3">
      <c r="A14" s="58" t="s">
        <v>75</v>
      </c>
      <c r="B14" s="58" t="s">
        <v>0</v>
      </c>
      <c r="C14" s="59" t="s">
        <v>2</v>
      </c>
      <c r="D14" s="58" t="s">
        <v>3</v>
      </c>
      <c r="E14" s="58" t="s">
        <v>48</v>
      </c>
      <c r="F14" s="58" t="s">
        <v>53</v>
      </c>
      <c r="G14" s="58" t="s">
        <v>43</v>
      </c>
      <c r="H14" s="59" t="s">
        <v>125</v>
      </c>
    </row>
    <row r="15" spans="1:15" s="1" customFormat="1" ht="187.8" customHeight="1" x14ac:dyDescent="0.3">
      <c r="A15" s="5">
        <v>1</v>
      </c>
      <c r="B15" s="5" t="s">
        <v>15</v>
      </c>
      <c r="C15" s="5" t="s">
        <v>177</v>
      </c>
      <c r="D15" s="8" t="s">
        <v>320</v>
      </c>
      <c r="E15" s="4" t="s">
        <v>36</v>
      </c>
      <c r="F15" s="4" t="s">
        <v>42</v>
      </c>
      <c r="G15" s="4" t="s">
        <v>44</v>
      </c>
      <c r="H15" s="5">
        <f>+IF(E15="Planta",1,0)+IF(E15="Contratista",2,0)+IF(E15="Proveedor",3,0)+IF(F15="Operativo",1,0)+IF(F15="Táctico",2,0)+IF(F15="Estratégico",3,0)+IF(G15="Existe transferencia de conocimiento",1,0)+IF(G15="No existe transferencia de conocimiento",3,0)+IF(G15="Tiene respaldo",2,0)+IF(G15="No tiene respaldo",3,0)</f>
        <v>5</v>
      </c>
    </row>
    <row r="16" spans="1:15" s="1" customFormat="1" ht="240" customHeight="1" x14ac:dyDescent="0.3">
      <c r="A16" s="5">
        <v>2</v>
      </c>
      <c r="B16" s="5" t="s">
        <v>15</v>
      </c>
      <c r="C16" s="71" t="s">
        <v>285</v>
      </c>
      <c r="D16" s="71" t="s">
        <v>178</v>
      </c>
      <c r="E16" s="4" t="s">
        <v>37</v>
      </c>
      <c r="F16" s="4" t="s">
        <v>42</v>
      </c>
      <c r="G16" s="4" t="s">
        <v>44</v>
      </c>
      <c r="H16" s="5">
        <f t="shared" ref="H16:H35" si="0">+IF(E16="Planta",1,0)+IF(E16="Contratista",2,0)+IF(E16="Proveedor",3,0)+IF(F16="Operativo",1,0)+IF(F16="Táctico",2,0)+IF(F16="Estratégico",3,0)+IF(G16="Existe transferencia de conocimiento",1,0)+IF(G16="No existe transferencia de conocimiento",3,0)+IF(G16="Tiene respaldo",2,0)+IF(G16="No tiene respaldo",3,0)</f>
        <v>6</v>
      </c>
    </row>
    <row r="17" spans="1:8" s="1" customFormat="1" ht="86.4" x14ac:dyDescent="0.3">
      <c r="A17" s="5">
        <v>3</v>
      </c>
      <c r="B17" s="5" t="s">
        <v>15</v>
      </c>
      <c r="C17" s="77" t="s">
        <v>281</v>
      </c>
      <c r="D17" s="71" t="s">
        <v>319</v>
      </c>
      <c r="E17" s="71" t="s">
        <v>36</v>
      </c>
      <c r="F17" s="71" t="s">
        <v>42</v>
      </c>
      <c r="G17" s="71" t="s">
        <v>44</v>
      </c>
      <c r="H17" s="5">
        <f t="shared" si="0"/>
        <v>5</v>
      </c>
    </row>
    <row r="18" spans="1:8" s="1" customFormat="1" ht="86.4" x14ac:dyDescent="0.3">
      <c r="A18" s="5">
        <v>4</v>
      </c>
      <c r="B18" s="5" t="s">
        <v>15</v>
      </c>
      <c r="C18" s="77" t="s">
        <v>282</v>
      </c>
      <c r="D18" s="71" t="s">
        <v>278</v>
      </c>
      <c r="E18" s="71" t="s">
        <v>36</v>
      </c>
      <c r="F18" s="71" t="s">
        <v>42</v>
      </c>
      <c r="G18" s="71" t="s">
        <v>44</v>
      </c>
      <c r="H18" s="5">
        <f t="shared" si="0"/>
        <v>5</v>
      </c>
    </row>
    <row r="19" spans="1:8" s="1" customFormat="1" ht="86.4" x14ac:dyDescent="0.3">
      <c r="A19" s="5">
        <v>5</v>
      </c>
      <c r="B19" s="5" t="s">
        <v>15</v>
      </c>
      <c r="C19" s="77" t="s">
        <v>283</v>
      </c>
      <c r="D19" s="71" t="s">
        <v>279</v>
      </c>
      <c r="E19" s="71" t="s">
        <v>36</v>
      </c>
      <c r="F19" s="71" t="s">
        <v>41</v>
      </c>
      <c r="G19" s="71" t="s">
        <v>44</v>
      </c>
      <c r="H19" s="5">
        <f t="shared" si="0"/>
        <v>2</v>
      </c>
    </row>
    <row r="20" spans="1:8" s="1" customFormat="1" ht="108" customHeight="1" x14ac:dyDescent="0.3">
      <c r="A20" s="5">
        <v>6</v>
      </c>
      <c r="B20" s="5" t="s">
        <v>15</v>
      </c>
      <c r="C20" s="77" t="s">
        <v>284</v>
      </c>
      <c r="D20" s="71" t="s">
        <v>280</v>
      </c>
      <c r="E20" s="71" t="s">
        <v>37</v>
      </c>
      <c r="F20" s="71" t="s">
        <v>41</v>
      </c>
      <c r="G20" s="71" t="s">
        <v>45</v>
      </c>
      <c r="H20" s="5">
        <f t="shared" si="0"/>
        <v>5</v>
      </c>
    </row>
    <row r="21" spans="1:8" s="1" customFormat="1" ht="86.4" x14ac:dyDescent="0.3">
      <c r="A21" s="5">
        <v>7</v>
      </c>
      <c r="B21" s="5" t="s">
        <v>15</v>
      </c>
      <c r="C21" s="77" t="s">
        <v>310</v>
      </c>
      <c r="D21" s="71" t="s">
        <v>311</v>
      </c>
      <c r="E21" s="71" t="s">
        <v>36</v>
      </c>
      <c r="F21" s="71" t="s">
        <v>42</v>
      </c>
      <c r="G21" s="71" t="s">
        <v>44</v>
      </c>
      <c r="H21" s="5">
        <f t="shared" si="0"/>
        <v>5</v>
      </c>
    </row>
    <row r="22" spans="1:8" s="1" customFormat="1" ht="115.2" x14ac:dyDescent="0.3">
      <c r="A22" s="5">
        <v>8</v>
      </c>
      <c r="B22" s="5" t="s">
        <v>15</v>
      </c>
      <c r="C22" s="77" t="s">
        <v>312</v>
      </c>
      <c r="D22" s="71" t="s">
        <v>313</v>
      </c>
      <c r="E22" s="71" t="s">
        <v>36</v>
      </c>
      <c r="F22" s="71" t="s">
        <v>42</v>
      </c>
      <c r="G22" s="71" t="s">
        <v>44</v>
      </c>
      <c r="H22" s="5">
        <f t="shared" si="0"/>
        <v>5</v>
      </c>
    </row>
    <row r="23" spans="1:8" s="1" customFormat="1" ht="100.8" x14ac:dyDescent="0.3">
      <c r="A23" s="5">
        <v>9</v>
      </c>
      <c r="B23" s="5" t="s">
        <v>15</v>
      </c>
      <c r="C23" s="77" t="s">
        <v>314</v>
      </c>
      <c r="D23" s="71" t="s">
        <v>315</v>
      </c>
      <c r="E23" s="71" t="s">
        <v>36</v>
      </c>
      <c r="F23" s="71" t="s">
        <v>42</v>
      </c>
      <c r="G23" s="71" t="s">
        <v>44</v>
      </c>
      <c r="H23" s="5">
        <f t="shared" si="0"/>
        <v>5</v>
      </c>
    </row>
    <row r="24" spans="1:8" s="1" customFormat="1" ht="100.8" x14ac:dyDescent="0.3">
      <c r="A24" s="5">
        <v>9</v>
      </c>
      <c r="B24" s="5" t="s">
        <v>15</v>
      </c>
      <c r="C24" s="77" t="s">
        <v>316</v>
      </c>
      <c r="D24" s="71" t="s">
        <v>315</v>
      </c>
      <c r="E24" s="71" t="s">
        <v>36</v>
      </c>
      <c r="F24" s="71" t="s">
        <v>41</v>
      </c>
      <c r="G24" s="71" t="s">
        <v>44</v>
      </c>
      <c r="H24" s="5">
        <f t="shared" ref="H24" si="1">+IF(E24="Planta",1,0)+IF(E24="Contratista",2,0)+IF(E24="Proveedor",3,0)+IF(F24="Operativo",1,0)+IF(F24="Táctico",2,0)+IF(F24="Estratégico",3,0)+IF(G24="Existe transferencia de conocimiento",1,0)+IF(G24="No existe transferencia de conocimiento",3,0)+IF(G24="Tiene respaldo",2,0)+IF(G24="No tiene respaldo",3,0)</f>
        <v>2</v>
      </c>
    </row>
    <row r="25" spans="1:8" s="1" customFormat="1" ht="115.2" x14ac:dyDescent="0.3">
      <c r="A25" s="5">
        <v>10</v>
      </c>
      <c r="B25" s="5" t="s">
        <v>15</v>
      </c>
      <c r="C25" s="78" t="s">
        <v>344</v>
      </c>
      <c r="D25" s="71" t="s">
        <v>317</v>
      </c>
      <c r="E25" s="71" t="s">
        <v>37</v>
      </c>
      <c r="F25" s="71" t="s">
        <v>41</v>
      </c>
      <c r="G25" s="71" t="s">
        <v>44</v>
      </c>
      <c r="H25" s="5">
        <f t="shared" ref="H25" si="2">+IF(E25="Planta",1,0)+IF(E25="Contratista",2,0)+IF(E25="Proveedor",3,0)+IF(F25="Operativo",1,0)+IF(F25="Táctico",2,0)+IF(F25="Estratégico",3,0)+IF(G25="Existe transferencia de conocimiento",1,0)+IF(G25="No existe transferencia de conocimiento",3,0)+IF(G25="Tiene respaldo",2,0)+IF(G25="No tiene respaldo",3,0)</f>
        <v>3</v>
      </c>
    </row>
    <row r="26" spans="1:8" s="1" customFormat="1" ht="316.8" x14ac:dyDescent="0.3">
      <c r="A26" s="5">
        <v>12</v>
      </c>
      <c r="B26" s="5" t="s">
        <v>15</v>
      </c>
      <c r="C26" s="77" t="s">
        <v>342</v>
      </c>
      <c r="D26" s="71" t="s">
        <v>318</v>
      </c>
      <c r="E26" s="71" t="s">
        <v>37</v>
      </c>
      <c r="F26" s="71" t="s">
        <v>41</v>
      </c>
      <c r="G26" s="71" t="s">
        <v>45</v>
      </c>
      <c r="H26" s="5">
        <f t="shared" si="0"/>
        <v>5</v>
      </c>
    </row>
    <row r="27" spans="1:8" s="1" customFormat="1" ht="138" customHeight="1" x14ac:dyDescent="0.3">
      <c r="A27" s="5">
        <v>13</v>
      </c>
      <c r="B27" s="5" t="s">
        <v>15</v>
      </c>
      <c r="C27" s="77" t="s">
        <v>343</v>
      </c>
      <c r="D27" s="5" t="s">
        <v>327</v>
      </c>
      <c r="E27" s="4" t="s">
        <v>36</v>
      </c>
      <c r="F27" s="4" t="s">
        <v>42</v>
      </c>
      <c r="G27" s="4" t="s">
        <v>46</v>
      </c>
      <c r="H27" s="5">
        <f t="shared" si="0"/>
        <v>6</v>
      </c>
    </row>
    <row r="28" spans="1:8" s="1" customFormat="1" ht="280.2" customHeight="1" x14ac:dyDescent="0.3">
      <c r="A28" s="5">
        <v>14</v>
      </c>
      <c r="B28" s="5" t="s">
        <v>15</v>
      </c>
      <c r="C28" s="5" t="s">
        <v>286</v>
      </c>
      <c r="D28" s="71" t="s">
        <v>330</v>
      </c>
      <c r="E28" s="4" t="s">
        <v>36</v>
      </c>
      <c r="F28" s="4" t="s">
        <v>41</v>
      </c>
      <c r="G28" s="4" t="s">
        <v>46</v>
      </c>
      <c r="H28" s="5">
        <f t="shared" si="0"/>
        <v>3</v>
      </c>
    </row>
    <row r="29" spans="1:8" s="1" customFormat="1" ht="158.4" x14ac:dyDescent="0.3">
      <c r="A29" s="5">
        <v>15</v>
      </c>
      <c r="B29" s="5" t="s">
        <v>15</v>
      </c>
      <c r="C29" s="5" t="s">
        <v>287</v>
      </c>
      <c r="D29" s="8" t="s">
        <v>328</v>
      </c>
      <c r="E29" s="4" t="s">
        <v>36</v>
      </c>
      <c r="F29" s="4" t="s">
        <v>42</v>
      </c>
      <c r="G29" s="4" t="s">
        <v>46</v>
      </c>
      <c r="H29" s="5">
        <f t="shared" si="0"/>
        <v>6</v>
      </c>
    </row>
    <row r="30" spans="1:8" ht="135.6" customHeight="1" x14ac:dyDescent="0.3">
      <c r="A30" s="5">
        <v>16</v>
      </c>
      <c r="B30" s="5" t="s">
        <v>15</v>
      </c>
      <c r="C30" s="77" t="s">
        <v>325</v>
      </c>
      <c r="D30" s="8" t="s">
        <v>329</v>
      </c>
      <c r="E30" s="4" t="s">
        <v>36</v>
      </c>
      <c r="F30" s="4" t="s">
        <v>42</v>
      </c>
      <c r="G30" s="4" t="s">
        <v>44</v>
      </c>
      <c r="H30" s="5">
        <f t="shared" si="0"/>
        <v>5</v>
      </c>
    </row>
    <row r="31" spans="1:8" ht="145.80000000000001" customHeight="1" x14ac:dyDescent="0.3">
      <c r="A31" s="5">
        <v>17</v>
      </c>
      <c r="B31" s="5" t="s">
        <v>15</v>
      </c>
      <c r="C31" s="77" t="s">
        <v>345</v>
      </c>
      <c r="D31" s="8" t="s">
        <v>331</v>
      </c>
      <c r="E31" s="4" t="s">
        <v>36</v>
      </c>
      <c r="F31" s="4" t="s">
        <v>42</v>
      </c>
      <c r="G31" s="4" t="s">
        <v>46</v>
      </c>
      <c r="H31" s="5">
        <f t="shared" si="0"/>
        <v>6</v>
      </c>
    </row>
    <row r="32" spans="1:8" ht="115.2" x14ac:dyDescent="0.3">
      <c r="A32" s="5">
        <v>18</v>
      </c>
      <c r="B32" s="5" t="s">
        <v>15</v>
      </c>
      <c r="C32" s="77" t="s">
        <v>321</v>
      </c>
      <c r="D32" s="8" t="s">
        <v>179</v>
      </c>
      <c r="E32" s="4" t="s">
        <v>36</v>
      </c>
      <c r="F32" s="4" t="s">
        <v>42</v>
      </c>
      <c r="G32" s="4" t="s">
        <v>44</v>
      </c>
      <c r="H32" s="5">
        <f t="shared" si="0"/>
        <v>5</v>
      </c>
    </row>
    <row r="33" spans="1:8" ht="115.2" x14ac:dyDescent="0.3">
      <c r="A33" s="5">
        <v>19</v>
      </c>
      <c r="B33" s="5" t="s">
        <v>15</v>
      </c>
      <c r="C33" s="77" t="s">
        <v>322</v>
      </c>
      <c r="D33" s="8" t="s">
        <v>179</v>
      </c>
      <c r="E33" s="4" t="s">
        <v>36</v>
      </c>
      <c r="F33" s="4" t="s">
        <v>42</v>
      </c>
      <c r="G33" s="4" t="s">
        <v>44</v>
      </c>
      <c r="H33" s="5">
        <f t="shared" si="0"/>
        <v>5</v>
      </c>
    </row>
    <row r="34" spans="1:8" ht="115.2" x14ac:dyDescent="0.3">
      <c r="A34" s="5">
        <v>20</v>
      </c>
      <c r="B34" s="5" t="s">
        <v>15</v>
      </c>
      <c r="C34" s="77" t="s">
        <v>323</v>
      </c>
      <c r="D34" s="8" t="s">
        <v>179</v>
      </c>
      <c r="E34" s="4" t="s">
        <v>36</v>
      </c>
      <c r="F34" s="4" t="s">
        <v>42</v>
      </c>
      <c r="G34" s="4" t="s">
        <v>44</v>
      </c>
      <c r="H34" s="5">
        <f t="shared" si="0"/>
        <v>5</v>
      </c>
    </row>
    <row r="35" spans="1:8" ht="115.2" x14ac:dyDescent="0.3">
      <c r="A35" s="5">
        <v>21</v>
      </c>
      <c r="B35" s="5" t="s">
        <v>15</v>
      </c>
      <c r="C35" s="77" t="s">
        <v>326</v>
      </c>
      <c r="D35" s="8" t="s">
        <v>179</v>
      </c>
      <c r="E35" s="4" t="s">
        <v>37</v>
      </c>
      <c r="F35" s="4" t="s">
        <v>41</v>
      </c>
      <c r="G35" s="4" t="s">
        <v>44</v>
      </c>
      <c r="H35" s="5">
        <f t="shared" si="0"/>
        <v>3</v>
      </c>
    </row>
    <row r="36" spans="1:8" x14ac:dyDescent="0.3">
      <c r="H36" s="5"/>
    </row>
  </sheetData>
  <autoFilter ref="A14:H35" xr:uid="{00000000-0001-0000-0100-000000000000}"/>
  <mergeCells count="14">
    <mergeCell ref="A6:B6"/>
    <mergeCell ref="A8:H8"/>
    <mergeCell ref="A9:B9"/>
    <mergeCell ref="C9:H9"/>
    <mergeCell ref="A10:B10"/>
    <mergeCell ref="C10:H10"/>
    <mergeCell ref="A11:B11"/>
    <mergeCell ref="C11:D11"/>
    <mergeCell ref="E11:F11"/>
    <mergeCell ref="G11:H11"/>
    <mergeCell ref="A12:B12"/>
    <mergeCell ref="C12:D12"/>
    <mergeCell ref="E12:F12"/>
    <mergeCell ref="G12:H12"/>
  </mergeCells>
  <conditionalFormatting sqref="H15:H36">
    <cfRule type="colorScale" priority="1">
      <colorScale>
        <cfvo type="num" val="3"/>
        <cfvo type="num" val="5"/>
        <cfvo type="num" val="9"/>
        <color rgb="FF00B050"/>
        <color rgb="FFFFFF00"/>
        <color rgb="FFFF0000"/>
      </colorScale>
    </cfRule>
  </conditionalFormatting>
  <pageMargins left="0.7" right="0.7" top="0.75" bottom="0.75" header="0.3" footer="0.3"/>
  <pageSetup scale="60" orientation="landscape" r:id="rId1"/>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0B40DDBD-2EF6-43BB-BF3C-A6E2C2FF8AC7}">
          <x14:formula1>
            <xm:f>Valores!$A$2:$A$5</xm:f>
          </x14:formula1>
          <xm:sqref>B15:B16 B27:B29</xm:sqref>
        </x14:dataValidation>
        <x14:dataValidation type="list" allowBlank="1" showInputMessage="1" showErrorMessage="1" xr:uid="{3DC78BDE-DA82-4D8C-BA48-141DD25C1881}">
          <x14:formula1>
            <xm:f>Valores!$G$13:$G$16</xm:f>
          </x14:formula1>
          <xm:sqref>G15:G16 G27:G30</xm:sqref>
        </x14:dataValidation>
        <x14:dataValidation type="list" allowBlank="1" showInputMessage="1" showErrorMessage="1" xr:uid="{FF5B39E0-434A-4B3D-A96A-AFA8EEADD63E}">
          <x14:formula1>
            <xm:f>Valores!$E$13:$E$15</xm:f>
          </x14:formula1>
          <xm:sqref>F15 F27:F29 F35</xm:sqref>
        </x14:dataValidation>
        <x14:dataValidation type="list" allowBlank="1" showInputMessage="1" showErrorMessage="1" xr:uid="{D8C7E437-7AB6-4E17-AB3E-778D12013634}">
          <x14:formula1>
            <xm:f>Valores!$C$13:$C$15</xm:f>
          </x14:formula1>
          <xm:sqref>E15:E16 E27:E29</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75AE03-45F8-4AC3-8F9F-82DD830D258F}">
  <dimension ref="A1:Y28"/>
  <sheetViews>
    <sheetView showGridLines="0" topLeftCell="A5" zoomScale="80" zoomScaleNormal="80" workbookViewId="0">
      <selection activeCell="L20" sqref="L20"/>
    </sheetView>
  </sheetViews>
  <sheetFormatPr baseColWidth="10" defaultRowHeight="14.4" x14ac:dyDescent="0.3"/>
  <cols>
    <col min="1" max="1" width="36.109375" bestFit="1" customWidth="1"/>
    <col min="2" max="2" width="26.109375" bestFit="1" customWidth="1"/>
    <col min="3" max="3" width="14.109375" bestFit="1" customWidth="1"/>
    <col min="4" max="4" width="3.5546875" bestFit="1" customWidth="1"/>
    <col min="5" max="5" width="17.88671875" bestFit="1" customWidth="1"/>
    <col min="6" max="6" width="3.5546875" bestFit="1" customWidth="1"/>
    <col min="7" max="7" width="14.88671875" customWidth="1"/>
    <col min="8" max="8" width="3.5546875" bestFit="1" customWidth="1"/>
    <col min="9" max="9" width="16.5546875" customWidth="1"/>
    <col min="10" max="10" width="9.6640625" bestFit="1" customWidth="1"/>
    <col min="11" max="11" width="18.44140625" customWidth="1"/>
    <col min="12" max="12" width="4.109375" customWidth="1"/>
    <col min="13" max="13" width="18.109375" customWidth="1"/>
    <col min="18" max="18" width="23.44140625" customWidth="1"/>
    <col min="19" max="19" width="26" customWidth="1"/>
    <col min="21" max="21" width="13.5546875" customWidth="1"/>
    <col min="22" max="22" width="14.33203125" customWidth="1"/>
    <col min="23" max="25" width="29.5546875" customWidth="1"/>
  </cols>
  <sheetData>
    <row r="1" spans="1:25" ht="57.6" x14ac:dyDescent="0.3">
      <c r="A1" s="18" t="s">
        <v>0</v>
      </c>
      <c r="B1" s="18" t="s">
        <v>23</v>
      </c>
      <c r="C1" s="19" t="s">
        <v>29</v>
      </c>
      <c r="D1" s="18"/>
      <c r="E1" s="19" t="s">
        <v>4</v>
      </c>
      <c r="F1" s="18"/>
      <c r="G1" s="19" t="s">
        <v>5</v>
      </c>
      <c r="H1" s="18"/>
      <c r="I1" s="19" t="s">
        <v>8</v>
      </c>
      <c r="J1" s="19" t="s">
        <v>86</v>
      </c>
      <c r="K1" s="19" t="s">
        <v>11</v>
      </c>
      <c r="L1" s="19" t="s">
        <v>86</v>
      </c>
      <c r="M1" s="19" t="s">
        <v>9</v>
      </c>
      <c r="N1" s="19" t="s">
        <v>86</v>
      </c>
      <c r="P1" s="151" t="s">
        <v>108</v>
      </c>
      <c r="Q1" s="152"/>
      <c r="R1" s="152"/>
      <c r="S1" s="153"/>
      <c r="U1" s="145" t="s">
        <v>112</v>
      </c>
      <c r="V1" s="145"/>
      <c r="W1" s="145"/>
      <c r="X1" s="145"/>
      <c r="Y1" s="145"/>
    </row>
    <row r="2" spans="1:25" x14ac:dyDescent="0.3">
      <c r="A2" s="6" t="s">
        <v>14</v>
      </c>
      <c r="B2" s="6" t="s">
        <v>24</v>
      </c>
      <c r="C2" s="6" t="s">
        <v>30</v>
      </c>
      <c r="D2" s="6"/>
      <c r="E2" s="6" t="s">
        <v>32</v>
      </c>
      <c r="F2" s="6"/>
      <c r="G2" s="6" t="s">
        <v>32</v>
      </c>
      <c r="H2" s="6"/>
      <c r="I2" s="7" t="s">
        <v>56</v>
      </c>
      <c r="J2" s="6">
        <v>1</v>
      </c>
      <c r="K2" s="6" t="s">
        <v>57</v>
      </c>
      <c r="L2" s="6">
        <v>3</v>
      </c>
      <c r="M2" s="6" t="s">
        <v>57</v>
      </c>
      <c r="N2" s="6">
        <v>3</v>
      </c>
      <c r="P2" s="37" t="s">
        <v>95</v>
      </c>
      <c r="Q2" s="37" t="s">
        <v>96</v>
      </c>
      <c r="R2" s="40" t="s">
        <v>97</v>
      </c>
      <c r="S2" s="41" t="s">
        <v>98</v>
      </c>
      <c r="U2" s="42" t="s">
        <v>95</v>
      </c>
      <c r="V2" s="42" t="s">
        <v>96</v>
      </c>
      <c r="W2" s="37" t="s">
        <v>113</v>
      </c>
      <c r="X2" s="40" t="s">
        <v>97</v>
      </c>
      <c r="Y2" s="37" t="s">
        <v>98</v>
      </c>
    </row>
    <row r="3" spans="1:25" ht="96.6" x14ac:dyDescent="0.3">
      <c r="A3" s="6" t="s">
        <v>15</v>
      </c>
      <c r="B3" s="6" t="s">
        <v>25</v>
      </c>
      <c r="C3" s="6" t="s">
        <v>31</v>
      </c>
      <c r="D3" s="6"/>
      <c r="E3" s="6" t="s">
        <v>33</v>
      </c>
      <c r="F3" s="6"/>
      <c r="G3" s="6" t="s">
        <v>33</v>
      </c>
      <c r="H3" s="6"/>
      <c r="I3" s="7" t="s">
        <v>137</v>
      </c>
      <c r="J3" s="6">
        <v>2</v>
      </c>
      <c r="K3" s="6" t="s">
        <v>54</v>
      </c>
      <c r="L3" s="6">
        <v>2</v>
      </c>
      <c r="M3" s="6" t="s">
        <v>54</v>
      </c>
      <c r="N3" s="6">
        <v>2</v>
      </c>
      <c r="P3" s="20" t="s">
        <v>99</v>
      </c>
      <c r="Q3" s="20">
        <v>3</v>
      </c>
      <c r="R3" s="21" t="s">
        <v>102</v>
      </c>
      <c r="S3" s="21" t="s">
        <v>103</v>
      </c>
      <c r="U3" s="20" t="s">
        <v>99</v>
      </c>
      <c r="V3" s="20">
        <v>3</v>
      </c>
      <c r="W3" s="25" t="s">
        <v>114</v>
      </c>
      <c r="X3" s="25" t="s">
        <v>115</v>
      </c>
      <c r="Y3" s="25" t="s">
        <v>116</v>
      </c>
    </row>
    <row r="4" spans="1:25" ht="96.6" x14ac:dyDescent="0.3">
      <c r="A4" s="6" t="s">
        <v>16</v>
      </c>
      <c r="B4" s="6" t="s">
        <v>26</v>
      </c>
      <c r="C4" s="6" t="s">
        <v>34</v>
      </c>
      <c r="D4" s="6"/>
      <c r="E4" s="6" t="s">
        <v>34</v>
      </c>
      <c r="F4" s="6"/>
      <c r="G4" s="6" t="s">
        <v>34</v>
      </c>
      <c r="H4" s="6"/>
      <c r="I4" s="7" t="s">
        <v>138</v>
      </c>
      <c r="J4" s="6">
        <v>3</v>
      </c>
      <c r="K4" s="6" t="s">
        <v>55</v>
      </c>
      <c r="L4" s="6">
        <v>1</v>
      </c>
      <c r="M4" s="6" t="s">
        <v>55</v>
      </c>
      <c r="N4" s="6">
        <v>1</v>
      </c>
      <c r="P4" s="22" t="s">
        <v>100</v>
      </c>
      <c r="Q4" s="22">
        <v>2</v>
      </c>
      <c r="R4" s="21" t="s">
        <v>104</v>
      </c>
      <c r="S4" s="21" t="s">
        <v>105</v>
      </c>
      <c r="U4" s="26" t="s">
        <v>100</v>
      </c>
      <c r="V4" s="22">
        <v>2</v>
      </c>
      <c r="W4" s="25" t="s">
        <v>117</v>
      </c>
      <c r="X4" s="25" t="s">
        <v>118</v>
      </c>
      <c r="Y4" s="25" t="s">
        <v>110</v>
      </c>
    </row>
    <row r="5" spans="1:25" ht="96.6" x14ac:dyDescent="0.3">
      <c r="A5" s="6" t="s">
        <v>20</v>
      </c>
      <c r="B5" s="6" t="s">
        <v>27</v>
      </c>
      <c r="C5" s="6"/>
      <c r="D5" s="6"/>
      <c r="E5" s="6"/>
      <c r="F5" s="6"/>
      <c r="G5" s="6"/>
      <c r="H5" s="6"/>
      <c r="I5" s="7" t="s">
        <v>139</v>
      </c>
      <c r="J5" s="6">
        <v>4</v>
      </c>
      <c r="K5" s="6"/>
      <c r="L5" s="6"/>
      <c r="M5" s="6"/>
      <c r="N5" s="6"/>
      <c r="P5" s="23" t="s">
        <v>101</v>
      </c>
      <c r="Q5" s="23">
        <v>1</v>
      </c>
      <c r="R5" s="21" t="s">
        <v>107</v>
      </c>
      <c r="S5" s="21" t="s">
        <v>106</v>
      </c>
      <c r="U5" s="27" t="s">
        <v>101</v>
      </c>
      <c r="V5" s="23">
        <v>1</v>
      </c>
      <c r="W5" s="25" t="s">
        <v>119</v>
      </c>
      <c r="X5" s="25" t="s">
        <v>120</v>
      </c>
      <c r="Y5" s="25" t="s">
        <v>111</v>
      </c>
    </row>
    <row r="6" spans="1:25" x14ac:dyDescent="0.3">
      <c r="A6" s="6"/>
      <c r="B6" s="6" t="s">
        <v>28</v>
      </c>
      <c r="C6" s="6"/>
      <c r="D6" s="6"/>
      <c r="E6" s="6"/>
      <c r="F6" s="6"/>
      <c r="G6" s="6"/>
      <c r="H6" s="6"/>
      <c r="I6" s="6"/>
      <c r="J6" s="6"/>
      <c r="K6" s="6"/>
      <c r="L6" s="6"/>
      <c r="M6" s="6"/>
      <c r="N6" s="6"/>
    </row>
    <row r="7" spans="1:25" ht="15.6" x14ac:dyDescent="0.3">
      <c r="A7" s="44" t="s">
        <v>134</v>
      </c>
      <c r="I7" s="44" t="s">
        <v>135</v>
      </c>
      <c r="P7" s="154" t="s">
        <v>122</v>
      </c>
      <c r="Q7" s="154"/>
      <c r="U7" s="149" t="s">
        <v>123</v>
      </c>
      <c r="V7" s="149"/>
    </row>
    <row r="8" spans="1:25" ht="57.6" x14ac:dyDescent="0.3">
      <c r="I8" s="19" t="s">
        <v>8</v>
      </c>
      <c r="J8" s="19" t="s">
        <v>86</v>
      </c>
      <c r="K8" s="19" t="s">
        <v>11</v>
      </c>
      <c r="L8" s="19" t="s">
        <v>86</v>
      </c>
      <c r="M8" s="19" t="s">
        <v>9</v>
      </c>
      <c r="N8" s="19" t="s">
        <v>86</v>
      </c>
      <c r="P8" s="37" t="s">
        <v>109</v>
      </c>
      <c r="Q8" s="37" t="s">
        <v>89</v>
      </c>
      <c r="U8" s="150"/>
      <c r="V8" s="150"/>
    </row>
    <row r="9" spans="1:25" ht="21" customHeight="1" x14ac:dyDescent="0.3">
      <c r="I9" s="43" t="s">
        <v>56</v>
      </c>
      <c r="J9" s="36" t="s">
        <v>127</v>
      </c>
      <c r="K9" s="43" t="s">
        <v>57</v>
      </c>
      <c r="L9" s="36" t="s">
        <v>130</v>
      </c>
      <c r="M9" s="43" t="s">
        <v>57</v>
      </c>
      <c r="N9" s="36">
        <v>3</v>
      </c>
      <c r="P9" s="28" t="s">
        <v>90</v>
      </c>
      <c r="Q9" s="17" t="s">
        <v>141</v>
      </c>
      <c r="U9" s="37" t="s">
        <v>109</v>
      </c>
      <c r="V9" s="37" t="s">
        <v>89</v>
      </c>
    </row>
    <row r="10" spans="1:25" x14ac:dyDescent="0.3">
      <c r="I10" s="43" t="s">
        <v>137</v>
      </c>
      <c r="J10" s="36" t="s">
        <v>129</v>
      </c>
      <c r="K10" s="43" t="s">
        <v>54</v>
      </c>
      <c r="L10" s="36" t="s">
        <v>131</v>
      </c>
      <c r="M10" s="43" t="s">
        <v>54</v>
      </c>
      <c r="N10" s="36">
        <v>2</v>
      </c>
      <c r="P10" s="29" t="s">
        <v>57</v>
      </c>
      <c r="Q10" s="17" t="s">
        <v>93</v>
      </c>
      <c r="U10" s="32" t="s">
        <v>90</v>
      </c>
      <c r="V10" s="17" t="s">
        <v>92</v>
      </c>
    </row>
    <row r="11" spans="1:25" x14ac:dyDescent="0.3">
      <c r="A11" s="44" t="s">
        <v>136</v>
      </c>
      <c r="I11" s="43" t="s">
        <v>138</v>
      </c>
      <c r="J11" s="36" t="s">
        <v>128</v>
      </c>
      <c r="K11" s="43" t="s">
        <v>55</v>
      </c>
      <c r="L11" s="36" t="s">
        <v>132</v>
      </c>
      <c r="M11" s="43" t="s">
        <v>55</v>
      </c>
      <c r="N11" s="36">
        <v>1</v>
      </c>
      <c r="P11" s="30" t="s">
        <v>54</v>
      </c>
      <c r="Q11" s="17" t="s">
        <v>94</v>
      </c>
      <c r="U11" s="33" t="s">
        <v>57</v>
      </c>
      <c r="V11" s="17" t="s">
        <v>93</v>
      </c>
    </row>
    <row r="12" spans="1:25" ht="18.75" customHeight="1" x14ac:dyDescent="0.3">
      <c r="A12" s="18" t="s">
        <v>0</v>
      </c>
      <c r="B12" s="18" t="s">
        <v>23</v>
      </c>
      <c r="C12" s="19" t="s">
        <v>35</v>
      </c>
      <c r="D12" s="18" t="s">
        <v>86</v>
      </c>
      <c r="E12" s="19" t="s">
        <v>40</v>
      </c>
      <c r="F12" s="18" t="s">
        <v>86</v>
      </c>
      <c r="G12" s="19" t="s">
        <v>43</v>
      </c>
      <c r="H12" s="18" t="s">
        <v>86</v>
      </c>
      <c r="I12" s="43" t="s">
        <v>139</v>
      </c>
      <c r="J12" s="36" t="s">
        <v>140</v>
      </c>
      <c r="P12" s="31" t="s">
        <v>55</v>
      </c>
      <c r="Q12" s="17" t="s">
        <v>91</v>
      </c>
      <c r="U12" s="34" t="s">
        <v>54</v>
      </c>
      <c r="V12" s="17" t="s">
        <v>94</v>
      </c>
    </row>
    <row r="13" spans="1:25" x14ac:dyDescent="0.3">
      <c r="A13" s="6" t="s">
        <v>14</v>
      </c>
      <c r="B13" s="6" t="s">
        <v>28</v>
      </c>
      <c r="C13" s="6" t="s">
        <v>36</v>
      </c>
      <c r="D13" s="6">
        <v>1</v>
      </c>
      <c r="E13" s="6" t="s">
        <v>39</v>
      </c>
      <c r="F13" s="6">
        <v>1</v>
      </c>
      <c r="G13" s="6" t="s">
        <v>44</v>
      </c>
      <c r="H13" s="6">
        <v>1</v>
      </c>
      <c r="U13" s="35" t="s">
        <v>55</v>
      </c>
      <c r="V13" s="17" t="s">
        <v>91</v>
      </c>
    </row>
    <row r="14" spans="1:25" x14ac:dyDescent="0.3">
      <c r="A14" s="6" t="s">
        <v>15</v>
      </c>
      <c r="B14" s="6"/>
      <c r="C14" s="6" t="s">
        <v>37</v>
      </c>
      <c r="D14" s="6">
        <v>2</v>
      </c>
      <c r="E14" s="6" t="s">
        <v>41</v>
      </c>
      <c r="F14" s="6">
        <v>2</v>
      </c>
      <c r="G14" s="6" t="s">
        <v>45</v>
      </c>
      <c r="H14" s="6">
        <v>3</v>
      </c>
      <c r="U14" s="24"/>
    </row>
    <row r="15" spans="1:25" ht="16.2" thickBot="1" x14ac:dyDescent="0.35">
      <c r="A15" s="6" t="s">
        <v>16</v>
      </c>
      <c r="B15" s="6"/>
      <c r="C15" s="6" t="s">
        <v>38</v>
      </c>
      <c r="D15" s="6">
        <v>3</v>
      </c>
      <c r="E15" s="6" t="s">
        <v>42</v>
      </c>
      <c r="F15" s="6">
        <v>3</v>
      </c>
      <c r="G15" s="6" t="s">
        <v>46</v>
      </c>
      <c r="H15" s="6">
        <v>2</v>
      </c>
      <c r="U15" s="148" t="s">
        <v>121</v>
      </c>
      <c r="V15" s="148"/>
    </row>
    <row r="16" spans="1:25" ht="15" customHeight="1" x14ac:dyDescent="0.3">
      <c r="A16" s="6" t="s">
        <v>20</v>
      </c>
      <c r="B16" s="6"/>
      <c r="C16" s="6"/>
      <c r="D16" s="6"/>
      <c r="E16" s="6"/>
      <c r="F16" s="6"/>
      <c r="G16" s="6" t="s">
        <v>47</v>
      </c>
      <c r="H16" s="6">
        <v>3</v>
      </c>
      <c r="U16" s="38" t="s">
        <v>87</v>
      </c>
      <c r="V16" s="146" t="s">
        <v>89</v>
      </c>
    </row>
    <row r="17" spans="1:22" ht="15" thickBot="1" x14ac:dyDescent="0.35">
      <c r="U17" s="39" t="s">
        <v>88</v>
      </c>
      <c r="V17" s="147"/>
    </row>
    <row r="18" spans="1:22" ht="15" thickBot="1" x14ac:dyDescent="0.35">
      <c r="A18" t="s">
        <v>12</v>
      </c>
      <c r="B18" t="s">
        <v>143</v>
      </c>
      <c r="U18" s="13" t="s">
        <v>90</v>
      </c>
      <c r="V18" s="17" t="s">
        <v>92</v>
      </c>
    </row>
    <row r="19" spans="1:22" ht="15" thickBot="1" x14ac:dyDescent="0.35">
      <c r="A19" t="s">
        <v>13</v>
      </c>
      <c r="B19" t="s">
        <v>144</v>
      </c>
      <c r="U19" s="14" t="s">
        <v>57</v>
      </c>
      <c r="V19" s="17" t="s">
        <v>93</v>
      </c>
    </row>
    <row r="20" spans="1:22" ht="15" thickBot="1" x14ac:dyDescent="0.35">
      <c r="A20" t="s">
        <v>14</v>
      </c>
      <c r="U20" s="15" t="s">
        <v>54</v>
      </c>
      <c r="V20" s="17" t="s">
        <v>94</v>
      </c>
    </row>
    <row r="21" spans="1:22" ht="15" thickBot="1" x14ac:dyDescent="0.35">
      <c r="A21" t="s">
        <v>15</v>
      </c>
      <c r="U21" s="16" t="s">
        <v>55</v>
      </c>
      <c r="V21" s="17" t="s">
        <v>91</v>
      </c>
    </row>
    <row r="22" spans="1:22" x14ac:dyDescent="0.3">
      <c r="A22" t="s">
        <v>16</v>
      </c>
    </row>
    <row r="23" spans="1:22" x14ac:dyDescent="0.3">
      <c r="A23" t="s">
        <v>17</v>
      </c>
    </row>
    <row r="24" spans="1:22" ht="15" customHeight="1" x14ac:dyDescent="0.3">
      <c r="A24" t="s">
        <v>18</v>
      </c>
    </row>
    <row r="25" spans="1:22" x14ac:dyDescent="0.3">
      <c r="A25" t="s">
        <v>19</v>
      </c>
    </row>
    <row r="26" spans="1:22" x14ac:dyDescent="0.3">
      <c r="A26" t="s">
        <v>20</v>
      </c>
    </row>
    <row r="27" spans="1:22" x14ac:dyDescent="0.3">
      <c r="A27" t="s">
        <v>21</v>
      </c>
    </row>
    <row r="28" spans="1:22" x14ac:dyDescent="0.3">
      <c r="A28" t="s">
        <v>22</v>
      </c>
    </row>
  </sheetData>
  <mergeCells count="6">
    <mergeCell ref="U1:Y1"/>
    <mergeCell ref="V16:V17"/>
    <mergeCell ref="U15:V15"/>
    <mergeCell ref="U7:V8"/>
    <mergeCell ref="P1:S1"/>
    <mergeCell ref="P7:Q7"/>
  </mergeCells>
  <phoneticPr fontId="16" type="noConversion"/>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Instructivo</vt:lpstr>
      <vt:lpstr>Información</vt:lpstr>
      <vt:lpstr>Hard-Soft-Serv</vt:lpstr>
      <vt:lpstr>TH </vt:lpstr>
      <vt:lpstr>Valores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Luis Diego Fernando Camelo Avila - GIT de Planeacion</dc:creator>
  <cp:lastModifiedBy>Leidy Tatiana Espejo Urbano</cp:lastModifiedBy>
  <cp:lastPrinted>2024-11-22T13:51:22Z</cp:lastPrinted>
  <dcterms:created xsi:type="dcterms:W3CDTF">2019-10-18T14:34:23Z</dcterms:created>
  <dcterms:modified xsi:type="dcterms:W3CDTF">2024-11-26T18:40:58Z</dcterms:modified>
</cp:coreProperties>
</file>