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rnino\Nextcloud\140\141\Preclasificacion\PRESUPUESTO\2026\PLAN DE AUSTERIDAD 2026\Seguimiento I Semestre\"/>
    </mc:Choice>
  </mc:AlternateContent>
  <xr:revisionPtr revIDLastSave="0" documentId="13_ncr:1_{DD362C22-38F0-4595-860D-03D07423BA0C}" xr6:coauthVersionLast="47" xr6:coauthVersionMax="47" xr10:uidLastSave="{00000000-0000-0000-0000-000000000000}"/>
  <bookViews>
    <workbookView xWindow="-120" yWindow="-120" windowWidth="29040" windowHeight="15720" activeTab="2" xr2:uid="{CD36133B-1A96-4A0A-9CD6-3C1117D44FFE}"/>
  </bookViews>
  <sheets>
    <sheet name="Proyecto Plan 2026 " sheetId="3" r:id="rId1"/>
    <sheet name="Responsables" sheetId="4" r:id="rId2"/>
    <sheet name="Informe I Semestre 2026" sheetId="5" r:id="rId3"/>
  </sheets>
  <definedNames>
    <definedName name="_xlnm._FilterDatabase" localSheetId="2" hidden="1">'Informe I Semestre 2026'!$A$7:$G$31</definedName>
    <definedName name="_xlnm._FilterDatabase" localSheetId="0" hidden="1">'Proyecto Plan 2026 '!$A$5:$G$29</definedName>
    <definedName name="_xlnm._FilterDatabase" localSheetId="1" hidden="1">Responsables!$A$5:$G$29</definedName>
    <definedName name="_xlnm.Print_Titles" localSheetId="2">'Informe I Semestre 2026'!$7:$8</definedName>
    <definedName name="_xlnm.Print_Titles" localSheetId="0">'Proyecto Plan 2026 '!$5:$6</definedName>
    <definedName name="_xlnm.Print_Titles" localSheetId="1">Responsables!$5:$6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 i="5" l="1"/>
  <c r="J10" i="5"/>
  <c r="I13" i="5" l="1"/>
  <c r="J37" i="5"/>
  <c r="I37" i="5"/>
  <c r="I16" i="5" l="1"/>
  <c r="I22" i="5" l="1"/>
  <c r="I11"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tc={6E33FFF0-45CA-4CC1-B695-4F32A2EFB42E}</author>
  </authors>
  <commentList>
    <comment ref="A11" authorId="0" shapeId="0" xr:uid="{6E33FFF0-45CA-4CC1-B695-4F32A2EFB42E}">
      <text>
        <t>[Comentario encadenado]
Su versión de Excel le permite leer este comentario encadenado; sin embargo, las ediciones que se apliquen se quitarán si el archivo se abre en una versión más reciente de Excel. Más información: https://go.microsoft.com/fwlink/?linkid=870924
Comentario:
    El concepto de arrendamiento no se incluye en la resolución de austeridad, por qué?</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tc={77864BED-EC7C-4CE6-B6D8-9B4D9A54C51F}</author>
  </authors>
  <commentList>
    <comment ref="A11" authorId="0" shapeId="0" xr:uid="{77864BED-EC7C-4CE6-B6D8-9B4D9A54C51F}">
      <text>
        <t>[Comentario encadenado]
Su versión de Excel le permite leer este comentario encadenado; sin embargo, las ediciones que se apliquen se quitarán si el archivo se abre en una versión más reciente de Excel. Más información: https://go.microsoft.com/fwlink/?linkid=870924
Comentario:
    El concepto de arrendamiento no se incluye en la resolución de austeridad, por qué?</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tc={506DA5ED-777D-4304-A19B-B605BA7A8489}</author>
  </authors>
  <commentList>
    <comment ref="A13" authorId="0" shapeId="0" xr:uid="{506DA5ED-777D-4304-A19B-B605BA7A8489}">
      <text>
        <t>[Comentario encadenado]
Su versión de Excel le permite leer este comentario encadenado; sin embargo, las ediciones que se apliquen se quitarán si el archivo se abre en una versión más reciente de Excel. Más información: https://go.microsoft.com/fwlink/?linkid=870924
Comentario:
    El concepto de arrendamiento no se incluye en la resolución de austeridad, por qué?</t>
      </text>
    </comment>
  </commentList>
</comments>
</file>

<file path=xl/sharedStrings.xml><?xml version="1.0" encoding="utf-8"?>
<sst xmlns="http://schemas.openxmlformats.org/spreadsheetml/2006/main" count="781" uniqueCount="196">
  <si>
    <t>N/A</t>
  </si>
  <si>
    <t>Concepto</t>
  </si>
  <si>
    <t>Descripción</t>
  </si>
  <si>
    <t xml:space="preserve">Meta </t>
  </si>
  <si>
    <t>%</t>
  </si>
  <si>
    <t>Responsable Actividad</t>
  </si>
  <si>
    <t>Actividades a Realizar</t>
  </si>
  <si>
    <t>Indicador</t>
  </si>
  <si>
    <t>Frecuencia</t>
  </si>
  <si>
    <t>GIT de Serv. Grales, Adtivos y Fros.</t>
  </si>
  <si>
    <t xml:space="preserve">Despacho
Secretaría General </t>
  </si>
  <si>
    <t>GIT Logístico de Capacitación y Prensa
GIT de Planeación
GIT de Serv. Grales, Adtivos y Fros.</t>
  </si>
  <si>
    <t>CONTADURÍA GENERAL DE LA NACIÓN</t>
  </si>
  <si>
    <t>PLAN AUSTERIDAD DEL GASTO</t>
  </si>
  <si>
    <t xml:space="preserve">Despacho
GIT de Talento Humano y Nómina y Prestaciones Sociales
</t>
  </si>
  <si>
    <t>c) Reducir el consumo, reutilizar y reciclar implementos de oficina.</t>
  </si>
  <si>
    <t>d) Racionalizar las llamadas telefónicas internacionales, nacionales y a celulares y
privilegiar sistemas basados en protocolo de internet.</t>
  </si>
  <si>
    <t>a) Implementar sistemas de reciclaje de aguas e instalación de ahorradores.</t>
  </si>
  <si>
    <t>d) Implementar políticas de reutilización y reciclaje de elementos de oficina, maximización de la vida útil de las herramientas de trabajo y reciclaje de tecnología.</t>
  </si>
  <si>
    <t>e) Crear programas intermedios de fomento al uso de vehículos y medios de transporte ambientalmente sostenibles, como bicicletas, transporte público entre otros.</t>
  </si>
  <si>
    <t>Anual</t>
  </si>
  <si>
    <t>Secretaría    General 
GIT de Talento Humano y Prestaciones Sociales.</t>
  </si>
  <si>
    <t xml:space="preserve">Aplicación de directivas (presidencia, DAFP, Colombia compra eficiente).
</t>
  </si>
  <si>
    <t>Semestral</t>
  </si>
  <si>
    <t xml:space="preserve">Implementación de actividades de reducción de horas extras (conductores).
</t>
  </si>
  <si>
    <t>Emisión de Circular relativa a vacaciones (interrupción, indemnización, acumulación).</t>
  </si>
  <si>
    <t>Disminución del 10%</t>
  </si>
  <si>
    <t>Programación de adquisición de bienes muebles de conformidad con requerimientos estrictamente necesarios.</t>
  </si>
  <si>
    <t>Despacho
Secretaría General
Subcontaduría General y de Investigación</t>
  </si>
  <si>
    <t xml:space="preserve">
Implementar eventos de capacitación virtual
</t>
  </si>
  <si>
    <t>Dar prelación al encuentro virtual.
Reducir conforme a la meta la asignaciópn de recursos a Delegaciones Oficiales otorgadas.</t>
  </si>
  <si>
    <t>Estudio técnico de viabilidad.
Autorización de Presidencia y del MHCP</t>
  </si>
  <si>
    <t>Implementar acciones tendientes a realizar llamadas a celulares y teléfonos internacionales que estén dentro del plan básico de comunicaciones</t>
  </si>
  <si>
    <t>Mensual</t>
  </si>
  <si>
    <t>Adquisición 0</t>
  </si>
  <si>
    <t>Gasto 0</t>
  </si>
  <si>
    <t>Realizar seguimiento para garantizar que no se realicen contratos de publicidad.</t>
  </si>
  <si>
    <t>Actividades de reciclaje, sensibilización y continuidad de políticas de cero papel</t>
  </si>
  <si>
    <t>Cero suscripciones</t>
  </si>
  <si>
    <t>Cero</t>
  </si>
  <si>
    <t>Cero contratación de estudios y diseños</t>
  </si>
  <si>
    <t>Campañas de sensibilización e implementación de programas</t>
  </si>
  <si>
    <t>GIT de Serv. Grales, Adtivos y Fros y GIT de Planeación.</t>
  </si>
  <si>
    <t>Incremento del 3% en consumo</t>
  </si>
  <si>
    <t>Trimestral</t>
  </si>
  <si>
    <t xml:space="preserve">Implementar política de asunción de gastos de desplazamiento por parte de terceros, en eventos académicos, cuando el tercero esté en capacidad de asumir los costos.
</t>
  </si>
  <si>
    <t>Campañas de sensibilización e implementación de programas, considerandoq ue se ha ampliado la planta de personal y que hay más presencialidad de personal en la sede de la entidad.</t>
  </si>
  <si>
    <r>
      <t xml:space="preserve">Disminución del 2% conforme </t>
    </r>
    <r>
      <rPr>
        <sz val="11"/>
        <rFont val="Calibri (Cuerpo)"/>
      </rPr>
      <t>al</t>
    </r>
    <r>
      <rPr>
        <sz val="11"/>
        <rFont val="Calibri"/>
        <family val="2"/>
        <scheme val="minor"/>
      </rPr>
      <t xml:space="preserve"> indicador</t>
    </r>
  </si>
  <si>
    <t>Incremento  en el valor facturado asociado a la tarifa. El consumo se incrementa máximo 3% por cuenta de mayor presencia de personal en las instalaciones.</t>
  </si>
  <si>
    <t>CONTRATACIÓN DE PERSONAL PARA LA PRESTACIÓN DE SERVICIOS PROFESIONALES Y DE APOYO A LA GESTIÓN</t>
  </si>
  <si>
    <t>ARRENDAMIENTO Y MANTENIMIENTO DE BIENES INMUEBLES, CAMBIO DE SEDE Y ADQUISICIÓN DE BIENES MUEBLES</t>
  </si>
  <si>
    <t>PRELACIÓN DE ENCUENTROS VIRTUALES</t>
  </si>
  <si>
    <t>RECONOCIMIENTO DE VIÁTICOS.</t>
  </si>
  <si>
    <t>DELEGACIONES OFICIALES.</t>
  </si>
  <si>
    <t>AUTORIZACIÓN PREVIA Al TRÁMITE DE COMISIONES AL EXTERIOR.</t>
  </si>
  <si>
    <t>EVENTOS.</t>
  </si>
  <si>
    <t>VIGILANCIA</t>
  </si>
  <si>
    <t>VEHÍCULOS OFICIALES.</t>
  </si>
  <si>
    <t xml:space="preserve">AHORRO EN PUBLICIDAD ESTATAL </t>
  </si>
  <si>
    <t>PAPELERÍA Y TELEFONÍA</t>
  </si>
  <si>
    <t>SUSCRIPCIÓN A PERIÓDICOS Y REVISTAS, PUBLICACIONES Y BASES DE DATOS.</t>
  </si>
  <si>
    <t>AUSTERIDAD EN EVENTOS Y REGALOS CORPORATIVOS</t>
  </si>
  <si>
    <t>CONDECORACIONES</t>
  </si>
  <si>
    <t>SOSTENIBILIDAD AMBIENTAL.</t>
  </si>
  <si>
    <t>RACIONALIZACIÓN EN LA CONTRATACIÓN DE ESTUDIOS</t>
  </si>
  <si>
    <t>Mantener el consumo de papel del año anterior</t>
  </si>
  <si>
    <t>Acto administrativo expedido</t>
  </si>
  <si>
    <t>Ajustar canon de arrendamiento de la sede de la CGN, conforme a inflación</t>
  </si>
  <si>
    <t>Autorizaciones de comisión de servicios al exterior con autorización DAPRE/Total de comisiones de servicios al exterior tramitadas</t>
  </si>
  <si>
    <t>(Costo de  llamadas a celulares o internacionales, no contemplados en plan básico de telecomunicaciones / Total costo de facturación en telecomunicaciones) = No superior al 10%</t>
  </si>
  <si>
    <t>La CGN dará prelación a los encuentros virtuales y no presenciales sobre las actividades que impliquen desplazamiento físico de los servidores públicos, de manera que estos sean mínimos y plenamente justificados.</t>
  </si>
  <si>
    <t>En los casos de delegaciones oficiales las entidades Rama Ejecutiva del orden nacional, la CGN  conferirá comisión de servicios a los servidores públicos cuya participación sea estrictamente necesaria por la relación de las funciones del empleo desempeñado.</t>
  </si>
  <si>
    <t>Toda comisión de servicios y de estudios al exterior de servidores públicos de la CGN, deberá justificarse a la exigencia de la presencia física y contar con la autorización previa del Departamento Administrativo de la Presidencia de la República.</t>
  </si>
  <si>
    <t>Las suscripciones a bases de datos electrónicas, periódicos o revistas especializadas se efectuará solamente cuando sea necesario para el cumplimiento del objeto misional de la CGN. Las licencias se adquirirán en las cantidades suficientes para suplir las necesidades del servicio.</t>
  </si>
  <si>
    <t xml:space="preserve">Antes de contratar estudios y/o diseños, la CGN verificará si cuenta con otros estudios con el mismo o
similar objeto (esto se podrá determinar considerando el alcance y los entregables de los estudios). En estos casos, la CGN revisará si es posible utilizar, total o
parcialmente, los estudios que ya se tienen, para obtener el fin que se propone, o si es necesario actualizar, complementar, el estudio o el diseño que ya se tiene, en cuyo caso se aplicarán los principios de la contratación pública y solo contratará los trabajos adicionales que sean necesarios para actualizar o complementar dichos estudios </t>
  </si>
  <si>
    <r>
      <rPr>
        <sz val="11"/>
        <color rgb="FF333333"/>
        <rFont val="Calibri"/>
        <family val="2"/>
        <scheme val="minor"/>
      </rPr>
      <t>La CGN, procurará adoptar las siguientes acciones medioambientales y de ahorro:</t>
    </r>
    <r>
      <rPr>
        <sz val="11"/>
        <color theme="1"/>
        <rFont val="Calibri"/>
        <family val="2"/>
        <scheme val="minor"/>
      </rPr>
      <t xml:space="preserve">
a) Implementar sistemas de reciclaje de aguas, aprovechamiento de aguas lluvias e instalación de ahorradores;
b) Fomentar una cultura de uso racional y ahorro de energía y agua en cada entidad a través del establecimiento de programas pedagógicos.
c) Instalar en cuanto sea posible, sistemas de ahorro de energía, temporizadores y demás que ayuden al ahorro de recursos.</t>
    </r>
  </si>
  <si>
    <t xml:space="preserve">La CGN aplicará las siguientes medidas para el reconocimiento de los viáticos :
* Cuando la totalidad de los gastos para manutención y alojamiento que genere la comisión de servicios sean asumidos por otro organismo o entidad, no habrá lugar al pago de viáticos.
* Cuando los gastos por concepto de viáticos que genera la comisión son asumidos de forma parcial por otro organismo o entidad, únicamente se podrá reconocer la diferencia en forma proporcional a criterio de la entidad, y con fundamento en la normativa apl icable a la materia.
* Cuando la comisión de servicios no requiera que el servidor público pernocte en el lugar de la comisión, la administración podrá reconocer un valor máximo del cincuenta por ciento (50%) a que hacen referencia los decretos salariales para lo cual tendrán en cuenta los costos del lugar al que se desplaza el servidor.
</t>
  </si>
  <si>
    <t>* Impresiones internas
* Publicaciones de difusión y divulgación en web</t>
  </si>
  <si>
    <t>VIGENCIA 2026</t>
  </si>
  <si>
    <t xml:space="preserve"> (Número de indemnización de vacaciones a servidores públicos activos 2026 - Número de indemnización de vacaciones a servidores públicos activos 2025)/ Número de indemnización de vacaciones a servidores públicos activos 2025</t>
  </si>
  <si>
    <t>((Costos de arrendamiento 2026- Costos de arrendamiento 2025)/( Costos de arrendamiento 2025))*100%</t>
  </si>
  <si>
    <t>1.((Adquisisicón de bienes muebles 2026- Adquisisicón de bienes muebles 2025)/( Adquisisicón de bienes muebles 2025))*100%</t>
  </si>
  <si>
    <t xml:space="preserve">Reducción 10% frente a 2025 </t>
  </si>
  <si>
    <t>0 contratos por concepto de publicidad en la vigencia 2026</t>
  </si>
  <si>
    <t>N/A. La entidad no cuenta con contratos suscritos con empresas prestadoras de servicio de telefonía celular.</t>
  </si>
  <si>
    <t>Despacho CGN
GIT de Serv. Grales, Adtivos y Fros.</t>
  </si>
  <si>
    <t>Cero contratos de servicio de telefonía celular</t>
  </si>
  <si>
    <t>Cero costo de llamadas a celular</t>
  </si>
  <si>
    <t>Cero contrataciones</t>
  </si>
  <si>
    <t>Despacho CGN
Secretaría General
Subcontaduría General y de Investigación</t>
  </si>
  <si>
    <t>(Costo de viáticos liquidados vigencia 2026-Costo de viáticos liquidados  vigencia 2025)/Costo de viáticos liquidados  vigencia 2025</t>
  </si>
  <si>
    <t>La CGN realizará una revisión previa de las razones que justifiquen la contratación de personal para la prestación de servicios profesionales y de apoyo a la gestión, enfocando la contratación a las necesidades y proyectos prioritarios para la entidad.</t>
  </si>
  <si>
    <t xml:space="preserve">
Reducir 5% en los costos de contratación de prestación de servicios y de apoyo a la gestión.
</t>
  </si>
  <si>
    <t>Secretaría General
GIT de Serv. Grales, Adtivos y Fros.
Gerencias de proyectos de inversión.</t>
  </si>
  <si>
    <t>(Costo anual de contratos 2026-Costo anual de contratos 2025)/Costo anual de contratos 2025</t>
  </si>
  <si>
    <t>La CGN adelantará acciones que permitan racionalizar el reconocimiento y pago de horas extras, ajustándolas a las estrictamente necesarias. La entidad debe verificar que exista relación entre la necesidad y la programación de las horas extras, con el fin de evitar los costos  innecesarios reconocimientos de estas.</t>
  </si>
  <si>
    <t>Disminución del 2% en el costo de horas extras conforme a indicador</t>
  </si>
  <si>
    <t>(Costo anual de horas extras liquidadas en 2026-Costo anual de horas extras liquidadas en 2025)/Costo anual de horas extras liquidadas en 2025</t>
  </si>
  <si>
    <t xml:space="preserve">HORAS EXTRAS </t>
  </si>
  <si>
    <t>VACACIONES</t>
  </si>
  <si>
    <t>La CGN contará con un Plan Anual de Vacaciones. Las vacaciones no deben ser acumuladas ni interrumpidas. Solo se interrumpirán por estricta necesidad del servicio, previa solicitud del jefe de área correspondiente y en todo caso deberá señalarse en el acto administrativo de interrupción, el momento en el que se reanudará el disfrute de las vacaciones interrumpidas. Solo se indemnizarán vacaciones como consecuencia del retiro o renuncia del servidor público.</t>
  </si>
  <si>
    <r>
      <rPr>
        <sz val="11"/>
        <color theme="1"/>
        <rFont val="Calibri"/>
        <family val="2"/>
        <scheme val="minor"/>
      </rPr>
      <t xml:space="preserve">La CGN seguirá las siguientes directrices para el arrendamiento y mantenimiento de inmuebles y muebles:
* Incrementar los Costos de arrendamiento de la sede de la CGN solo en el IPC.
</t>
    </r>
    <r>
      <rPr>
        <b/>
        <sz val="11"/>
        <color theme="1"/>
        <rFont val="Calibri"/>
        <family val="2"/>
        <scheme val="minor"/>
      </rPr>
      <t xml:space="preserve">* </t>
    </r>
    <r>
      <rPr>
        <sz val="11"/>
        <color theme="1"/>
        <rFont val="Calibri"/>
        <family val="2"/>
        <scheme val="minor"/>
      </rPr>
      <t>El mantenimiento de bienes inmuebles solo procederá cuando se realice de manera preventiva para garantizar el correcto funcionamiento a fin de no generar un impacto presupuestal a largo plazo y cuando, de no realizarse el mantenimiento, se ponga en riesgo la seguridad o se afecten las condiciones de salud ocupacional de las personas, en cuyo caso debe quedar expresa constancia y justificación de la necesidad.</t>
    </r>
  </si>
  <si>
    <t>Incremento máximo 8% en los costos de arrendamiento</t>
  </si>
  <si>
    <r>
      <rPr>
        <b/>
        <sz val="11"/>
        <color theme="1"/>
        <rFont val="Calibri"/>
        <family val="2"/>
        <scheme val="minor"/>
      </rPr>
      <t xml:space="preserve">* </t>
    </r>
    <r>
      <rPr>
        <sz val="11"/>
        <color theme="1"/>
        <rFont val="Calibri"/>
        <family val="2"/>
        <scheme val="minor"/>
      </rPr>
      <t>No se adelantarán acciones para cambio de sede, salvo que sea para reducir los costos de arrendamiento, sostenimiento y  operación de la entidad.
* La adquisición de bienes muebles solo se podrá efectuar cuando sean necesarios para el cumplimiento del objeto misional de las entidades, previa justificación.</t>
    </r>
  </si>
  <si>
    <t>((# de eventos presenciales  en 2026 - #  de eventos presenciales  en 2025)/( #  de eventos presenciales  en 2025))*100</t>
  </si>
  <si>
    <t>En los eventos oficiales en que participe la CGN, se deberán observar las siguientes medidas de austeridad :
a. Privilegiar la virtualidad en la organización y desarrollo.
b. Cuando, excepcionalmente, el evento sea presencial se deberá dar prioridad al uso espacios institucionales.
c. Para eventos de Capacitación: 
* Coordinar su realización y logística, en la medida lo posible, con otras entidades del que tengan necesidades de capacitación análogas o similares.
* Priorizar el uso de las tecnologías de la información y de las comunicaciones de manera que se racionalice la papelería y demás elmentos de apoyo.
d. En los eventos presenciales racionalizar la provisión de refrigerios y almuerzos a los estrictamente necesarios.</t>
  </si>
  <si>
    <t>La CGN mantendrá la disponibilidad de dispositivos tecnológicos tales como cámaras, alarmas u otros dispositivos, sin incurrir en costos de personal por vigilancia.</t>
  </si>
  <si>
    <t>La entidad en el 2025 implementó un dispositivo que controla ingreso y salida de personas de la entidad. Se deberá garantizar la disponibilidad de este mecanismo y la disponibilidad de las cámaras del edificio y de la entidad.</t>
  </si>
  <si>
    <t>La CGN, únicamente podrá adquirir vehículos automotores, cuando el automotor presente una obsolescencia mayor a seis años contados a partir de la fecha de matrícula del vehículo y su necesidad debidamente justificado y sustentado en estudios que demuestren conveniencia y el ahorro para la entidad.</t>
  </si>
  <si>
    <t>No se fija meta, la entidad adquirió vehículos en 2022 y no se contempla adquisición en 2026. Sin embargo, se restringe el uso de vehículos los fines de semana y los festivos y el uso responsable para evitar las multas de tránsito: Donde se observe negligencia, las multas deberán ser cubiertas por el conductor responsable del vehículo (previa asistencia al curso respectivo).</t>
  </si>
  <si>
    <t>La CGN se abstendrá de celebrar contratos de publicidad o propaganda personalizada que promocione la gestión del Gobierno Nacional, o la gestión institucional tales como: agendas, almanaques, libretas, pocillos, vasos, esferos, adquirir revistas o similares, imprimir informes, folletos o textos institucionales.</t>
  </si>
  <si>
    <t>Consumo de papelería 2026 - Consumo de papelería 2025 = 0 o menor que cero</t>
  </si>
  <si>
    <t>e) Abstenerse de renovar o adquirir teléfonos celulares y planes de telefonía móvil, internet y datos para los servidores públicos de cualquier nivel. Se exceptúan aquellos que se destinen para la prestación del servicio de atención al ciudadano.</t>
  </si>
  <si>
    <t>Este gasto esta prohibido en la entidad.</t>
  </si>
  <si>
    <t>Ya se implementaron ahorradores y la entidad opera en un edificio que recicla agua. Se deberá garantizar la operación de los ahorradores.</t>
  </si>
  <si>
    <t>TIQUETES AÉREOS</t>
  </si>
  <si>
    <t>La CGN adquirirá tiquetes aéreos en clase económica, exclusivamente para comisiones de servicio o representaciones estrictamente necesarias para la misionalidad de la entidad. Adicionalmente se solictarán con antelación para asegurar una mejor tarifa.</t>
  </si>
  <si>
    <t>Despacho del CGN
Subcontaduría Gneeral y de Investigación.
GIT de Serv. Grales, Adtivos y Fros.</t>
  </si>
  <si>
    <t xml:space="preserve">* Programación de actividades de capacitación presencial y de Cátedra Nacional de Contabilidad Pública.
* Expedición con antelación de actos administrativos de comisones.
* Solicitud de tiquetes con mínimo 30 días de antelación.
</t>
  </si>
  <si>
    <t>(Costo de tiqutes adquiridos vigencia 2026-Costo de tiquetes adquiridos  vigencia 2025)/Costo de tiquetes adquridos  vigencia 2025</t>
  </si>
  <si>
    <t>Campañas realizadas</t>
  </si>
  <si>
    <t>Disminución del 5%  en encuentros presenciales acorde con los objetivos misionales y estratégicos</t>
  </si>
  <si>
    <t>Incremento cero frente a 2025</t>
  </si>
  <si>
    <r>
      <rPr>
        <sz val="11"/>
        <rFont val="Calibri (Cuerpo)"/>
      </rPr>
      <t xml:space="preserve">Número de </t>
    </r>
    <r>
      <rPr>
        <sz val="11"/>
        <rFont val="Calibri"/>
        <family val="2"/>
        <scheme val="minor"/>
      </rPr>
      <t xml:space="preserve">delegaciones oficiales autorizadas 2026 frente a 2025
</t>
    </r>
  </si>
  <si>
    <r>
      <t xml:space="preserve">Disminución del 10% del costo de </t>
    </r>
    <r>
      <rPr>
        <sz val="11"/>
        <rFont val="Calibri"/>
        <family val="2"/>
        <scheme val="minor"/>
      </rPr>
      <t>tiquetes</t>
    </r>
    <r>
      <rPr>
        <sz val="11"/>
        <color rgb="FFFF0000"/>
        <rFont val="Calibri"/>
        <family val="2"/>
        <scheme val="minor"/>
      </rPr>
      <t xml:space="preserve"> </t>
    </r>
    <r>
      <rPr>
        <sz val="11"/>
        <color theme="1"/>
        <rFont val="Calibri"/>
        <family val="2"/>
        <scheme val="minor"/>
      </rPr>
      <t>adquiridos en 2026 con relación a la vigencia 2025</t>
    </r>
  </si>
  <si>
    <r>
      <t xml:space="preserve">Para el uso adecuado de papelería y telefonía, La CGN deberá:
a) Prescindir de la contratación de impresiones a color, así como la impresión de tarjetas de presentación, conmemoraciones, aniversarios o similares. Se deberá implementar la utilización de medios digitales, de manera preferente y evitar impresiones. También se prohíbe el uso personal de los servicios de correspondencia y comunicación.
b) Las publicaciones de toda entidad deberán hacerse de manera preferente en su
sitio web y la difusión a través de medios </t>
    </r>
    <r>
      <rPr>
        <sz val="11"/>
        <rFont val="Calibri"/>
        <family val="2"/>
        <scheme val="minor"/>
      </rPr>
      <t>digitales y redes de comunicación pública., atendiendo las directivas de la Presidencia de la República.</t>
    </r>
  </si>
  <si>
    <t xml:space="preserve">Implementar las actividades, ajustes tecnológicos y los procesos necesarios para ampliar la cobertura de los eventos virtuales de capacitación misional. No obstante, en 2026, no se fija indicador puesto que se mantiene en la vigencia la capacitación regional y la Cátedra nacional de contabilidad pública. 
 </t>
  </si>
  <si>
    <t>MODIFICACIÓN DE PLANTA DE PERSONAL, ESTRUCTURA ADMINISTRATIVA Y GASTOS DE PERSONAL</t>
  </si>
  <si>
    <t>La CGN no adelanta procesos de modificación de planta de personal, estructura administrativa y gastos de personal</t>
  </si>
  <si>
    <t>Despacho
Secretaría General Git      Talento Humano</t>
  </si>
  <si>
    <t>La CGN no realizará modificación de planta de personal, estructura administrativa y gastos de personal.</t>
  </si>
  <si>
    <t>MEDIDAS DE EFICIENCIA Y AUSTERIDAD EN LOS GASTOS OPERATIVOS ASOCIADOS A LA INVERSIÓN</t>
  </si>
  <si>
    <t>No modificación de la planta de personal de la entidad que que no incurra en gastos financieros.</t>
  </si>
  <si>
    <t>b) Reducir la duplicidad de servicios, contratos y procesos administrativos relacionados con la ejecución de la inversión.</t>
  </si>
  <si>
    <t xml:space="preserve">a) La CGN realizará un análisis técnico previo a la contratación que demuestre la necesidad de la misma, priorizando alternativas que optimicen el uso de recursos, capacitación y aprovechamiento del talento humano existente. </t>
  </si>
  <si>
    <t xml:space="preserve">Aplicación de lo dispuesto en el artículo 23 del decreto 0618 del 17 de junio 2026.
</t>
  </si>
  <si>
    <t xml:space="preserve">
Evaluar alternativas internas en el 100% de las necesidades identificadas antes de adelantar procesos de contratación.
</t>
  </si>
  <si>
    <t xml:space="preserve"> Procesos de contratación con análisis técnico previo y evaluación de alternativas internas</t>
  </si>
  <si>
    <t xml:space="preserve">
Reducir en un 2% la contratación de servicios asociados a la ejecución de la inversión durante la vigencia 2026, respecto a la línea base identificada en 2025.
</t>
  </si>
  <si>
    <t>(Costo anual de contratos por inversión 2026-Costo anual de contratos por inversión 2025)/Costo anual de contratos por inversión 2025</t>
  </si>
  <si>
    <t>Mantener en 0 % la ejecución de gastos por regalos corporativos.</t>
  </si>
  <si>
    <t>Porcentaje de ejecución de gastos en regalos corporativos.</t>
  </si>
  <si>
    <t>Mantener el 100% de disponibilidad operativa de los dispositivos tecnológicos de seguridad durante la vigencia, sin contratar personal adicional de vigilancia.</t>
  </si>
  <si>
    <t xml:space="preserve">Disponibilidad operativa de dispositivos tecnológicos de seguridad. </t>
  </si>
  <si>
    <t>Responsable</t>
  </si>
  <si>
    <t>Coordindor (a) GIT de Talento Humano y Prestaciones Sociales</t>
  </si>
  <si>
    <t>Coordinador (a) GIT de Servicios Generales, Administrativos y Financieros (Contratación)</t>
  </si>
  <si>
    <t>Despacho</t>
  </si>
  <si>
    <t>Coordinador (a) GIT de Talento Humano y Prestaciones Sociales</t>
  </si>
  <si>
    <t>Contador General de la Nación
Secretario General</t>
  </si>
  <si>
    <t>Coordinador (a) GIT de Servicios Generales, Administrativos y Financieros (Administrativa)</t>
  </si>
  <si>
    <t>Secretario general</t>
  </si>
  <si>
    <t>Despacho del CGN
Subcontaduría General y de Investigación.
GIT de Serv. Grales, Adtivos y Fros.</t>
  </si>
  <si>
    <t>SEGUIMIENTO PRIMER SEMESTRE 2026</t>
  </si>
  <si>
    <t>Cumplió</t>
  </si>
  <si>
    <t>SI</t>
  </si>
  <si>
    <t>NO</t>
  </si>
  <si>
    <t>Resultado I Semestre</t>
  </si>
  <si>
    <t>$</t>
  </si>
  <si>
    <t xml:space="preserve">Observaciones </t>
  </si>
  <si>
    <t>Ninguna</t>
  </si>
  <si>
    <t>Campañas de sensibilización e implementación de programas, considerando que se ha ampliado la planta de personal y que hay más presencialidad de personal en la sede de la entidad.</t>
  </si>
  <si>
    <t>No aplica por ser la medición anual. A corte de primer semestre 2026, la entidad no adelanta procesos de modificación de planta de personal, estructura administrativa y gastos de personal.</t>
  </si>
  <si>
    <t>Sí</t>
  </si>
  <si>
    <t>El uso de los vehículos oficiales con que cuenta la entidad, mantienen su uso en horario de lunes a viernes.</t>
  </si>
  <si>
    <t>Con respecto a la vigencia 2025, la entidad tuvo una disminución en compra de tiquetes del 21%</t>
  </si>
  <si>
    <t>Durante el primer semestre de 2026, la entidad no celebró ningún contrato de publicidad y/o propaganda personalizada.</t>
  </si>
  <si>
    <t>SÍ</t>
  </si>
  <si>
    <t>Durante el primer semestre de 2026, la entidad no celebró ningún contrato de impresiones a color, etc.</t>
  </si>
  <si>
    <t>Durante el primer semestre de 2026, la entidad no celebró ningún contrato de suministro de papel.</t>
  </si>
  <si>
    <t>Durante el primer semestre de 2026 la entidad no realizó llamadas internacionales a través del servicio de celular de la entidad.</t>
  </si>
  <si>
    <t>La entidad no cuenta con contratos suscritos con empresas prestadoras de servicio de telefonía celular.</t>
  </si>
  <si>
    <t>Durante el primer semestre de 2026, la entidad no celebró ninguna suscripción.</t>
  </si>
  <si>
    <t>Durante el primer semestre de 2026, la entidad no destino recursos para la compra de regalos corporativos.</t>
  </si>
  <si>
    <t>Durante el primer semestre de 2026, la entidad no realizó contrataciones para estudios y diseños.</t>
  </si>
  <si>
    <t>No modificación de la planta de personal de la entidad que no incurra en gastos financieros.</t>
  </si>
  <si>
    <t>La entidad mediante circular interna 02 de 2026 "Lineamientos básicos de gestión del talento humano y plan de bienestar social e incentivos". Allí se establece descanso compensado de 1 día para usuarios frecuentes de bicicleta como medio de transporte para llegar a la oficina, al menos 4 días a la semana, si las actividades son presenciales y para quienes tengan aprobado días de teletrabajo, el uso debe ser todos los días.</t>
  </si>
  <si>
    <t>(Costo de tiquetes adquiridos vigencia 2026-Costo de tiquetes adquiridos  vigencia 2025)/Costo de tiquetes adquridos  vigencia 2025</t>
  </si>
  <si>
    <t xml:space="preserve">Durante el primer semestre de 2026 la entidad consumió 88.897 KWH, 3,299 KWH  menos de lo consumido durante el primer semestre de 2026. </t>
  </si>
  <si>
    <t>Durante el primer semestre de 2026 se han realizado 5 campañas de sensibilización: 2 de marzo, 25 de marzo, 27 de abril, 25 de mayo y 1 de julio</t>
  </si>
  <si>
    <t xml:space="preserve">No aplica por ser la medición anual. No obstante, no se ha ejecutado presupuesto para encuentros presenciales a 30/06/2026 . </t>
  </si>
  <si>
    <t>El dispositivo adquirido por la entidad en 2025, funciona adecuadamente para controlar el ingreso y saluda de prsonas. No se ha incurrido en 2026 en costos por servicio de vigilancia.</t>
  </si>
  <si>
    <t>El consumo de agua se ha mantenido en los niveles históricos.</t>
  </si>
  <si>
    <t>No aplica por ser medición anual. No obstante a 30/06/2026 se verificó la aplicación del decreto 0618 durante toda la vigencia.</t>
  </si>
  <si>
    <t>No aplica por ser medición anual. No obstante a 30/06/2026 la entidad no incurrió en gastos asociados a viáticos por el rubro de funcionamiento.</t>
  </si>
  <si>
    <t xml:space="preserve">
Reducir % en los costos de contratación de prestación de servicios y de apoyo a la gestión.
</t>
  </si>
  <si>
    <t>No aplica por ser la medición anual. No obstante a 30/06/2026, no se han autorizado indemnizaciones de vacaciones.</t>
  </si>
  <si>
    <t>No aplica por ser la medición anual. No obstante a 30/06/2026, no se han realizado adquisiciones de muebles.</t>
  </si>
  <si>
    <t>No aplica por ser la medición anual. No obstante no se han autorizado delegaciones oficiales en forma presencial.</t>
  </si>
  <si>
    <t>No aplica por ser la medición anual. Durante el primer semestre del 2026 la entidad  incrementó el costo de arriendo en 5% con respecto al primer semestre del 2025, $45.523.966. El ajuste del IPC para este año fue de 5,1% (mensual).</t>
  </si>
  <si>
    <t>No aplica por ser la medición anual. Durante el primer semestre del 2026 la entidad   presentó disminución de 16,63% en ejecución para el presupuesto de inversión equivalente a -$273.781,933.83, en contratación de servicios asociados a la ejecución de inversión (persona natural).</t>
  </si>
  <si>
    <t>$3.053.554, mayor valor pagado con respecto a la vigencia 2025</t>
  </si>
  <si>
    <t>Se presenta una medición parcial, para el primer semestre 2026. En el primer semestre de 2026, el pago de la contratación de personas naturales registró una reducción del 31,99 %  en comparación con el mismo período de 2025.</t>
  </si>
  <si>
    <t>A corte 30 de junio se han realizado 17 capacitaciones virtuales: 4 de enfoque regional en contabilidad pública, 5 relacionadas con temas jurídicos, estructura del estado y constitucional y 8 relacionadas con Sensibilización   de Seguridad de la Información y Seguridad Digital.</t>
  </si>
  <si>
    <t>La CGN durante la vigencia 2026, ha liquidado mayor horas extras debido a la alta demanda de capacitaciones que coadyuvan a la misión de la entidad y que no pueden dejar de ser atendidos. Adicionalmente los conductores estan prestando servicio a áreas independientes al Despacho del Contador General de la Nación y del Secretario General (Capacitación, Gestión Documentral y Comunicación y Prensa).</t>
  </si>
  <si>
    <t>No aplica por ser la medición anual. Durante el primer semestre del 2026 la entidad no tuvo autorizaciones de comisiones al exterior.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</si>
</sst>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0.0%"/>
  </numFmts>
  <fonts count="12">
    <font>
      <sz val="11"/>
      <color theme="1"/>
      <name val="Calibri"/>
      <family val="2"/>
      <scheme val="minor"/>
    </font>
    <font>
      <sz val="11"/>
      <color theme="1"/>
      <name val="Calibri"/>
      <family val="2"/>
      <scheme val="minor"/>
    </font>
    <font>
      <b/>
      <sz val="11"/>
      <color theme="1"/>
      <name val="Calibri"/>
      <family val="2"/>
      <scheme val="minor"/>
    </font>
    <font>
      <sz val="11"/>
      <color rgb="FF333333"/>
      <name val="Calibri"/>
      <family val="2"/>
      <scheme val="minor"/>
    </font>
    <font>
      <sz val="11"/>
      <color rgb="FF000000"/>
      <name val="Calibri"/>
      <family val="2"/>
      <scheme val="minor"/>
    </font>
    <font>
      <b/>
      <sz val="11"/>
      <color rgb="FF000000"/>
      <name val="Calibri"/>
      <family val="2"/>
      <scheme val="minor"/>
    </font>
    <font>
      <b/>
      <sz val="16"/>
      <color theme="1"/>
      <name val="Calibri"/>
      <family val="2"/>
      <scheme val="minor"/>
    </font>
    <font>
      <b/>
      <sz val="11"/>
      <name val="Calibri"/>
      <family val="2"/>
      <scheme val="minor"/>
    </font>
    <font>
      <sz val="11"/>
      <name val="Calibri"/>
      <family val="2"/>
      <scheme val="minor"/>
    </font>
    <font>
      <sz val="11"/>
      <name val="Calibri (Cuerpo)"/>
    </font>
    <font>
      <sz val="11"/>
      <color rgb="FFFF0000"/>
      <name val="Calibri"/>
      <family val="2"/>
      <scheme val="minor"/>
    </font>
    <font>
      <sz val="10"/>
      <color theme="1"/>
      <name val="Calibri"/>
      <family val="2"/>
      <scheme val="minor"/>
    </font>
  </fonts>
  <fills count="7">
    <fill>
      <patternFill patternType="none"/>
    </fill>
    <fill>
      <patternFill patternType="gray125"/>
    </fill>
    <fill>
      <patternFill patternType="solid">
        <fgColor rgb="FFA8D08D"/>
        <bgColor indexed="64"/>
      </patternFill>
    </fill>
    <fill>
      <patternFill patternType="solid">
        <fgColor theme="0"/>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7"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s>
  <cellStyleXfs count="3">
    <xf numFmtId="0" fontId="0" fillId="0" borderId="0"/>
    <xf numFmtId="9" fontId="1" fillId="0" borderId="0" applyFont="0" applyFill="0" applyBorder="0" applyAlignment="0" applyProtection="0"/>
    <xf numFmtId="44" fontId="1" fillId="0" borderId="0" applyFont="0" applyFill="0" applyBorder="0" applyAlignment="0" applyProtection="0"/>
  </cellStyleXfs>
  <cellXfs count="75">
    <xf numFmtId="0" fontId="0" fillId="0" borderId="0" xfId="0"/>
    <xf numFmtId="0" fontId="0" fillId="0" borderId="1" xfId="0" applyBorder="1" applyAlignment="1">
      <alignment horizontal="center" vertical="center" wrapText="1"/>
    </xf>
    <xf numFmtId="0" fontId="0" fillId="0" borderId="1" xfId="0" applyBorder="1" applyAlignment="1">
      <alignment horizontal="justify" vertical="center" wrapText="1"/>
    </xf>
    <xf numFmtId="0" fontId="0" fillId="0" borderId="1" xfId="0" applyBorder="1" applyAlignment="1">
      <alignment vertical="center" wrapText="1"/>
    </xf>
    <xf numFmtId="0" fontId="2" fillId="0" borderId="1" xfId="0" applyFont="1" applyBorder="1" applyAlignment="1">
      <alignment vertical="center" wrapText="1"/>
    </xf>
    <xf numFmtId="0" fontId="5" fillId="2" borderId="1" xfId="0" applyFont="1" applyFill="1" applyBorder="1" applyAlignment="1">
      <alignment horizontal="center" vertical="center" wrapText="1"/>
    </xf>
    <xf numFmtId="0" fontId="7" fillId="0" borderId="1" xfId="0" applyFont="1" applyBorder="1" applyAlignment="1">
      <alignment vertical="center" wrapText="1"/>
    </xf>
    <xf numFmtId="0" fontId="8" fillId="0" borderId="1" xfId="0" applyFont="1" applyBorder="1" applyAlignment="1">
      <alignment vertical="center" wrapText="1"/>
    </xf>
    <xf numFmtId="0" fontId="0" fillId="0" borderId="1" xfId="0" applyBorder="1" applyAlignment="1">
      <alignment vertical="top" wrapText="1"/>
    </xf>
    <xf numFmtId="9" fontId="0" fillId="0" borderId="1" xfId="1" applyFont="1" applyFill="1" applyBorder="1" applyAlignment="1">
      <alignment horizontal="center" vertical="center" wrapText="1"/>
    </xf>
    <xf numFmtId="9" fontId="0" fillId="0" borderId="1" xfId="0" applyNumberFormat="1" applyBorder="1" applyAlignment="1">
      <alignment vertical="center" wrapText="1"/>
    </xf>
    <xf numFmtId="9" fontId="8" fillId="0" borderId="1" xfId="1" applyFont="1" applyFill="1" applyBorder="1" applyAlignment="1">
      <alignment horizontal="center" vertical="center" wrapText="1"/>
    </xf>
    <xf numFmtId="9" fontId="4" fillId="0" borderId="1" xfId="1" applyFont="1" applyFill="1" applyBorder="1" applyAlignment="1">
      <alignment horizontal="center" vertical="center" wrapText="1"/>
    </xf>
    <xf numFmtId="0" fontId="8" fillId="0" borderId="1" xfId="0" applyFont="1" applyBorder="1" applyAlignment="1">
      <alignment horizontal="justify" vertical="center" wrapText="1"/>
    </xf>
    <xf numFmtId="0" fontId="0" fillId="0" borderId="1" xfId="0" applyBorder="1" applyAlignment="1">
      <alignment horizontal="left" vertical="center" wrapText="1"/>
    </xf>
    <xf numFmtId="0" fontId="8" fillId="0" borderId="1" xfId="0" applyFont="1" applyBorder="1" applyAlignment="1">
      <alignment horizontal="left" vertical="center" wrapText="1"/>
    </xf>
    <xf numFmtId="0" fontId="3" fillId="0" borderId="1" xfId="0" applyFont="1" applyBorder="1" applyAlignment="1">
      <alignment vertical="center" wrapText="1"/>
    </xf>
    <xf numFmtId="0" fontId="0" fillId="0" borderId="1" xfId="0" applyBorder="1" applyAlignment="1">
      <alignment horizontal="center" vertical="center"/>
    </xf>
    <xf numFmtId="1" fontId="0" fillId="3" borderId="1" xfId="0" applyNumberFormat="1" applyFill="1" applyBorder="1" applyAlignment="1">
      <alignment vertical="center" wrapText="1"/>
    </xf>
    <xf numFmtId="0" fontId="0" fillId="0" borderId="1" xfId="0" applyBorder="1" applyAlignment="1">
      <alignment vertical="center"/>
    </xf>
    <xf numFmtId="0" fontId="0" fillId="0" borderId="1" xfId="0" applyBorder="1" applyAlignment="1">
      <alignment horizontal="left" vertical="center"/>
    </xf>
    <xf numFmtId="0" fontId="0" fillId="3" borderId="1" xfId="0" applyFill="1" applyBorder="1" applyAlignment="1">
      <alignment vertical="center" wrapText="1"/>
    </xf>
    <xf numFmtId="9" fontId="0" fillId="3" borderId="1" xfId="1" applyFont="1" applyFill="1" applyBorder="1" applyAlignment="1">
      <alignment horizontal="center" vertical="center" wrapText="1"/>
    </xf>
    <xf numFmtId="0" fontId="0" fillId="3" borderId="1" xfId="0" applyFill="1" applyBorder="1" applyAlignment="1">
      <alignment horizontal="center" vertical="center" wrapText="1"/>
    </xf>
    <xf numFmtId="0" fontId="8" fillId="3" borderId="1" xfId="0" applyFont="1" applyFill="1" applyBorder="1" applyAlignment="1">
      <alignment vertical="center" wrapText="1"/>
    </xf>
    <xf numFmtId="0" fontId="8" fillId="3" borderId="1" xfId="0" applyFont="1" applyFill="1" applyBorder="1" applyAlignment="1">
      <alignment horizontal="left" vertical="center" wrapText="1"/>
    </xf>
    <xf numFmtId="0" fontId="5"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0" borderId="0" xfId="0" applyAlignment="1">
      <alignment horizontal="left" vertical="center" wrapText="1"/>
    </xf>
    <xf numFmtId="0" fontId="8" fillId="0" borderId="4" xfId="0" applyFont="1" applyBorder="1" applyAlignment="1">
      <alignment horizontal="left" vertical="center" wrapText="1"/>
    </xf>
    <xf numFmtId="0" fontId="0" fillId="0" borderId="1" xfId="0" applyBorder="1"/>
    <xf numFmtId="0" fontId="2" fillId="5" borderId="1" xfId="0" applyFont="1" applyFill="1" applyBorder="1" applyAlignment="1">
      <alignment horizontal="center"/>
    </xf>
    <xf numFmtId="0" fontId="0" fillId="0" borderId="1" xfId="0" applyBorder="1" applyAlignment="1">
      <alignment wrapText="1"/>
    </xf>
    <xf numFmtId="0" fontId="0" fillId="0" borderId="4" xfId="0" applyBorder="1" applyAlignment="1">
      <alignment horizontal="center" vertical="center" wrapText="1"/>
    </xf>
    <xf numFmtId="164" fontId="0" fillId="0" borderId="1" xfId="1" applyNumberFormat="1" applyFont="1" applyBorder="1" applyAlignment="1">
      <alignment horizontal="center" vertical="center"/>
    </xf>
    <xf numFmtId="44" fontId="0" fillId="0" borderId="1" xfId="2" applyFont="1" applyBorder="1" applyAlignment="1">
      <alignment horizontal="left" vertical="center"/>
    </xf>
    <xf numFmtId="9" fontId="0" fillId="0" borderId="1" xfId="1" applyFont="1" applyBorder="1" applyAlignment="1">
      <alignment horizontal="center" vertical="center"/>
    </xf>
    <xf numFmtId="0" fontId="8" fillId="0" borderId="1" xfId="0" applyFont="1" applyBorder="1" applyAlignment="1">
      <alignment horizontal="center" vertical="center" wrapText="1"/>
    </xf>
    <xf numFmtId="9" fontId="0" fillId="3" borderId="1" xfId="0" applyNumberFormat="1" applyFill="1" applyBorder="1" applyAlignment="1">
      <alignment vertical="center" wrapText="1"/>
    </xf>
    <xf numFmtId="9" fontId="4" fillId="3" borderId="1" xfId="1" applyFont="1" applyFill="1" applyBorder="1" applyAlignment="1">
      <alignment horizontal="center" vertical="center" wrapText="1"/>
    </xf>
    <xf numFmtId="44" fontId="4" fillId="3" borderId="1" xfId="2" applyFont="1" applyFill="1" applyBorder="1" applyAlignment="1">
      <alignment horizontal="center" vertical="center" wrapText="1"/>
    </xf>
    <xf numFmtId="44" fontId="11" fillId="0" borderId="0" xfId="2" applyFont="1" applyBorder="1" applyAlignment="1">
      <alignment wrapText="1"/>
    </xf>
    <xf numFmtId="0" fontId="0" fillId="3" borderId="1" xfId="0" applyFill="1" applyBorder="1" applyAlignment="1">
      <alignment horizontal="left" vertical="center" wrapText="1"/>
    </xf>
    <xf numFmtId="44" fontId="0" fillId="0" borderId="1" xfId="2" applyFont="1" applyBorder="1" applyAlignment="1">
      <alignment horizontal="center" vertical="center"/>
    </xf>
    <xf numFmtId="10" fontId="0" fillId="0" borderId="1" xfId="1" applyNumberFormat="1" applyFont="1" applyBorder="1" applyAlignment="1">
      <alignment horizontal="center" vertical="center"/>
    </xf>
    <xf numFmtId="44" fontId="0" fillId="0" borderId="0" xfId="2" applyFont="1"/>
    <xf numFmtId="0" fontId="2" fillId="3" borderId="1" xfId="0" applyFont="1" applyFill="1" applyBorder="1" applyAlignment="1">
      <alignment vertical="center" wrapText="1"/>
    </xf>
    <xf numFmtId="0" fontId="0" fillId="3" borderId="0" xfId="0" applyFill="1"/>
    <xf numFmtId="0" fontId="8" fillId="3" borderId="1" xfId="0" applyFont="1" applyFill="1" applyBorder="1" applyAlignment="1">
      <alignment horizontal="center" vertical="center" wrapText="1"/>
    </xf>
    <xf numFmtId="10" fontId="0" fillId="3" borderId="1" xfId="0" applyNumberFormat="1" applyFill="1" applyBorder="1" applyAlignment="1">
      <alignment vertical="center"/>
    </xf>
    <xf numFmtId="44" fontId="0" fillId="3" borderId="1" xfId="2" applyFont="1" applyFill="1" applyBorder="1" applyAlignment="1">
      <alignment vertical="center"/>
    </xf>
    <xf numFmtId="10" fontId="0" fillId="3" borderId="1" xfId="1" applyNumberFormat="1" applyFont="1" applyFill="1" applyBorder="1" applyAlignment="1">
      <alignment horizontal="center" vertical="center"/>
    </xf>
    <xf numFmtId="44" fontId="0" fillId="3" borderId="1" xfId="2" applyFont="1" applyFill="1" applyBorder="1" applyAlignment="1">
      <alignment horizontal="center" vertical="center"/>
    </xf>
    <xf numFmtId="0" fontId="0" fillId="3" borderId="1" xfId="0" applyFill="1" applyBorder="1" applyAlignment="1">
      <alignment horizontal="center" vertical="center"/>
    </xf>
    <xf numFmtId="3" fontId="0" fillId="0" borderId="0" xfId="0" applyNumberFormat="1"/>
    <xf numFmtId="0" fontId="2" fillId="6" borderId="1" xfId="0" applyFont="1" applyFill="1" applyBorder="1" applyAlignment="1">
      <alignment horizontal="center" vertical="center"/>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0" fillId="0" borderId="1" xfId="0"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6" fillId="0" borderId="0" xfId="0" applyFont="1" applyAlignment="1">
      <alignment horizont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2" fillId="0" borderId="0" xfId="0" applyFont="1" applyAlignment="1">
      <alignment horizontal="center"/>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2" fillId="5" borderId="1" xfId="0" applyFont="1" applyFill="1" applyBorder="1" applyAlignment="1">
      <alignment horizontal="center"/>
    </xf>
  </cellXfs>
  <cellStyles count="3">
    <cellStyle name="Moneda" xfId="2" builtinId="4"/>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Elizabeth Soler Castillo - Subcontadora de Consolidación de la Información" id="{4ECB03F7-7C22-48D7-A05C-2AA4A0D1BEB7}" userId="S::esoler@contaduria.gov.co::b25944b0-8b51-4b90-aa5c-d88908a0dcd0"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1" dT="2026-02-23T23:57:51.88" personId="{4ECB03F7-7C22-48D7-A05C-2AA4A0D1BEB7}" id="{6E33FFF0-45CA-4CC1-B695-4F32A2EFB42E}">
    <text>El concepto de arrendamiento no se incluye en la resolución de austeridad, por qué?</text>
  </threadedComment>
</ThreadedComments>
</file>

<file path=xl/threadedComments/threadedComment2.xml><?xml version="1.0" encoding="utf-8"?>
<ThreadedComments xmlns="http://schemas.microsoft.com/office/spreadsheetml/2018/threadedcomments" xmlns:x="http://schemas.openxmlformats.org/spreadsheetml/2006/main">
  <threadedComment ref="A11" dT="2026-02-23T23:57:51.88" personId="{4ECB03F7-7C22-48D7-A05C-2AA4A0D1BEB7}" id="{77864BED-EC7C-4CE6-B6D8-9B4D9A54C51F}">
    <text>El concepto de arrendamiento no se incluye en la resolución de austeridad, por qué?</text>
  </threadedComment>
</ThreadedComments>
</file>

<file path=xl/threadedComments/threadedComment3.xml><?xml version="1.0" encoding="utf-8"?>
<ThreadedComments xmlns="http://schemas.microsoft.com/office/spreadsheetml/2018/threadedcomments" xmlns:x="http://schemas.openxmlformats.org/spreadsheetml/2006/main">
  <threadedComment ref="A13" dT="2026-02-23T23:57:51.88" personId="{4ECB03F7-7C22-48D7-A05C-2AA4A0D1BEB7}" id="{506DA5ED-777D-4304-A19B-B605BA7A8489}">
    <text>El concepto de arrendamiento no se incluye en la resolución de austeridad, por qué?</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D44B2-5FF0-449D-9519-3204067AED7B}">
  <dimension ref="A1:G35"/>
  <sheetViews>
    <sheetView topLeftCell="A2" zoomScale="115" zoomScaleNormal="115" workbookViewId="0">
      <pane xSplit="1" ySplit="5" topLeftCell="B34" activePane="bottomRight" state="frozen"/>
      <selection activeCell="A2" sqref="A2"/>
      <selection pane="topRight" activeCell="B2" sqref="B2"/>
      <selection pane="bottomLeft" activeCell="A7" sqref="A7"/>
      <selection pane="bottomRight" activeCell="A8" sqref="A8:XFD8"/>
    </sheetView>
  </sheetViews>
  <sheetFormatPr baseColWidth="10" defaultRowHeight="15"/>
  <cols>
    <col min="1" max="1" width="28" customWidth="1"/>
    <col min="2" max="2" width="43.140625" customWidth="1"/>
    <col min="3" max="3" width="17.140625" customWidth="1"/>
    <col min="4" max="4" width="25.7109375" customWidth="1"/>
    <col min="5" max="5" width="35.42578125" customWidth="1"/>
    <col min="6" max="6" width="25.140625" customWidth="1"/>
    <col min="7" max="7" width="18.42578125" customWidth="1"/>
  </cols>
  <sheetData>
    <row r="1" spans="1:7" ht="21">
      <c r="A1" s="66" t="s">
        <v>12</v>
      </c>
      <c r="B1" s="66"/>
      <c r="C1" s="66"/>
      <c r="D1" s="66"/>
      <c r="E1" s="66"/>
      <c r="F1" s="66"/>
      <c r="G1" s="66"/>
    </row>
    <row r="2" spans="1:7">
      <c r="A2" s="71" t="s">
        <v>13</v>
      </c>
      <c r="B2" s="71"/>
      <c r="C2" s="71"/>
      <c r="D2" s="71"/>
      <c r="E2" s="71"/>
      <c r="F2" s="71"/>
      <c r="G2" s="71"/>
    </row>
    <row r="3" spans="1:7">
      <c r="A3" s="71" t="s">
        <v>78</v>
      </c>
      <c r="B3" s="71"/>
      <c r="C3" s="71"/>
      <c r="D3" s="71"/>
      <c r="E3" s="71"/>
      <c r="F3" s="71"/>
      <c r="G3" s="71"/>
    </row>
    <row r="5" spans="1:7" ht="20.25" customHeight="1">
      <c r="A5" s="67" t="s">
        <v>1</v>
      </c>
      <c r="B5" s="67" t="s">
        <v>2</v>
      </c>
      <c r="C5" s="5" t="s">
        <v>3</v>
      </c>
      <c r="D5" s="67" t="s">
        <v>5</v>
      </c>
      <c r="E5" s="67" t="s">
        <v>6</v>
      </c>
      <c r="F5" s="67" t="s">
        <v>7</v>
      </c>
      <c r="G5" s="69" t="s">
        <v>8</v>
      </c>
    </row>
    <row r="6" spans="1:7" ht="20.25" customHeight="1">
      <c r="A6" s="68"/>
      <c r="B6" s="68"/>
      <c r="C6" s="5" t="s">
        <v>4</v>
      </c>
      <c r="D6" s="68"/>
      <c r="E6" s="68"/>
      <c r="F6" s="68"/>
      <c r="G6" s="70"/>
    </row>
    <row r="7" spans="1:7" ht="143.25" customHeight="1">
      <c r="A7" s="26" t="s">
        <v>127</v>
      </c>
      <c r="B7" s="27" t="s">
        <v>128</v>
      </c>
      <c r="C7" s="28" t="s">
        <v>0</v>
      </c>
      <c r="D7" s="21" t="s">
        <v>129</v>
      </c>
      <c r="E7" s="27" t="s">
        <v>130</v>
      </c>
      <c r="F7" s="27" t="s">
        <v>132</v>
      </c>
      <c r="G7" s="28" t="s">
        <v>20</v>
      </c>
    </row>
    <row r="8" spans="1:7" s="48" customFormat="1" ht="150">
      <c r="A8" s="47" t="s">
        <v>49</v>
      </c>
      <c r="B8" s="21" t="s">
        <v>91</v>
      </c>
      <c r="C8" s="22" t="s">
        <v>185</v>
      </c>
      <c r="D8" s="23" t="s">
        <v>93</v>
      </c>
      <c r="E8" s="21" t="s">
        <v>22</v>
      </c>
      <c r="F8" s="24" t="s">
        <v>94</v>
      </c>
      <c r="G8" s="25" t="s">
        <v>20</v>
      </c>
    </row>
    <row r="9" spans="1:7" ht="120">
      <c r="A9" s="4" t="s">
        <v>98</v>
      </c>
      <c r="B9" s="13" t="s">
        <v>95</v>
      </c>
      <c r="C9" s="9" t="s">
        <v>96</v>
      </c>
      <c r="D9" s="3" t="s">
        <v>21</v>
      </c>
      <c r="E9" s="3" t="s">
        <v>24</v>
      </c>
      <c r="F9" s="7" t="s">
        <v>97</v>
      </c>
      <c r="G9" s="15" t="s">
        <v>23</v>
      </c>
    </row>
    <row r="10" spans="1:7" ht="180">
      <c r="A10" s="4" t="s">
        <v>99</v>
      </c>
      <c r="B10" s="2" t="s">
        <v>100</v>
      </c>
      <c r="C10" s="11" t="s">
        <v>47</v>
      </c>
      <c r="D10" s="3" t="s">
        <v>21</v>
      </c>
      <c r="E10" s="3" t="s">
        <v>25</v>
      </c>
      <c r="F10" s="18" t="s">
        <v>79</v>
      </c>
      <c r="G10" s="15" t="s">
        <v>20</v>
      </c>
    </row>
    <row r="11" spans="1:7" ht="234.75" customHeight="1">
      <c r="A11" s="4" t="s">
        <v>50</v>
      </c>
      <c r="B11" s="4" t="s">
        <v>101</v>
      </c>
      <c r="C11" s="9" t="s">
        <v>102</v>
      </c>
      <c r="D11" s="3" t="s">
        <v>9</v>
      </c>
      <c r="E11" s="3" t="s">
        <v>67</v>
      </c>
      <c r="F11" s="10" t="s">
        <v>80</v>
      </c>
      <c r="G11" s="15" t="s">
        <v>20</v>
      </c>
    </row>
    <row r="12" spans="1:7" ht="120">
      <c r="A12" s="4" t="s">
        <v>50</v>
      </c>
      <c r="B12" s="3" t="s">
        <v>103</v>
      </c>
      <c r="C12" s="9" t="s">
        <v>26</v>
      </c>
      <c r="D12" s="3" t="s">
        <v>9</v>
      </c>
      <c r="E12" s="3" t="s">
        <v>27</v>
      </c>
      <c r="F12" s="10" t="s">
        <v>81</v>
      </c>
      <c r="G12" s="15" t="s">
        <v>20</v>
      </c>
    </row>
    <row r="13" spans="1:7" ht="120">
      <c r="A13" s="4" t="s">
        <v>51</v>
      </c>
      <c r="B13" s="3" t="s">
        <v>70</v>
      </c>
      <c r="C13" s="9" t="s">
        <v>121</v>
      </c>
      <c r="D13" s="1" t="s">
        <v>28</v>
      </c>
      <c r="E13" s="3" t="s">
        <v>29</v>
      </c>
      <c r="F13" s="3" t="s">
        <v>104</v>
      </c>
      <c r="G13" s="15" t="s">
        <v>20</v>
      </c>
    </row>
    <row r="14" spans="1:7" ht="330">
      <c r="A14" s="4" t="s">
        <v>52</v>
      </c>
      <c r="B14" s="3" t="s">
        <v>76</v>
      </c>
      <c r="C14" s="9" t="s">
        <v>82</v>
      </c>
      <c r="D14" s="1" t="s">
        <v>89</v>
      </c>
      <c r="E14" s="3" t="s">
        <v>45</v>
      </c>
      <c r="F14" s="3" t="s">
        <v>90</v>
      </c>
      <c r="G14" s="15" t="s">
        <v>20</v>
      </c>
    </row>
    <row r="15" spans="1:7" ht="90">
      <c r="A15" s="6" t="s">
        <v>53</v>
      </c>
      <c r="B15" s="7" t="s">
        <v>71</v>
      </c>
      <c r="C15" s="9" t="s">
        <v>122</v>
      </c>
      <c r="D15" s="3" t="s">
        <v>14</v>
      </c>
      <c r="E15" s="3" t="s">
        <v>30</v>
      </c>
      <c r="F15" s="7" t="s">
        <v>123</v>
      </c>
      <c r="G15" s="9" t="s">
        <v>20</v>
      </c>
    </row>
    <row r="16" spans="1:7" ht="90">
      <c r="A16" s="6" t="s">
        <v>54</v>
      </c>
      <c r="B16" s="7" t="s">
        <v>72</v>
      </c>
      <c r="C16" s="11">
        <v>1</v>
      </c>
      <c r="D16" s="3" t="s">
        <v>14</v>
      </c>
      <c r="E16" s="7" t="s">
        <v>31</v>
      </c>
      <c r="F16" s="7" t="s">
        <v>68</v>
      </c>
      <c r="G16" s="15" t="s">
        <v>20</v>
      </c>
    </row>
    <row r="17" spans="1:7" ht="300">
      <c r="A17" s="4" t="s">
        <v>55</v>
      </c>
      <c r="B17" s="3" t="s">
        <v>105</v>
      </c>
      <c r="C17" s="9" t="s">
        <v>0</v>
      </c>
      <c r="D17" s="3" t="s">
        <v>10</v>
      </c>
      <c r="E17" s="3" t="s">
        <v>126</v>
      </c>
      <c r="F17" s="3" t="s">
        <v>0</v>
      </c>
      <c r="G17" s="14" t="s">
        <v>0</v>
      </c>
    </row>
    <row r="18" spans="1:7" ht="180">
      <c r="A18" s="4" t="s">
        <v>56</v>
      </c>
      <c r="B18" s="3" t="s">
        <v>106</v>
      </c>
      <c r="C18" s="9" t="s">
        <v>142</v>
      </c>
      <c r="D18" s="3" t="s">
        <v>9</v>
      </c>
      <c r="E18" s="14" t="s">
        <v>107</v>
      </c>
      <c r="F18" s="29" t="s">
        <v>143</v>
      </c>
      <c r="G18" s="14" t="s">
        <v>0</v>
      </c>
    </row>
    <row r="19" spans="1:7" ht="169.5" customHeight="1">
      <c r="A19" s="4" t="s">
        <v>57</v>
      </c>
      <c r="B19" s="7" t="s">
        <v>108</v>
      </c>
      <c r="C19" s="17" t="s">
        <v>34</v>
      </c>
      <c r="D19" s="3" t="s">
        <v>9</v>
      </c>
      <c r="E19" s="14" t="s">
        <v>109</v>
      </c>
      <c r="F19" s="1" t="s">
        <v>0</v>
      </c>
      <c r="G19" s="14" t="s">
        <v>0</v>
      </c>
    </row>
    <row r="20" spans="1:7" ht="169.5" customHeight="1">
      <c r="A20" s="4" t="s">
        <v>115</v>
      </c>
      <c r="B20" s="3" t="s">
        <v>116</v>
      </c>
      <c r="C20" s="3" t="s">
        <v>124</v>
      </c>
      <c r="D20" s="3" t="s">
        <v>117</v>
      </c>
      <c r="E20" s="14" t="s">
        <v>118</v>
      </c>
      <c r="F20" s="3" t="s">
        <v>119</v>
      </c>
      <c r="G20" s="14" t="s">
        <v>23</v>
      </c>
    </row>
    <row r="21" spans="1:7" ht="189" customHeight="1">
      <c r="A21" s="4" t="s">
        <v>58</v>
      </c>
      <c r="B21" s="3" t="s">
        <v>110</v>
      </c>
      <c r="C21" s="17" t="s">
        <v>35</v>
      </c>
      <c r="D21" s="3" t="s">
        <v>11</v>
      </c>
      <c r="E21" s="14" t="s">
        <v>36</v>
      </c>
      <c r="F21" s="1" t="s">
        <v>83</v>
      </c>
      <c r="G21" s="14" t="s">
        <v>23</v>
      </c>
    </row>
    <row r="22" spans="1:7" ht="255">
      <c r="A22" s="57" t="s">
        <v>59</v>
      </c>
      <c r="B22" s="3" t="s">
        <v>125</v>
      </c>
      <c r="C22" s="17" t="s">
        <v>0</v>
      </c>
      <c r="D22" s="3" t="s">
        <v>11</v>
      </c>
      <c r="E22" s="3" t="s">
        <v>77</v>
      </c>
      <c r="F22" s="19" t="s">
        <v>0</v>
      </c>
      <c r="G22" s="20" t="s">
        <v>23</v>
      </c>
    </row>
    <row r="23" spans="1:7" ht="105">
      <c r="A23" s="58"/>
      <c r="B23" s="3" t="s">
        <v>15</v>
      </c>
      <c r="C23" s="9" t="s">
        <v>65</v>
      </c>
      <c r="D23" s="3" t="s">
        <v>11</v>
      </c>
      <c r="E23" s="3" t="s">
        <v>37</v>
      </c>
      <c r="F23" s="3" t="s">
        <v>111</v>
      </c>
      <c r="G23" s="14" t="s">
        <v>23</v>
      </c>
    </row>
    <row r="24" spans="1:7" ht="135">
      <c r="A24" s="58"/>
      <c r="B24" s="3" t="s">
        <v>16</v>
      </c>
      <c r="C24" s="9">
        <v>0.1</v>
      </c>
      <c r="D24" s="3" t="s">
        <v>9</v>
      </c>
      <c r="E24" s="14" t="s">
        <v>32</v>
      </c>
      <c r="F24" s="14" t="s">
        <v>69</v>
      </c>
      <c r="G24" s="14" t="s">
        <v>33</v>
      </c>
    </row>
    <row r="25" spans="1:7" ht="90">
      <c r="A25" s="59"/>
      <c r="B25" s="3" t="s">
        <v>112</v>
      </c>
      <c r="C25" s="9" t="s">
        <v>86</v>
      </c>
      <c r="D25" s="3" t="s">
        <v>9</v>
      </c>
      <c r="E25" s="3" t="s">
        <v>84</v>
      </c>
      <c r="F25" s="14" t="s">
        <v>87</v>
      </c>
      <c r="G25" s="14" t="s">
        <v>0</v>
      </c>
    </row>
    <row r="26" spans="1:7" ht="105">
      <c r="A26" s="4" t="s">
        <v>60</v>
      </c>
      <c r="B26" s="16" t="s">
        <v>73</v>
      </c>
      <c r="C26" s="9" t="s">
        <v>38</v>
      </c>
      <c r="D26" s="3" t="s">
        <v>85</v>
      </c>
      <c r="E26" s="3" t="s">
        <v>0</v>
      </c>
      <c r="F26" s="3" t="s">
        <v>38</v>
      </c>
      <c r="G26" s="14" t="s">
        <v>23</v>
      </c>
    </row>
    <row r="27" spans="1:7" ht="60">
      <c r="A27" s="4" t="s">
        <v>61</v>
      </c>
      <c r="B27" s="3" t="s">
        <v>113</v>
      </c>
      <c r="C27" s="9" t="s">
        <v>140</v>
      </c>
      <c r="D27" s="3" t="s">
        <v>85</v>
      </c>
      <c r="E27" s="3" t="s">
        <v>0</v>
      </c>
      <c r="F27" s="3" t="s">
        <v>141</v>
      </c>
      <c r="G27" s="14" t="s">
        <v>0</v>
      </c>
    </row>
    <row r="28" spans="1:7" ht="45">
      <c r="A28" s="4" t="s">
        <v>62</v>
      </c>
      <c r="B28" s="3" t="s">
        <v>113</v>
      </c>
      <c r="C28" s="9" t="s">
        <v>39</v>
      </c>
      <c r="D28" s="3" t="s">
        <v>85</v>
      </c>
      <c r="E28" s="3" t="s">
        <v>0</v>
      </c>
      <c r="F28" s="3" t="s">
        <v>0</v>
      </c>
      <c r="G28" s="14" t="s">
        <v>0</v>
      </c>
    </row>
    <row r="29" spans="1:7" ht="60">
      <c r="A29" s="4" t="s">
        <v>63</v>
      </c>
      <c r="B29" s="3" t="s">
        <v>17</v>
      </c>
      <c r="C29" s="12" t="s">
        <v>0</v>
      </c>
      <c r="D29" s="3" t="s">
        <v>9</v>
      </c>
      <c r="E29" s="3" t="s">
        <v>114</v>
      </c>
      <c r="F29" s="3" t="s">
        <v>0</v>
      </c>
      <c r="G29" s="14" t="s">
        <v>0</v>
      </c>
    </row>
    <row r="30" spans="1:7" ht="225">
      <c r="A30" s="4" t="s">
        <v>64</v>
      </c>
      <c r="B30" s="8" t="s">
        <v>74</v>
      </c>
      <c r="C30" s="1" t="s">
        <v>40</v>
      </c>
      <c r="D30" s="3" t="s">
        <v>85</v>
      </c>
      <c r="E30" s="3" t="s">
        <v>0</v>
      </c>
      <c r="F30" s="3" t="s">
        <v>88</v>
      </c>
      <c r="G30" s="14" t="s">
        <v>0</v>
      </c>
    </row>
    <row r="31" spans="1:7" ht="195">
      <c r="A31" s="60" t="s">
        <v>63</v>
      </c>
      <c r="B31" s="3" t="s">
        <v>75</v>
      </c>
      <c r="C31" s="1" t="s">
        <v>43</v>
      </c>
      <c r="D31" s="63" t="s">
        <v>42</v>
      </c>
      <c r="E31" s="1" t="s">
        <v>46</v>
      </c>
      <c r="F31" s="1" t="s">
        <v>48</v>
      </c>
      <c r="G31" s="14" t="s">
        <v>44</v>
      </c>
    </row>
    <row r="32" spans="1:7" ht="75">
      <c r="A32" s="61"/>
      <c r="B32" s="3" t="s">
        <v>18</v>
      </c>
      <c r="C32" s="17" t="s">
        <v>0</v>
      </c>
      <c r="D32" s="63"/>
      <c r="E32" s="3" t="s">
        <v>41</v>
      </c>
      <c r="F32" s="1" t="s">
        <v>120</v>
      </c>
      <c r="G32" s="14" t="s">
        <v>0</v>
      </c>
    </row>
    <row r="33" spans="1:7" ht="60">
      <c r="A33" s="62"/>
      <c r="B33" s="3" t="s">
        <v>19</v>
      </c>
      <c r="C33" s="17" t="s">
        <v>0</v>
      </c>
      <c r="D33" s="63"/>
      <c r="E33" s="3" t="s">
        <v>41</v>
      </c>
      <c r="F33" s="1" t="s">
        <v>66</v>
      </c>
      <c r="G33" s="14" t="s">
        <v>0</v>
      </c>
    </row>
    <row r="34" spans="1:7" ht="195">
      <c r="A34" s="64" t="s">
        <v>131</v>
      </c>
      <c r="B34" s="21" t="s">
        <v>134</v>
      </c>
      <c r="C34" s="22" t="s">
        <v>136</v>
      </c>
      <c r="D34" s="23" t="s">
        <v>93</v>
      </c>
      <c r="E34" s="21" t="s">
        <v>135</v>
      </c>
      <c r="F34" s="24" t="s">
        <v>137</v>
      </c>
      <c r="G34" s="25" t="s">
        <v>20</v>
      </c>
    </row>
    <row r="35" spans="1:7" ht="195">
      <c r="A35" s="65"/>
      <c r="B35" s="21" t="s">
        <v>133</v>
      </c>
      <c r="C35" s="22" t="s">
        <v>138</v>
      </c>
      <c r="D35" s="23" t="s">
        <v>93</v>
      </c>
      <c r="E35" s="21" t="s">
        <v>135</v>
      </c>
      <c r="F35" s="24" t="s">
        <v>139</v>
      </c>
      <c r="G35" s="25" t="s">
        <v>20</v>
      </c>
    </row>
  </sheetData>
  <autoFilter ref="A5:G29" xr:uid="{883D44B2-5FF0-449D-9519-3204067AED7B}"/>
  <mergeCells count="13">
    <mergeCell ref="A34:A35"/>
    <mergeCell ref="D31:D33"/>
    <mergeCell ref="A1:G1"/>
    <mergeCell ref="A2:G2"/>
    <mergeCell ref="A3:G3"/>
    <mergeCell ref="A5:A6"/>
    <mergeCell ref="B5:B6"/>
    <mergeCell ref="D5:D6"/>
    <mergeCell ref="E5:E6"/>
    <mergeCell ref="F5:F6"/>
    <mergeCell ref="G5:G6"/>
    <mergeCell ref="A22:A25"/>
    <mergeCell ref="A31:A33"/>
  </mergeCells>
  <printOptions horizontalCentered="1" verticalCentered="1"/>
  <pageMargins left="0.11811023622047245" right="0.11811023622047245" top="0.35433070866141736" bottom="0.35433070866141736" header="0.31496062992125984" footer="0.31496062992125984"/>
  <pageSetup scale="70" orientation="landscape" verticalDpi="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2A7D5-23E8-4629-8D7B-BD98EC754041}">
  <dimension ref="A1:H35"/>
  <sheetViews>
    <sheetView topLeftCell="A2" zoomScale="115" zoomScaleNormal="115" workbookViewId="0">
      <pane xSplit="1" ySplit="5" topLeftCell="B34" activePane="bottomRight" state="frozen"/>
      <selection activeCell="A2" sqref="A2"/>
      <selection pane="topRight" activeCell="B2" sqref="B2"/>
      <selection pane="bottomLeft" activeCell="A7" sqref="A7"/>
      <selection pane="bottomRight" activeCell="H7" sqref="H7:H35"/>
    </sheetView>
  </sheetViews>
  <sheetFormatPr baseColWidth="10" defaultRowHeight="15"/>
  <cols>
    <col min="1" max="1" width="28" customWidth="1"/>
    <col min="2" max="2" width="43.140625" customWidth="1"/>
    <col min="3" max="3" width="17.140625" customWidth="1"/>
    <col min="4" max="4" width="25.7109375" customWidth="1"/>
    <col min="5" max="5" width="35.42578125" customWidth="1"/>
    <col min="6" max="6" width="25.140625" customWidth="1"/>
    <col min="7" max="7" width="18.42578125" customWidth="1"/>
    <col min="8" max="8" width="15.42578125" customWidth="1"/>
  </cols>
  <sheetData>
    <row r="1" spans="1:8" ht="21">
      <c r="A1" s="66" t="s">
        <v>12</v>
      </c>
      <c r="B1" s="66"/>
      <c r="C1" s="66"/>
      <c r="D1" s="66"/>
      <c r="E1" s="66"/>
      <c r="F1" s="66"/>
      <c r="G1" s="66"/>
    </row>
    <row r="2" spans="1:8">
      <c r="A2" s="71" t="s">
        <v>13</v>
      </c>
      <c r="B2" s="71"/>
      <c r="C2" s="71"/>
      <c r="D2" s="71"/>
      <c r="E2" s="71"/>
      <c r="F2" s="71"/>
      <c r="G2" s="71"/>
    </row>
    <row r="3" spans="1:8">
      <c r="A3" s="71" t="s">
        <v>78</v>
      </c>
      <c r="B3" s="71"/>
      <c r="C3" s="71"/>
      <c r="D3" s="71"/>
      <c r="E3" s="71"/>
      <c r="F3" s="71"/>
      <c r="G3" s="71"/>
    </row>
    <row r="5" spans="1:8" ht="20.25" customHeight="1">
      <c r="A5" s="67" t="s">
        <v>1</v>
      </c>
      <c r="B5" s="67" t="s">
        <v>2</v>
      </c>
      <c r="C5" s="5" t="s">
        <v>3</v>
      </c>
      <c r="D5" s="67" t="s">
        <v>5</v>
      </c>
      <c r="E5" s="67" t="s">
        <v>6</v>
      </c>
      <c r="F5" s="67" t="s">
        <v>7</v>
      </c>
      <c r="G5" s="69" t="s">
        <v>8</v>
      </c>
      <c r="H5" s="72" t="s">
        <v>144</v>
      </c>
    </row>
    <row r="6" spans="1:8" ht="20.25" customHeight="1">
      <c r="A6" s="68"/>
      <c r="B6" s="68"/>
      <c r="C6" s="5" t="s">
        <v>4</v>
      </c>
      <c r="D6" s="68"/>
      <c r="E6" s="68"/>
      <c r="F6" s="68"/>
      <c r="G6" s="70"/>
      <c r="H6" s="73"/>
    </row>
    <row r="7" spans="1:8" ht="143.25" customHeight="1">
      <c r="A7" s="26" t="s">
        <v>127</v>
      </c>
      <c r="B7" s="27" t="s">
        <v>128</v>
      </c>
      <c r="C7" s="28" t="s">
        <v>0</v>
      </c>
      <c r="D7" s="21" t="s">
        <v>129</v>
      </c>
      <c r="E7" s="27" t="s">
        <v>130</v>
      </c>
      <c r="F7" s="27" t="s">
        <v>132</v>
      </c>
      <c r="G7" s="28" t="s">
        <v>20</v>
      </c>
      <c r="H7" s="15" t="s">
        <v>145</v>
      </c>
    </row>
    <row r="8" spans="1:8" ht="150">
      <c r="A8" s="4" t="s">
        <v>49</v>
      </c>
      <c r="B8" s="3" t="s">
        <v>91</v>
      </c>
      <c r="C8" s="9" t="s">
        <v>92</v>
      </c>
      <c r="D8" s="1" t="s">
        <v>93</v>
      </c>
      <c r="E8" s="3" t="s">
        <v>22</v>
      </c>
      <c r="F8" s="7" t="s">
        <v>94</v>
      </c>
      <c r="G8" s="15" t="s">
        <v>20</v>
      </c>
      <c r="H8" s="15" t="s">
        <v>146</v>
      </c>
    </row>
    <row r="9" spans="1:8" ht="120">
      <c r="A9" s="4" t="s">
        <v>98</v>
      </c>
      <c r="B9" s="13" t="s">
        <v>95</v>
      </c>
      <c r="C9" s="9" t="s">
        <v>96</v>
      </c>
      <c r="D9" s="3" t="s">
        <v>21</v>
      </c>
      <c r="E9" s="3" t="s">
        <v>24</v>
      </c>
      <c r="F9" s="7" t="s">
        <v>97</v>
      </c>
      <c r="G9" s="15" t="s">
        <v>23</v>
      </c>
      <c r="H9" s="15" t="s">
        <v>145</v>
      </c>
    </row>
    <row r="10" spans="1:8" ht="180">
      <c r="A10" s="4" t="s">
        <v>99</v>
      </c>
      <c r="B10" s="2" t="s">
        <v>100</v>
      </c>
      <c r="C10" s="11" t="s">
        <v>47</v>
      </c>
      <c r="D10" s="3" t="s">
        <v>21</v>
      </c>
      <c r="E10" s="3" t="s">
        <v>25</v>
      </c>
      <c r="F10" s="18" t="s">
        <v>79</v>
      </c>
      <c r="G10" s="15" t="s">
        <v>20</v>
      </c>
      <c r="H10" s="15" t="s">
        <v>145</v>
      </c>
    </row>
    <row r="11" spans="1:8" ht="234.75" customHeight="1">
      <c r="A11" s="4" t="s">
        <v>50</v>
      </c>
      <c r="B11" s="4" t="s">
        <v>101</v>
      </c>
      <c r="C11" s="9" t="s">
        <v>102</v>
      </c>
      <c r="D11" s="3" t="s">
        <v>9</v>
      </c>
      <c r="E11" s="3" t="s">
        <v>67</v>
      </c>
      <c r="F11" s="10" t="s">
        <v>80</v>
      </c>
      <c r="G11" s="15" t="s">
        <v>20</v>
      </c>
      <c r="H11" s="15" t="s">
        <v>146</v>
      </c>
    </row>
    <row r="12" spans="1:8" ht="120">
      <c r="A12" s="4" t="s">
        <v>50</v>
      </c>
      <c r="B12" s="3" t="s">
        <v>103</v>
      </c>
      <c r="C12" s="9" t="s">
        <v>26</v>
      </c>
      <c r="D12" s="3" t="s">
        <v>9</v>
      </c>
      <c r="E12" s="3" t="s">
        <v>27</v>
      </c>
      <c r="F12" s="10" t="s">
        <v>81</v>
      </c>
      <c r="G12" s="15" t="s">
        <v>20</v>
      </c>
      <c r="H12" s="15" t="s">
        <v>146</v>
      </c>
    </row>
    <row r="13" spans="1:8" ht="120">
      <c r="A13" s="4" t="s">
        <v>51</v>
      </c>
      <c r="B13" s="3" t="s">
        <v>70</v>
      </c>
      <c r="C13" s="9" t="s">
        <v>121</v>
      </c>
      <c r="D13" s="1" t="s">
        <v>28</v>
      </c>
      <c r="E13" s="3" t="s">
        <v>29</v>
      </c>
      <c r="F13" s="3" t="s">
        <v>104</v>
      </c>
      <c r="G13" s="15" t="s">
        <v>20</v>
      </c>
      <c r="H13" s="30" t="s">
        <v>147</v>
      </c>
    </row>
    <row r="14" spans="1:8" ht="330">
      <c r="A14" s="4" t="s">
        <v>52</v>
      </c>
      <c r="B14" s="3" t="s">
        <v>76</v>
      </c>
      <c r="C14" s="9" t="s">
        <v>82</v>
      </c>
      <c r="D14" s="1" t="s">
        <v>89</v>
      </c>
      <c r="E14" s="3" t="s">
        <v>45</v>
      </c>
      <c r="F14" s="3" t="s">
        <v>90</v>
      </c>
      <c r="G14" s="15" t="s">
        <v>20</v>
      </c>
      <c r="H14" s="15" t="s">
        <v>148</v>
      </c>
    </row>
    <row r="15" spans="1:8" ht="90">
      <c r="A15" s="6" t="s">
        <v>53</v>
      </c>
      <c r="B15" s="7" t="s">
        <v>71</v>
      </c>
      <c r="C15" s="9" t="s">
        <v>122</v>
      </c>
      <c r="D15" s="3" t="s">
        <v>14</v>
      </c>
      <c r="E15" s="3" t="s">
        <v>30</v>
      </c>
      <c r="F15" s="7" t="s">
        <v>123</v>
      </c>
      <c r="G15" s="9" t="s">
        <v>20</v>
      </c>
      <c r="H15" s="30" t="s">
        <v>147</v>
      </c>
    </row>
    <row r="16" spans="1:8" ht="90">
      <c r="A16" s="6" t="s">
        <v>54</v>
      </c>
      <c r="B16" s="7" t="s">
        <v>72</v>
      </c>
      <c r="C16" s="11">
        <v>1</v>
      </c>
      <c r="D16" s="3" t="s">
        <v>14</v>
      </c>
      <c r="E16" s="7" t="s">
        <v>31</v>
      </c>
      <c r="F16" s="7" t="s">
        <v>68</v>
      </c>
      <c r="G16" s="15" t="s">
        <v>20</v>
      </c>
      <c r="H16" s="15" t="s">
        <v>148</v>
      </c>
    </row>
    <row r="17" spans="1:8" ht="300">
      <c r="A17" s="4" t="s">
        <v>55</v>
      </c>
      <c r="B17" s="3" t="s">
        <v>105</v>
      </c>
      <c r="C17" s="9" t="s">
        <v>0</v>
      </c>
      <c r="D17" s="3" t="s">
        <v>10</v>
      </c>
      <c r="E17" s="3" t="s">
        <v>126</v>
      </c>
      <c r="F17" s="3" t="s">
        <v>0</v>
      </c>
      <c r="G17" s="14" t="s">
        <v>0</v>
      </c>
      <c r="H17" s="15" t="s">
        <v>149</v>
      </c>
    </row>
    <row r="18" spans="1:8" ht="180">
      <c r="A18" s="4" t="s">
        <v>56</v>
      </c>
      <c r="B18" s="3" t="s">
        <v>106</v>
      </c>
      <c r="C18" s="9" t="s">
        <v>142</v>
      </c>
      <c r="D18" s="3" t="s">
        <v>9</v>
      </c>
      <c r="E18" s="14" t="s">
        <v>107</v>
      </c>
      <c r="F18" s="29" t="s">
        <v>143</v>
      </c>
      <c r="G18" s="14" t="s">
        <v>0</v>
      </c>
      <c r="H18" s="15" t="s">
        <v>150</v>
      </c>
    </row>
    <row r="19" spans="1:8" ht="169.5" customHeight="1">
      <c r="A19" s="4" t="s">
        <v>57</v>
      </c>
      <c r="B19" s="7" t="s">
        <v>108</v>
      </c>
      <c r="C19" s="17" t="s">
        <v>34</v>
      </c>
      <c r="D19" s="3" t="s">
        <v>9</v>
      </c>
      <c r="E19" s="14" t="s">
        <v>109</v>
      </c>
      <c r="F19" s="1" t="s">
        <v>0</v>
      </c>
      <c r="G19" s="14" t="s">
        <v>0</v>
      </c>
      <c r="H19" s="30" t="s">
        <v>151</v>
      </c>
    </row>
    <row r="20" spans="1:8" ht="169.5" customHeight="1">
      <c r="A20" s="4" t="s">
        <v>115</v>
      </c>
      <c r="B20" s="3" t="s">
        <v>116</v>
      </c>
      <c r="C20" s="3" t="s">
        <v>124</v>
      </c>
      <c r="D20" s="3" t="s">
        <v>152</v>
      </c>
      <c r="E20" s="14" t="s">
        <v>118</v>
      </c>
      <c r="F20" s="3" t="s">
        <v>119</v>
      </c>
      <c r="G20" s="14" t="s">
        <v>23</v>
      </c>
      <c r="H20" s="15" t="s">
        <v>150</v>
      </c>
    </row>
    <row r="21" spans="1:8" ht="189" customHeight="1">
      <c r="A21" s="4" t="s">
        <v>58</v>
      </c>
      <c r="B21" s="3" t="s">
        <v>110</v>
      </c>
      <c r="C21" s="17" t="s">
        <v>35</v>
      </c>
      <c r="D21" s="3" t="s">
        <v>11</v>
      </c>
      <c r="E21" s="14" t="s">
        <v>36</v>
      </c>
      <c r="F21" s="1" t="s">
        <v>83</v>
      </c>
      <c r="G21" s="14" t="s">
        <v>23</v>
      </c>
      <c r="H21" s="15" t="s">
        <v>151</v>
      </c>
    </row>
    <row r="22" spans="1:8" ht="255">
      <c r="A22" s="57" t="s">
        <v>59</v>
      </c>
      <c r="B22" s="3" t="s">
        <v>125</v>
      </c>
      <c r="C22" s="17" t="s">
        <v>0</v>
      </c>
      <c r="D22" s="3" t="s">
        <v>11</v>
      </c>
      <c r="E22" s="3" t="s">
        <v>77</v>
      </c>
      <c r="F22" s="19" t="s">
        <v>0</v>
      </c>
      <c r="G22" s="20" t="s">
        <v>23</v>
      </c>
      <c r="H22" s="15" t="s">
        <v>150</v>
      </c>
    </row>
    <row r="23" spans="1:8" ht="105">
      <c r="A23" s="58"/>
      <c r="B23" s="3" t="s">
        <v>15</v>
      </c>
      <c r="C23" s="9" t="s">
        <v>65</v>
      </c>
      <c r="D23" s="3" t="s">
        <v>11</v>
      </c>
      <c r="E23" s="3" t="s">
        <v>37</v>
      </c>
      <c r="F23" s="3" t="s">
        <v>111</v>
      </c>
      <c r="G23" s="14" t="s">
        <v>23</v>
      </c>
      <c r="H23" s="15" t="s">
        <v>150</v>
      </c>
    </row>
    <row r="24" spans="1:8" ht="135">
      <c r="A24" s="58"/>
      <c r="B24" s="3" t="s">
        <v>16</v>
      </c>
      <c r="C24" s="9">
        <v>0.1</v>
      </c>
      <c r="D24" s="3" t="s">
        <v>9</v>
      </c>
      <c r="E24" s="14" t="s">
        <v>32</v>
      </c>
      <c r="F24" s="14" t="s">
        <v>69</v>
      </c>
      <c r="G24" s="14" t="s">
        <v>33</v>
      </c>
      <c r="H24" s="15" t="s">
        <v>150</v>
      </c>
    </row>
    <row r="25" spans="1:8" ht="90">
      <c r="A25" s="59"/>
      <c r="B25" s="3" t="s">
        <v>112</v>
      </c>
      <c r="C25" s="9" t="s">
        <v>86</v>
      </c>
      <c r="D25" s="3" t="s">
        <v>9</v>
      </c>
      <c r="E25" s="3" t="s">
        <v>84</v>
      </c>
      <c r="F25" s="14" t="s">
        <v>87</v>
      </c>
      <c r="G25" s="14" t="s">
        <v>0</v>
      </c>
      <c r="H25" s="15" t="s">
        <v>150</v>
      </c>
    </row>
    <row r="26" spans="1:8" ht="105">
      <c r="A26" s="4" t="s">
        <v>60</v>
      </c>
      <c r="B26" s="16" t="s">
        <v>73</v>
      </c>
      <c r="C26" s="9" t="s">
        <v>38</v>
      </c>
      <c r="D26" s="3" t="s">
        <v>85</v>
      </c>
      <c r="E26" s="3" t="s">
        <v>0</v>
      </c>
      <c r="F26" s="3" t="s">
        <v>38</v>
      </c>
      <c r="G26" s="14" t="s">
        <v>23</v>
      </c>
      <c r="H26" s="15" t="s">
        <v>150</v>
      </c>
    </row>
    <row r="27" spans="1:8" ht="60">
      <c r="A27" s="4" t="s">
        <v>61</v>
      </c>
      <c r="B27" s="3" t="s">
        <v>113</v>
      </c>
      <c r="C27" s="9" t="s">
        <v>140</v>
      </c>
      <c r="D27" s="3" t="s">
        <v>85</v>
      </c>
      <c r="E27" s="3" t="s">
        <v>0</v>
      </c>
      <c r="F27" s="3" t="s">
        <v>141</v>
      </c>
      <c r="G27" s="14" t="s">
        <v>0</v>
      </c>
      <c r="H27" s="30" t="s">
        <v>151</v>
      </c>
    </row>
    <row r="28" spans="1:8" ht="45">
      <c r="A28" s="4" t="s">
        <v>62</v>
      </c>
      <c r="B28" s="3" t="s">
        <v>113</v>
      </c>
      <c r="C28" s="9" t="s">
        <v>39</v>
      </c>
      <c r="D28" s="3" t="s">
        <v>85</v>
      </c>
      <c r="E28" s="3" t="s">
        <v>0</v>
      </c>
      <c r="F28" s="3" t="s">
        <v>0</v>
      </c>
      <c r="G28" s="14" t="s">
        <v>0</v>
      </c>
      <c r="H28" s="15" t="s">
        <v>151</v>
      </c>
    </row>
    <row r="29" spans="1:8" ht="60">
      <c r="A29" s="4" t="s">
        <v>63</v>
      </c>
      <c r="B29" s="3" t="s">
        <v>17</v>
      </c>
      <c r="C29" s="12" t="s">
        <v>0</v>
      </c>
      <c r="D29" s="3" t="s">
        <v>9</v>
      </c>
      <c r="E29" s="3" t="s">
        <v>114</v>
      </c>
      <c r="F29" s="3" t="s">
        <v>0</v>
      </c>
      <c r="G29" s="14" t="s">
        <v>0</v>
      </c>
      <c r="H29" s="15" t="s">
        <v>151</v>
      </c>
    </row>
    <row r="30" spans="1:8" ht="225">
      <c r="A30" s="4" t="s">
        <v>64</v>
      </c>
      <c r="B30" s="8" t="s">
        <v>74</v>
      </c>
      <c r="C30" s="1" t="s">
        <v>40</v>
      </c>
      <c r="D30" s="3" t="s">
        <v>85</v>
      </c>
      <c r="E30" s="3" t="s">
        <v>0</v>
      </c>
      <c r="F30" s="3" t="s">
        <v>88</v>
      </c>
      <c r="G30" s="14" t="s">
        <v>0</v>
      </c>
      <c r="H30" s="15" t="s">
        <v>151</v>
      </c>
    </row>
    <row r="31" spans="1:8" ht="195">
      <c r="A31" s="60" t="s">
        <v>63</v>
      </c>
      <c r="B31" s="3" t="s">
        <v>75</v>
      </c>
      <c r="C31" s="1" t="s">
        <v>43</v>
      </c>
      <c r="D31" s="63" t="s">
        <v>42</v>
      </c>
      <c r="E31" s="1" t="s">
        <v>46</v>
      </c>
      <c r="F31" s="1" t="s">
        <v>48</v>
      </c>
      <c r="G31" s="14" t="s">
        <v>44</v>
      </c>
      <c r="H31" s="30" t="s">
        <v>151</v>
      </c>
    </row>
    <row r="32" spans="1:8" ht="75">
      <c r="A32" s="61"/>
      <c r="B32" s="3" t="s">
        <v>18</v>
      </c>
      <c r="C32" s="17" t="s">
        <v>0</v>
      </c>
      <c r="D32" s="63"/>
      <c r="E32" s="3" t="s">
        <v>41</v>
      </c>
      <c r="F32" s="1" t="s">
        <v>120</v>
      </c>
      <c r="G32" s="14" t="s">
        <v>0</v>
      </c>
      <c r="H32" s="15" t="s">
        <v>151</v>
      </c>
    </row>
    <row r="33" spans="1:8" ht="60">
      <c r="A33" s="62"/>
      <c r="B33" s="3" t="s">
        <v>19</v>
      </c>
      <c r="C33" s="17" t="s">
        <v>0</v>
      </c>
      <c r="D33" s="63"/>
      <c r="E33" s="3" t="s">
        <v>41</v>
      </c>
      <c r="F33" s="1" t="s">
        <v>66</v>
      </c>
      <c r="G33" s="14" t="s">
        <v>0</v>
      </c>
      <c r="H33" s="30" t="s">
        <v>151</v>
      </c>
    </row>
    <row r="34" spans="1:8" ht="195">
      <c r="A34" s="64" t="s">
        <v>131</v>
      </c>
      <c r="B34" s="21" t="s">
        <v>134</v>
      </c>
      <c r="C34" s="22" t="s">
        <v>136</v>
      </c>
      <c r="D34" s="23" t="s">
        <v>93</v>
      </c>
      <c r="E34" s="21" t="s">
        <v>135</v>
      </c>
      <c r="F34" s="24" t="s">
        <v>137</v>
      </c>
      <c r="G34" s="25" t="s">
        <v>20</v>
      </c>
      <c r="H34" s="15" t="s">
        <v>150</v>
      </c>
    </row>
    <row r="35" spans="1:8" ht="195">
      <c r="A35" s="65"/>
      <c r="B35" s="21" t="s">
        <v>133</v>
      </c>
      <c r="C35" s="22" t="s">
        <v>138</v>
      </c>
      <c r="D35" s="23" t="s">
        <v>93</v>
      </c>
      <c r="E35" s="21" t="s">
        <v>135</v>
      </c>
      <c r="F35" s="24" t="s">
        <v>139</v>
      </c>
      <c r="G35" s="25" t="s">
        <v>20</v>
      </c>
      <c r="H35" s="15" t="s">
        <v>150</v>
      </c>
    </row>
  </sheetData>
  <autoFilter ref="A5:G29" xr:uid="{883D44B2-5FF0-449D-9519-3204067AED7B}"/>
  <mergeCells count="14">
    <mergeCell ref="A1:G1"/>
    <mergeCell ref="A2:G2"/>
    <mergeCell ref="A3:G3"/>
    <mergeCell ref="A5:A6"/>
    <mergeCell ref="B5:B6"/>
    <mergeCell ref="D5:D6"/>
    <mergeCell ref="E5:E6"/>
    <mergeCell ref="F5:F6"/>
    <mergeCell ref="G5:G6"/>
    <mergeCell ref="A22:A25"/>
    <mergeCell ref="A31:A33"/>
    <mergeCell ref="D31:D33"/>
    <mergeCell ref="A34:A35"/>
    <mergeCell ref="H5:H6"/>
  </mergeCells>
  <printOptions horizontalCentered="1" verticalCentered="1"/>
  <pageMargins left="0.11811023622047245" right="0.11811023622047245" top="0.35433070866141736" bottom="0.35433070866141736" header="0.31496062992125984" footer="0.31496062992125984"/>
  <pageSetup scale="70" orientation="landscape" verticalDpi="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5F7C1-3D42-4846-BC02-FFB055BAC85F}">
  <dimension ref="A1:M37"/>
  <sheetViews>
    <sheetView tabSelected="1" topLeftCell="A2" zoomScale="115" zoomScaleNormal="115" workbookViewId="0">
      <pane xSplit="1" ySplit="7" topLeftCell="D31" activePane="bottomRight" state="frozen"/>
      <selection activeCell="A2" sqref="A2"/>
      <selection pane="topRight" activeCell="B2" sqref="B2"/>
      <selection pane="bottomLeft" activeCell="A7" sqref="A7"/>
      <selection pane="bottomRight" activeCell="M23" sqref="M23"/>
    </sheetView>
  </sheetViews>
  <sheetFormatPr baseColWidth="10" defaultRowHeight="15"/>
  <cols>
    <col min="1" max="1" width="28" customWidth="1"/>
    <col min="2" max="2" width="43.140625" customWidth="1"/>
    <col min="3" max="3" width="17.140625" customWidth="1"/>
    <col min="4" max="4" width="25.7109375" customWidth="1"/>
    <col min="5" max="5" width="35.42578125" customWidth="1"/>
    <col min="6" max="6" width="25.140625" customWidth="1"/>
    <col min="7" max="7" width="18.42578125" customWidth="1"/>
    <col min="8" max="8" width="15.140625" customWidth="1"/>
    <col min="9" max="9" width="15.5703125" customWidth="1"/>
    <col min="10" max="10" width="19.5703125" bestFit="1" customWidth="1"/>
    <col min="12" max="12" width="15.85546875" customWidth="1"/>
    <col min="13" max="13" width="30.7109375" customWidth="1"/>
  </cols>
  <sheetData>
    <row r="1" spans="1:13" ht="21">
      <c r="A1" s="66" t="s">
        <v>12</v>
      </c>
      <c r="B1" s="66"/>
      <c r="C1" s="66"/>
      <c r="D1" s="66"/>
      <c r="E1" s="66"/>
      <c r="F1" s="66"/>
      <c r="G1" s="66"/>
    </row>
    <row r="2" spans="1:13">
      <c r="A2" s="71" t="s">
        <v>13</v>
      </c>
      <c r="B2" s="71"/>
      <c r="C2" s="71"/>
      <c r="D2" s="71"/>
      <c r="E2" s="71"/>
      <c r="F2" s="71"/>
      <c r="G2" s="71"/>
      <c r="H2" s="71"/>
      <c r="I2" s="71"/>
      <c r="J2" s="71"/>
      <c r="K2" s="71"/>
      <c r="M2" s="46"/>
    </row>
    <row r="3" spans="1:13">
      <c r="A3" s="71" t="s">
        <v>78</v>
      </c>
      <c r="B3" s="71"/>
      <c r="C3" s="71"/>
      <c r="D3" s="71"/>
      <c r="E3" s="71"/>
      <c r="F3" s="71"/>
      <c r="G3" s="71"/>
      <c r="H3" s="71"/>
      <c r="I3" s="71"/>
      <c r="J3" s="71"/>
      <c r="K3" s="71"/>
      <c r="M3" s="46"/>
    </row>
    <row r="4" spans="1:13">
      <c r="A4" s="71" t="s">
        <v>153</v>
      </c>
      <c r="B4" s="71"/>
      <c r="C4" s="71"/>
      <c r="D4" s="71"/>
      <c r="E4" s="71"/>
      <c r="F4" s="71"/>
      <c r="G4" s="71"/>
      <c r="H4" s="71"/>
      <c r="I4" s="71"/>
      <c r="J4" s="71"/>
      <c r="K4" s="71"/>
      <c r="M4" s="46"/>
    </row>
    <row r="5" spans="1:13">
      <c r="A5" s="71"/>
      <c r="B5" s="71"/>
      <c r="C5" s="71"/>
      <c r="D5" s="71"/>
      <c r="E5" s="71"/>
      <c r="F5" s="71"/>
      <c r="G5" s="71"/>
      <c r="H5" s="71"/>
      <c r="I5" s="71"/>
      <c r="J5" s="71"/>
      <c r="K5" s="71"/>
      <c r="M5" s="42"/>
    </row>
    <row r="6" spans="1:13">
      <c r="G6" s="46"/>
      <c r="H6" s="46"/>
      <c r="I6" s="55"/>
      <c r="L6" s="55"/>
    </row>
    <row r="7" spans="1:13" ht="20.25" customHeight="1">
      <c r="A7" s="67" t="s">
        <v>1</v>
      </c>
      <c r="B7" s="67" t="s">
        <v>2</v>
      </c>
      <c r="C7" s="5" t="s">
        <v>3</v>
      </c>
      <c r="D7" s="67" t="s">
        <v>5</v>
      </c>
      <c r="E7" s="67" t="s">
        <v>6</v>
      </c>
      <c r="F7" s="67" t="s">
        <v>7</v>
      </c>
      <c r="G7" s="69" t="s">
        <v>8</v>
      </c>
      <c r="H7" s="72" t="s">
        <v>144</v>
      </c>
      <c r="I7" s="74" t="s">
        <v>157</v>
      </c>
      <c r="J7" s="74"/>
      <c r="K7" s="74" t="s">
        <v>154</v>
      </c>
      <c r="L7" s="74"/>
      <c r="M7" s="56" t="s">
        <v>159</v>
      </c>
    </row>
    <row r="8" spans="1:13" ht="20.25" customHeight="1">
      <c r="A8" s="68"/>
      <c r="B8" s="68"/>
      <c r="C8" s="5" t="s">
        <v>4</v>
      </c>
      <c r="D8" s="68"/>
      <c r="E8" s="68"/>
      <c r="F8" s="68"/>
      <c r="G8" s="70"/>
      <c r="H8" s="73"/>
      <c r="I8" s="32" t="s">
        <v>4</v>
      </c>
      <c r="J8" s="32" t="s">
        <v>158</v>
      </c>
      <c r="K8" s="32" t="s">
        <v>155</v>
      </c>
      <c r="L8" s="32" t="s">
        <v>156</v>
      </c>
      <c r="M8" s="56"/>
    </row>
    <row r="9" spans="1:13" ht="143.25" customHeight="1">
      <c r="A9" s="26" t="s">
        <v>127</v>
      </c>
      <c r="B9" s="27" t="s">
        <v>128</v>
      </c>
      <c r="C9" s="28" t="s">
        <v>0</v>
      </c>
      <c r="D9" s="21" t="s">
        <v>129</v>
      </c>
      <c r="E9" s="27" t="s">
        <v>130</v>
      </c>
      <c r="F9" s="27" t="s">
        <v>175</v>
      </c>
      <c r="G9" s="28" t="s">
        <v>20</v>
      </c>
      <c r="H9" s="15" t="s">
        <v>145</v>
      </c>
      <c r="I9" s="28" t="s">
        <v>0</v>
      </c>
      <c r="J9" s="28" t="s">
        <v>0</v>
      </c>
      <c r="K9" s="28" t="s">
        <v>0</v>
      </c>
      <c r="L9" s="28" t="s">
        <v>0</v>
      </c>
      <c r="M9" s="1" t="s">
        <v>162</v>
      </c>
    </row>
    <row r="10" spans="1:13" s="48" customFormat="1" ht="150">
      <c r="A10" s="47" t="s">
        <v>49</v>
      </c>
      <c r="B10" s="21" t="s">
        <v>91</v>
      </c>
      <c r="C10" s="22" t="s">
        <v>92</v>
      </c>
      <c r="D10" s="23" t="s">
        <v>93</v>
      </c>
      <c r="E10" s="21" t="s">
        <v>22</v>
      </c>
      <c r="F10" s="24" t="s">
        <v>94</v>
      </c>
      <c r="G10" s="49" t="s">
        <v>20</v>
      </c>
      <c r="H10" s="25" t="s">
        <v>146</v>
      </c>
      <c r="I10" s="50">
        <f>(4365446970-6419139316)/6419139316</f>
        <v>-0.31993266463014403</v>
      </c>
      <c r="J10" s="51">
        <f>4365446970-6419139316</f>
        <v>-2053692346</v>
      </c>
      <c r="K10" s="28" t="s">
        <v>0</v>
      </c>
      <c r="L10" s="28" t="s">
        <v>0</v>
      </c>
      <c r="M10" s="21" t="s">
        <v>192</v>
      </c>
    </row>
    <row r="11" spans="1:13" ht="210">
      <c r="A11" s="4" t="s">
        <v>98</v>
      </c>
      <c r="B11" s="13" t="s">
        <v>95</v>
      </c>
      <c r="C11" s="9" t="s">
        <v>96</v>
      </c>
      <c r="D11" s="3" t="s">
        <v>21</v>
      </c>
      <c r="E11" s="3" t="s">
        <v>24</v>
      </c>
      <c r="F11" s="7" t="s">
        <v>97</v>
      </c>
      <c r="G11" s="15" t="s">
        <v>23</v>
      </c>
      <c r="H11" s="15" t="s">
        <v>145</v>
      </c>
      <c r="I11" s="35">
        <f>+(916.5-914.5)/914.5</f>
        <v>2.1869874248223072E-3</v>
      </c>
      <c r="J11" s="1" t="s">
        <v>191</v>
      </c>
      <c r="K11" s="31"/>
      <c r="L11" s="17" t="s">
        <v>156</v>
      </c>
      <c r="M11" s="3" t="s">
        <v>194</v>
      </c>
    </row>
    <row r="12" spans="1:13" ht="180">
      <c r="A12" s="4" t="s">
        <v>99</v>
      </c>
      <c r="B12" s="2" t="s">
        <v>100</v>
      </c>
      <c r="C12" s="11" t="s">
        <v>47</v>
      </c>
      <c r="D12" s="3" t="s">
        <v>21</v>
      </c>
      <c r="E12" s="3" t="s">
        <v>25</v>
      </c>
      <c r="F12" s="18" t="s">
        <v>79</v>
      </c>
      <c r="G12" s="15" t="s">
        <v>20</v>
      </c>
      <c r="H12" s="15" t="s">
        <v>145</v>
      </c>
      <c r="I12" s="28" t="s">
        <v>0</v>
      </c>
      <c r="J12" s="28" t="s">
        <v>0</v>
      </c>
      <c r="K12" s="28" t="s">
        <v>0</v>
      </c>
      <c r="L12" s="28" t="s">
        <v>0</v>
      </c>
      <c r="M12" s="1" t="s">
        <v>186</v>
      </c>
    </row>
    <row r="13" spans="1:13" ht="234.75" customHeight="1">
      <c r="A13" s="4" t="s">
        <v>50</v>
      </c>
      <c r="B13" s="4" t="s">
        <v>101</v>
      </c>
      <c r="C13" s="9" t="s">
        <v>102</v>
      </c>
      <c r="D13" s="21" t="s">
        <v>9</v>
      </c>
      <c r="E13" s="21" t="s">
        <v>67</v>
      </c>
      <c r="F13" s="39" t="s">
        <v>80</v>
      </c>
      <c r="G13" s="25" t="s">
        <v>20</v>
      </c>
      <c r="H13" s="25" t="s">
        <v>146</v>
      </c>
      <c r="I13" s="40">
        <f>((999459144-953935178)/(953935178))*100%</f>
        <v>4.7722284542902137E-2</v>
      </c>
      <c r="J13" s="41">
        <v>45523966</v>
      </c>
      <c r="K13" s="28" t="s">
        <v>0</v>
      </c>
      <c r="L13" s="28" t="s">
        <v>0</v>
      </c>
      <c r="M13" s="1" t="s">
        <v>189</v>
      </c>
    </row>
    <row r="14" spans="1:13" ht="120">
      <c r="A14" s="4" t="s">
        <v>50</v>
      </c>
      <c r="B14" s="3" t="s">
        <v>103</v>
      </c>
      <c r="C14" s="9" t="s">
        <v>26</v>
      </c>
      <c r="D14" s="3" t="s">
        <v>9</v>
      </c>
      <c r="E14" s="3" t="s">
        <v>27</v>
      </c>
      <c r="F14" s="10" t="s">
        <v>81</v>
      </c>
      <c r="G14" s="15" t="s">
        <v>20</v>
      </c>
      <c r="H14" s="15" t="s">
        <v>146</v>
      </c>
      <c r="I14" s="28" t="s">
        <v>0</v>
      </c>
      <c r="J14" s="28" t="s">
        <v>0</v>
      </c>
      <c r="K14" s="28" t="s">
        <v>0</v>
      </c>
      <c r="L14" s="28" t="s">
        <v>0</v>
      </c>
      <c r="M14" s="1" t="s">
        <v>187</v>
      </c>
    </row>
    <row r="15" spans="1:13" ht="120">
      <c r="A15" s="4" t="s">
        <v>51</v>
      </c>
      <c r="B15" s="3" t="s">
        <v>70</v>
      </c>
      <c r="C15" s="9" t="s">
        <v>121</v>
      </c>
      <c r="D15" s="1" t="s">
        <v>28</v>
      </c>
      <c r="E15" s="3" t="s">
        <v>29</v>
      </c>
      <c r="F15" s="3" t="s">
        <v>104</v>
      </c>
      <c r="G15" s="15" t="s">
        <v>20</v>
      </c>
      <c r="H15" s="30" t="s">
        <v>147</v>
      </c>
      <c r="I15" s="28" t="s">
        <v>0</v>
      </c>
      <c r="J15" s="28" t="s">
        <v>0</v>
      </c>
      <c r="K15" s="28" t="s">
        <v>0</v>
      </c>
      <c r="L15" s="28" t="s">
        <v>0</v>
      </c>
      <c r="M15" s="1" t="s">
        <v>180</v>
      </c>
    </row>
    <row r="16" spans="1:13" s="48" customFormat="1" ht="330">
      <c r="A16" s="47" t="s">
        <v>52</v>
      </c>
      <c r="B16" s="21" t="s">
        <v>76</v>
      </c>
      <c r="C16" s="22" t="s">
        <v>82</v>
      </c>
      <c r="D16" s="23" t="s">
        <v>89</v>
      </c>
      <c r="E16" s="21" t="s">
        <v>45</v>
      </c>
      <c r="F16" s="21" t="s">
        <v>90</v>
      </c>
      <c r="G16" s="25" t="s">
        <v>20</v>
      </c>
      <c r="H16" s="25" t="s">
        <v>148</v>
      </c>
      <c r="I16" s="40">
        <f>(0-6699250)/6699250</f>
        <v>-1</v>
      </c>
      <c r="J16" s="41">
        <v>-6999250</v>
      </c>
      <c r="K16" s="28" t="s">
        <v>167</v>
      </c>
      <c r="L16" s="28"/>
      <c r="M16" s="23" t="s">
        <v>184</v>
      </c>
    </row>
    <row r="17" spans="1:13" ht="90">
      <c r="A17" s="6" t="s">
        <v>53</v>
      </c>
      <c r="B17" s="7" t="s">
        <v>71</v>
      </c>
      <c r="C17" s="9" t="s">
        <v>122</v>
      </c>
      <c r="D17" s="3" t="s">
        <v>14</v>
      </c>
      <c r="E17" s="3" t="s">
        <v>30</v>
      </c>
      <c r="F17" s="7" t="s">
        <v>123</v>
      </c>
      <c r="G17" s="9" t="s">
        <v>20</v>
      </c>
      <c r="H17" s="30" t="s">
        <v>147</v>
      </c>
      <c r="I17" s="28" t="s">
        <v>0</v>
      </c>
      <c r="J17" s="28" t="s">
        <v>0</v>
      </c>
      <c r="K17" s="28" t="s">
        <v>0</v>
      </c>
      <c r="L17" s="28" t="s">
        <v>0</v>
      </c>
      <c r="M17" s="1" t="s">
        <v>188</v>
      </c>
    </row>
    <row r="18" spans="1:13" ht="90">
      <c r="A18" s="6" t="s">
        <v>54</v>
      </c>
      <c r="B18" s="7" t="s">
        <v>72</v>
      </c>
      <c r="C18" s="11">
        <v>1</v>
      </c>
      <c r="D18" s="3" t="s">
        <v>14</v>
      </c>
      <c r="E18" s="7" t="s">
        <v>31</v>
      </c>
      <c r="F18" s="7" t="s">
        <v>68</v>
      </c>
      <c r="G18" s="38" t="s">
        <v>20</v>
      </c>
      <c r="H18" s="15" t="s">
        <v>148</v>
      </c>
      <c r="I18" s="28" t="s">
        <v>0</v>
      </c>
      <c r="J18" s="28" t="s">
        <v>0</v>
      </c>
      <c r="K18" s="28" t="s">
        <v>0</v>
      </c>
      <c r="L18" s="28" t="s">
        <v>0</v>
      </c>
      <c r="M18" s="1" t="s">
        <v>195</v>
      </c>
    </row>
    <row r="19" spans="1:13" s="48" customFormat="1" ht="300">
      <c r="A19" s="47" t="s">
        <v>55</v>
      </c>
      <c r="B19" s="21" t="s">
        <v>105</v>
      </c>
      <c r="C19" s="22" t="s">
        <v>0</v>
      </c>
      <c r="D19" s="21" t="s">
        <v>10</v>
      </c>
      <c r="E19" s="21" t="s">
        <v>126</v>
      </c>
      <c r="F19" s="21" t="s">
        <v>0</v>
      </c>
      <c r="G19" s="43" t="s">
        <v>0</v>
      </c>
      <c r="H19" s="25" t="s">
        <v>149</v>
      </c>
      <c r="I19" s="43" t="s">
        <v>0</v>
      </c>
      <c r="J19" s="43" t="s">
        <v>0</v>
      </c>
      <c r="K19" s="43" t="s">
        <v>0</v>
      </c>
      <c r="L19" s="43" t="s">
        <v>0</v>
      </c>
      <c r="M19" s="23" t="s">
        <v>193</v>
      </c>
    </row>
    <row r="20" spans="1:13" ht="180">
      <c r="A20" s="4" t="s">
        <v>56</v>
      </c>
      <c r="B20" s="3" t="s">
        <v>106</v>
      </c>
      <c r="C20" s="9" t="s">
        <v>142</v>
      </c>
      <c r="D20" s="3" t="s">
        <v>9</v>
      </c>
      <c r="E20" s="14" t="s">
        <v>107</v>
      </c>
      <c r="F20" s="29" t="s">
        <v>143</v>
      </c>
      <c r="G20" s="14" t="s">
        <v>0</v>
      </c>
      <c r="H20" s="15" t="s">
        <v>150</v>
      </c>
      <c r="I20" s="17" t="s">
        <v>0</v>
      </c>
      <c r="J20" s="17" t="s">
        <v>0</v>
      </c>
      <c r="K20" s="28" t="s">
        <v>163</v>
      </c>
      <c r="L20" s="17"/>
      <c r="M20" s="34" t="s">
        <v>181</v>
      </c>
    </row>
    <row r="21" spans="1:13" ht="169.5" customHeight="1">
      <c r="A21" s="4" t="s">
        <v>57</v>
      </c>
      <c r="B21" s="7" t="s">
        <v>108</v>
      </c>
      <c r="C21" s="17" t="s">
        <v>34</v>
      </c>
      <c r="D21" s="3" t="s">
        <v>9</v>
      </c>
      <c r="E21" s="14" t="s">
        <v>109</v>
      </c>
      <c r="F21" s="1" t="s">
        <v>0</v>
      </c>
      <c r="G21" s="14" t="s">
        <v>0</v>
      </c>
      <c r="H21" s="30" t="s">
        <v>151</v>
      </c>
      <c r="I21" s="17" t="s">
        <v>0</v>
      </c>
      <c r="J21" s="17" t="s">
        <v>0</v>
      </c>
      <c r="K21" s="17" t="s">
        <v>0</v>
      </c>
      <c r="L21" s="17" t="s">
        <v>0</v>
      </c>
      <c r="M21" s="1" t="s">
        <v>164</v>
      </c>
    </row>
    <row r="22" spans="1:13" ht="169.5" customHeight="1">
      <c r="A22" s="4" t="s">
        <v>115</v>
      </c>
      <c r="B22" s="3" t="s">
        <v>116</v>
      </c>
      <c r="C22" s="3" t="s">
        <v>124</v>
      </c>
      <c r="D22" s="3" t="s">
        <v>117</v>
      </c>
      <c r="E22" s="14" t="s">
        <v>118</v>
      </c>
      <c r="F22" s="3" t="s">
        <v>177</v>
      </c>
      <c r="G22" s="14" t="s">
        <v>23</v>
      </c>
      <c r="H22" s="15" t="s">
        <v>150</v>
      </c>
      <c r="I22" s="37">
        <f>+(10650806-13562556)/13562556</f>
        <v>-0.21469035777621859</v>
      </c>
      <c r="J22" s="36">
        <v>2911750</v>
      </c>
      <c r="K22" s="28" t="s">
        <v>155</v>
      </c>
      <c r="L22" s="31"/>
      <c r="M22" s="1" t="s">
        <v>165</v>
      </c>
    </row>
    <row r="23" spans="1:13" ht="189" customHeight="1">
      <c r="A23" s="4" t="s">
        <v>58</v>
      </c>
      <c r="B23" s="3" t="s">
        <v>110</v>
      </c>
      <c r="C23" s="17" t="s">
        <v>35</v>
      </c>
      <c r="D23" s="3" t="s">
        <v>11</v>
      </c>
      <c r="E23" s="14" t="s">
        <v>36</v>
      </c>
      <c r="F23" s="1" t="s">
        <v>83</v>
      </c>
      <c r="G23" s="14" t="s">
        <v>23</v>
      </c>
      <c r="H23" s="15" t="s">
        <v>151</v>
      </c>
      <c r="I23" s="17">
        <v>0</v>
      </c>
      <c r="J23" s="17">
        <v>0</v>
      </c>
      <c r="K23" s="28" t="s">
        <v>155</v>
      </c>
      <c r="L23" s="31"/>
      <c r="M23" s="14" t="s">
        <v>166</v>
      </c>
    </row>
    <row r="24" spans="1:13" ht="255">
      <c r="A24" s="57" t="s">
        <v>59</v>
      </c>
      <c r="B24" s="3" t="s">
        <v>125</v>
      </c>
      <c r="C24" s="17" t="s">
        <v>0</v>
      </c>
      <c r="D24" s="3" t="s">
        <v>11</v>
      </c>
      <c r="E24" s="3" t="s">
        <v>77</v>
      </c>
      <c r="F24" s="19" t="s">
        <v>0</v>
      </c>
      <c r="G24" s="20" t="s">
        <v>23</v>
      </c>
      <c r="H24" s="15" t="s">
        <v>150</v>
      </c>
      <c r="I24" s="17">
        <v>0</v>
      </c>
      <c r="J24" s="17">
        <v>0</v>
      </c>
      <c r="K24" s="28" t="s">
        <v>167</v>
      </c>
      <c r="L24" s="31"/>
      <c r="M24" s="14" t="s">
        <v>168</v>
      </c>
    </row>
    <row r="25" spans="1:13" ht="105">
      <c r="A25" s="58"/>
      <c r="B25" s="3" t="s">
        <v>15</v>
      </c>
      <c r="C25" s="9" t="s">
        <v>65</v>
      </c>
      <c r="D25" s="3" t="s">
        <v>11</v>
      </c>
      <c r="E25" s="3" t="s">
        <v>37</v>
      </c>
      <c r="F25" s="3" t="s">
        <v>111</v>
      </c>
      <c r="G25" s="14" t="s">
        <v>23</v>
      </c>
      <c r="H25" s="15" t="s">
        <v>150</v>
      </c>
      <c r="I25" s="17">
        <v>0</v>
      </c>
      <c r="J25" s="17">
        <v>0</v>
      </c>
      <c r="K25" s="28" t="s">
        <v>167</v>
      </c>
      <c r="L25" s="31"/>
      <c r="M25" s="14" t="s">
        <v>169</v>
      </c>
    </row>
    <row r="26" spans="1:13" ht="135">
      <c r="A26" s="58"/>
      <c r="B26" s="3" t="s">
        <v>16</v>
      </c>
      <c r="C26" s="9">
        <v>0.1</v>
      </c>
      <c r="D26" s="3" t="s">
        <v>9</v>
      </c>
      <c r="E26" s="14" t="s">
        <v>32</v>
      </c>
      <c r="F26" s="14" t="s">
        <v>69</v>
      </c>
      <c r="G26" s="14" t="s">
        <v>33</v>
      </c>
      <c r="H26" s="15" t="s">
        <v>150</v>
      </c>
      <c r="I26" s="17">
        <v>0</v>
      </c>
      <c r="J26" s="17">
        <v>0</v>
      </c>
      <c r="K26" s="28" t="s">
        <v>167</v>
      </c>
      <c r="L26" s="31"/>
      <c r="M26" s="33" t="s">
        <v>170</v>
      </c>
    </row>
    <row r="27" spans="1:13" ht="105">
      <c r="A27" s="59"/>
      <c r="B27" s="3" t="s">
        <v>112</v>
      </c>
      <c r="C27" s="9" t="s">
        <v>86</v>
      </c>
      <c r="D27" s="3" t="s">
        <v>9</v>
      </c>
      <c r="E27" s="3" t="s">
        <v>84</v>
      </c>
      <c r="F27" s="14" t="s">
        <v>87</v>
      </c>
      <c r="G27" s="14" t="s">
        <v>0</v>
      </c>
      <c r="H27" s="15" t="s">
        <v>150</v>
      </c>
      <c r="I27" s="17">
        <v>0</v>
      </c>
      <c r="J27" s="17">
        <v>0</v>
      </c>
      <c r="K27" s="28" t="s">
        <v>167</v>
      </c>
      <c r="L27" s="31"/>
      <c r="M27" s="14" t="s">
        <v>171</v>
      </c>
    </row>
    <row r="28" spans="1:13" ht="105">
      <c r="A28" s="4" t="s">
        <v>60</v>
      </c>
      <c r="B28" s="16" t="s">
        <v>73</v>
      </c>
      <c r="C28" s="9" t="s">
        <v>38</v>
      </c>
      <c r="D28" s="3" t="s">
        <v>85</v>
      </c>
      <c r="E28" s="3" t="s">
        <v>0</v>
      </c>
      <c r="F28" s="3" t="s">
        <v>38</v>
      </c>
      <c r="G28" s="14" t="s">
        <v>23</v>
      </c>
      <c r="H28" s="15" t="s">
        <v>150</v>
      </c>
      <c r="I28" s="17">
        <v>0</v>
      </c>
      <c r="J28" s="17">
        <v>0</v>
      </c>
      <c r="K28" s="28" t="s">
        <v>167</v>
      </c>
      <c r="L28" s="31"/>
      <c r="M28" s="14" t="s">
        <v>172</v>
      </c>
    </row>
    <row r="29" spans="1:13" ht="60">
      <c r="A29" s="4" t="s">
        <v>61</v>
      </c>
      <c r="B29" s="3" t="s">
        <v>113</v>
      </c>
      <c r="C29" s="9" t="s">
        <v>140</v>
      </c>
      <c r="D29" s="3" t="s">
        <v>85</v>
      </c>
      <c r="E29" s="3" t="s">
        <v>0</v>
      </c>
      <c r="F29" s="3" t="s">
        <v>141</v>
      </c>
      <c r="G29" s="14" t="s">
        <v>0</v>
      </c>
      <c r="H29" s="30" t="s">
        <v>151</v>
      </c>
      <c r="I29" s="17">
        <v>0</v>
      </c>
      <c r="J29" s="17">
        <v>0</v>
      </c>
      <c r="K29" s="28" t="s">
        <v>167</v>
      </c>
      <c r="L29" s="31"/>
      <c r="M29" s="14" t="s">
        <v>173</v>
      </c>
    </row>
    <row r="30" spans="1:13" ht="45">
      <c r="A30" s="4" t="s">
        <v>62</v>
      </c>
      <c r="B30" s="3" t="s">
        <v>113</v>
      </c>
      <c r="C30" s="9" t="s">
        <v>39</v>
      </c>
      <c r="D30" s="3" t="s">
        <v>85</v>
      </c>
      <c r="E30" s="3" t="s">
        <v>0</v>
      </c>
      <c r="F30" s="3" t="s">
        <v>0</v>
      </c>
      <c r="G30" s="14" t="s">
        <v>0</v>
      </c>
      <c r="H30" s="15" t="s">
        <v>151</v>
      </c>
      <c r="I30" s="1" t="s">
        <v>0</v>
      </c>
      <c r="J30" s="1" t="s">
        <v>0</v>
      </c>
      <c r="K30" s="1" t="s">
        <v>0</v>
      </c>
      <c r="L30" s="1" t="s">
        <v>0</v>
      </c>
      <c r="M30" s="14" t="s">
        <v>160</v>
      </c>
    </row>
    <row r="31" spans="1:13" ht="60">
      <c r="A31" s="4" t="s">
        <v>63</v>
      </c>
      <c r="B31" s="3" t="s">
        <v>17</v>
      </c>
      <c r="C31" s="12" t="s">
        <v>0</v>
      </c>
      <c r="D31" s="3" t="s">
        <v>9</v>
      </c>
      <c r="E31" s="3" t="s">
        <v>114</v>
      </c>
      <c r="F31" s="3" t="s">
        <v>0</v>
      </c>
      <c r="G31" s="14" t="s">
        <v>0</v>
      </c>
      <c r="H31" s="15" t="s">
        <v>151</v>
      </c>
      <c r="I31" s="1" t="s">
        <v>0</v>
      </c>
      <c r="J31" s="1" t="s">
        <v>0</v>
      </c>
      <c r="K31" s="1" t="s">
        <v>0</v>
      </c>
      <c r="L31" s="1" t="s">
        <v>0</v>
      </c>
      <c r="M31" s="14" t="s">
        <v>182</v>
      </c>
    </row>
    <row r="32" spans="1:13" ht="237" customHeight="1">
      <c r="A32" s="4" t="s">
        <v>64</v>
      </c>
      <c r="B32" s="8" t="s">
        <v>74</v>
      </c>
      <c r="C32" s="1" t="s">
        <v>40</v>
      </c>
      <c r="D32" s="3" t="s">
        <v>85</v>
      </c>
      <c r="E32" s="3" t="s">
        <v>0</v>
      </c>
      <c r="F32" s="3" t="s">
        <v>88</v>
      </c>
      <c r="G32" s="14" t="s">
        <v>0</v>
      </c>
      <c r="H32" s="15" t="s">
        <v>151</v>
      </c>
      <c r="I32" s="17">
        <v>0</v>
      </c>
      <c r="J32" s="17">
        <v>0</v>
      </c>
      <c r="K32" s="28" t="s">
        <v>163</v>
      </c>
      <c r="L32" s="31"/>
      <c r="M32" s="14" t="s">
        <v>174</v>
      </c>
    </row>
    <row r="33" spans="1:13" ht="195">
      <c r="A33" s="60" t="s">
        <v>63</v>
      </c>
      <c r="B33" s="3" t="s">
        <v>75</v>
      </c>
      <c r="C33" s="1" t="s">
        <v>43</v>
      </c>
      <c r="D33" s="63" t="s">
        <v>42</v>
      </c>
      <c r="E33" s="1" t="s">
        <v>161</v>
      </c>
      <c r="F33" s="1" t="s">
        <v>48</v>
      </c>
      <c r="G33" s="14" t="s">
        <v>44</v>
      </c>
      <c r="H33" s="30" t="s">
        <v>151</v>
      </c>
      <c r="I33" s="45">
        <v>3.5799999999999998E-2</v>
      </c>
      <c r="J33" s="44">
        <v>7470096</v>
      </c>
      <c r="K33" s="31"/>
      <c r="L33" s="17" t="s">
        <v>156</v>
      </c>
      <c r="M33" s="43" t="s">
        <v>178</v>
      </c>
    </row>
    <row r="34" spans="1:13" ht="75">
      <c r="A34" s="61"/>
      <c r="B34" s="3" t="s">
        <v>18</v>
      </c>
      <c r="C34" s="17" t="s">
        <v>0</v>
      </c>
      <c r="D34" s="63"/>
      <c r="E34" s="3" t="s">
        <v>41</v>
      </c>
      <c r="F34" s="1" t="s">
        <v>120</v>
      </c>
      <c r="G34" s="14" t="s">
        <v>0</v>
      </c>
      <c r="H34" s="15" t="s">
        <v>151</v>
      </c>
      <c r="I34" s="17" t="s">
        <v>0</v>
      </c>
      <c r="J34" s="17" t="s">
        <v>0</v>
      </c>
      <c r="K34" s="17" t="s">
        <v>167</v>
      </c>
      <c r="L34" s="31"/>
      <c r="M34" s="33" t="s">
        <v>179</v>
      </c>
    </row>
    <row r="35" spans="1:13" ht="225">
      <c r="A35" s="62"/>
      <c r="B35" s="3" t="s">
        <v>19</v>
      </c>
      <c r="C35" s="17" t="s">
        <v>0</v>
      </c>
      <c r="D35" s="63"/>
      <c r="E35" s="3" t="s">
        <v>41</v>
      </c>
      <c r="F35" s="1" t="s">
        <v>66</v>
      </c>
      <c r="G35" s="14" t="s">
        <v>0</v>
      </c>
      <c r="H35" s="30" t="s">
        <v>151</v>
      </c>
      <c r="I35" s="17" t="s">
        <v>0</v>
      </c>
      <c r="J35" s="17" t="s">
        <v>0</v>
      </c>
      <c r="K35" s="17" t="s">
        <v>163</v>
      </c>
      <c r="L35" s="17"/>
      <c r="M35" s="14" t="s">
        <v>176</v>
      </c>
    </row>
    <row r="36" spans="1:13" ht="195">
      <c r="A36" s="64" t="s">
        <v>131</v>
      </c>
      <c r="B36" s="21" t="s">
        <v>134</v>
      </c>
      <c r="C36" s="22" t="s">
        <v>136</v>
      </c>
      <c r="D36" s="23" t="s">
        <v>93</v>
      </c>
      <c r="E36" s="21" t="s">
        <v>135</v>
      </c>
      <c r="F36" s="24" t="s">
        <v>137</v>
      </c>
      <c r="G36" s="25" t="s">
        <v>20</v>
      </c>
      <c r="H36" s="15" t="s">
        <v>150</v>
      </c>
      <c r="I36" s="17" t="s">
        <v>0</v>
      </c>
      <c r="J36" s="17" t="s">
        <v>0</v>
      </c>
      <c r="K36" s="17" t="s">
        <v>0</v>
      </c>
      <c r="L36" s="17" t="s">
        <v>0</v>
      </c>
      <c r="M36" s="14" t="s">
        <v>183</v>
      </c>
    </row>
    <row r="37" spans="1:13" s="48" customFormat="1" ht="195">
      <c r="A37" s="65"/>
      <c r="B37" s="21" t="s">
        <v>133</v>
      </c>
      <c r="C37" s="22" t="s">
        <v>138</v>
      </c>
      <c r="D37" s="23" t="s">
        <v>93</v>
      </c>
      <c r="E37" s="21" t="s">
        <v>135</v>
      </c>
      <c r="F37" s="24" t="s">
        <v>139</v>
      </c>
      <c r="G37" s="25" t="s">
        <v>20</v>
      </c>
      <c r="H37" s="25" t="s">
        <v>150</v>
      </c>
      <c r="I37" s="52">
        <f>(1369749133.17-1642905216)/1642905216</f>
        <v>-0.166264054779165</v>
      </c>
      <c r="J37" s="53">
        <f>1369749133.17-1642905216</f>
        <v>-273156082.82999992</v>
      </c>
      <c r="K37" s="54" t="s">
        <v>0</v>
      </c>
      <c r="L37" s="54" t="s">
        <v>0</v>
      </c>
      <c r="M37" s="23" t="s">
        <v>190</v>
      </c>
    </row>
  </sheetData>
  <autoFilter ref="A7:G31" xr:uid="{883D44B2-5FF0-449D-9519-3204067AED7B}"/>
  <mergeCells count="19">
    <mergeCell ref="A1:G1"/>
    <mergeCell ref="A7:A8"/>
    <mergeCell ref="B7:B8"/>
    <mergeCell ref="D7:D8"/>
    <mergeCell ref="E7:E8"/>
    <mergeCell ref="F7:F8"/>
    <mergeCell ref="G7:G8"/>
    <mergeCell ref="A2:K2"/>
    <mergeCell ref="A3:K3"/>
    <mergeCell ref="A4:K4"/>
    <mergeCell ref="A5:K5"/>
    <mergeCell ref="H7:H8"/>
    <mergeCell ref="I7:J7"/>
    <mergeCell ref="K7:L7"/>
    <mergeCell ref="M7:M8"/>
    <mergeCell ref="A24:A27"/>
    <mergeCell ref="A33:A35"/>
    <mergeCell ref="D33:D35"/>
    <mergeCell ref="A36:A37"/>
  </mergeCells>
  <printOptions horizontalCentered="1" verticalCentered="1"/>
  <pageMargins left="0.11811023622047245" right="0.11811023622047245" top="0.35433070866141736" bottom="0.35433070866141736" header="0.31496062992125984" footer="0.31496062992125984"/>
  <pageSetup scale="70" orientation="landscape"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Proyecto Plan 2026 </vt:lpstr>
      <vt:lpstr>Responsables</vt:lpstr>
      <vt:lpstr>Informe I Semestre 2026</vt:lpstr>
      <vt:lpstr>'Informe I Semestre 2026'!Títulos_a_imprimir</vt:lpstr>
      <vt:lpstr>'Proyecto Plan 2026 '!Títulos_a_imprimir</vt:lpstr>
      <vt:lpstr>Responsables!Títulos_a_imprimir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mcastro</dc:creator>
  <cp:lastModifiedBy>Ruth Efigenia Niño Benítez - GIT de Servicios Generale</cp:lastModifiedBy>
  <cp:lastPrinted>2026-07-07T15:19:05Z</cp:lastPrinted>
  <dcterms:created xsi:type="dcterms:W3CDTF">2021-05-29T21:58:44Z</dcterms:created>
  <dcterms:modified xsi:type="dcterms:W3CDTF">2026-08-25T17:18:51Z</dcterms:modified>
</cp:coreProperties>
</file>