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C:\Users\OZKR\Desktop\Contaduría General de la Nación\PEI\Ajustes PEI CIGD 12112024 VF\"/>
    </mc:Choice>
  </mc:AlternateContent>
  <xr:revisionPtr revIDLastSave="0" documentId="8_{510EB47C-9B7F-4516-99F5-A3EC20AB19C8}" xr6:coauthVersionLast="47" xr6:coauthVersionMax="47" xr10:uidLastSave="{00000000-0000-0000-0000-000000000000}"/>
  <bookViews>
    <workbookView xWindow="-108" yWindow="-108" windowWidth="23256" windowHeight="12576" xr2:uid="{642CD8DE-56D2-4C60-95DE-E17C285AF2AC}"/>
  </bookViews>
  <sheets>
    <sheet name="INICIATIVAS E INDICADORES" sheetId="2" r:id="rId1"/>
    <sheet name="Control de cambios" sheetId="4" r:id="rId2"/>
    <sheet name="Hoja1" sheetId="3" state="hidden" r:id="rId3"/>
  </sheets>
  <definedNames>
    <definedName name="_xlnm._FilterDatabase" localSheetId="2" hidden="1">Hoja1!$A$1:$I$43</definedName>
    <definedName name="_xlnm._FilterDatabase" localSheetId="0" hidden="1">'INICIATIVAS E INDICADORES'!$A$1:$V$46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40" i="2" l="1"/>
  <c r="C3" i="3"/>
  <c r="C4" i="3"/>
  <c r="C5" i="3"/>
  <c r="C6" i="3"/>
  <c r="C7" i="3"/>
  <c r="C8" i="3"/>
  <c r="C9" i="3"/>
  <c r="C10" i="3"/>
  <c r="C11" i="3"/>
  <c r="C12" i="3"/>
  <c r="C13" i="3"/>
  <c r="C14" i="3"/>
  <c r="C15" i="3"/>
  <c r="C16" i="3"/>
  <c r="C17" i="3"/>
  <c r="C18" i="3"/>
  <c r="C19" i="3"/>
  <c r="C20" i="3"/>
  <c r="C21" i="3"/>
  <c r="C22" i="3"/>
  <c r="C23" i="3"/>
  <c r="C24" i="3"/>
  <c r="C25" i="3"/>
  <c r="C26" i="3"/>
  <c r="C27" i="3"/>
  <c r="C28" i="3"/>
  <c r="C29" i="3"/>
  <c r="C30" i="3"/>
  <c r="C31" i="3"/>
  <c r="C32" i="3"/>
  <c r="C33" i="3"/>
  <c r="C34" i="3"/>
  <c r="C35" i="3"/>
  <c r="C36" i="3"/>
  <c r="C37" i="3"/>
  <c r="C38" i="3"/>
  <c r="C39" i="3"/>
  <c r="C40" i="3"/>
  <c r="C41" i="3"/>
  <c r="C42" i="3"/>
  <c r="C43" i="3"/>
  <c r="C2" i="3"/>
  <c r="B3" i="3"/>
  <c r="B4" i="3"/>
  <c r="B5" i="3"/>
  <c r="B6" i="3"/>
  <c r="B7" i="3"/>
  <c r="B8" i="3"/>
  <c r="B9" i="3"/>
  <c r="B10" i="3"/>
  <c r="B11" i="3"/>
  <c r="B12" i="3"/>
  <c r="B13" i="3"/>
  <c r="B14" i="3"/>
  <c r="B15" i="3"/>
  <c r="B16" i="3"/>
  <c r="B17" i="3"/>
  <c r="B18" i="3"/>
  <c r="B19" i="3"/>
  <c r="B20" i="3"/>
  <c r="B21" i="3"/>
  <c r="B22" i="3"/>
  <c r="B23" i="3"/>
  <c r="B24" i="3"/>
  <c r="B25" i="3"/>
  <c r="B26" i="3"/>
  <c r="B27" i="3"/>
  <c r="B28" i="3"/>
  <c r="B29" i="3"/>
  <c r="B30" i="3"/>
  <c r="B31" i="3"/>
  <c r="B32" i="3"/>
  <c r="B33" i="3"/>
  <c r="B34" i="3"/>
  <c r="B35" i="3"/>
  <c r="B36" i="3"/>
  <c r="B37" i="3"/>
  <c r="B38" i="3"/>
  <c r="B39" i="3"/>
  <c r="B40" i="3"/>
  <c r="B41" i="3"/>
  <c r="B42" i="3"/>
  <c r="B43" i="3"/>
  <c r="B2" i="3"/>
  <c r="Q6" i="2"/>
</calcChain>
</file>

<file path=xl/sharedStrings.xml><?xml version="1.0" encoding="utf-8"?>
<sst xmlns="http://schemas.openxmlformats.org/spreadsheetml/2006/main" count="996" uniqueCount="448">
  <si>
    <t>Nombre de la iniciativa</t>
  </si>
  <si>
    <t>Resultado esperado</t>
  </si>
  <si>
    <t>Proceso Responsable</t>
  </si>
  <si>
    <t>Meta</t>
  </si>
  <si>
    <t>Indicador</t>
  </si>
  <si>
    <t xml:space="preserve">formula de medición </t>
  </si>
  <si>
    <t>Tipo de indicador</t>
  </si>
  <si>
    <t>Dimensión MIPG</t>
  </si>
  <si>
    <t>Política de MIPG</t>
  </si>
  <si>
    <t>SGC Asociado</t>
  </si>
  <si>
    <t>Responsable de reporte</t>
  </si>
  <si>
    <t>Tipo de medición</t>
  </si>
  <si>
    <t>Unidad de medida</t>
  </si>
  <si>
    <t>Periodicidad</t>
  </si>
  <si>
    <t>Objetivo estratégico asociado</t>
  </si>
  <si>
    <t>Fuente de información</t>
  </si>
  <si>
    <t>1. Fortalecer la posición de la CGN como pilar de la Gestión Financiera Pública.</t>
  </si>
  <si>
    <t>2. Fortalecer el talento humano, la estructura y la cultura organizacional de la CGN.</t>
  </si>
  <si>
    <t>6. Poner en marcha la definición y producción de información contable pública para la sostenibilidad social y medioambiental.</t>
  </si>
  <si>
    <t>7. Fortalecer el proceso de consolidación de la información contable pública, para conseguir información consolidada de calidad.</t>
  </si>
  <si>
    <t>8. Trabajar por la construcción de cultura contable, resaltando la importancia estratégica de la contabilidad pública.</t>
  </si>
  <si>
    <t>9. Optimizar el desempeño de la CGN en todos sus procesos a través del mantenimiento y mejora de los sistemas del SIGI.</t>
  </si>
  <si>
    <t>10. Fomentar la innovación en la divulgación de información contable pública, con el objetivo de impulsar la transparencia y la eficiencia en la gestión de los recursos públicos.</t>
  </si>
  <si>
    <t>11. Fortalecer las herramientas tecnológicas para la armonización e integración de Contabilidad Pública con los demás subsistemas de la Gestión Financiera Pública.</t>
  </si>
  <si>
    <t>4. Consolidar alianzas estratégicas con diversos organismos para mejorar la calidad de la información financiera y contable pública de las Entidades Contables Públicas – ECP-.</t>
  </si>
  <si>
    <t>N/A</t>
  </si>
  <si>
    <t>Encuesta de percepción</t>
  </si>
  <si>
    <t>Puntaje obtenido de la encuesta de percepción</t>
  </si>
  <si>
    <t>Percepción</t>
  </si>
  <si>
    <t>Simple</t>
  </si>
  <si>
    <t>Valor</t>
  </si>
  <si>
    <t>Eficacia</t>
  </si>
  <si>
    <t>Acumulada</t>
  </si>
  <si>
    <t>Estrategia de alianzas formulada e implementada para mejorar la calidad de la información desde la fuente y para su uso.</t>
  </si>
  <si>
    <t>Subcontaduría de Consolidación</t>
  </si>
  <si>
    <t>Fases de la estrategia de alianzas</t>
  </si>
  <si>
    <t>Sin Salvedades</t>
  </si>
  <si>
    <t>Razonable Sin Salvedades</t>
  </si>
  <si>
    <t>Dictamen CGR</t>
  </si>
  <si>
    <t>Calidad</t>
  </si>
  <si>
    <t>Coordinador GIT Procesamiento y análisis de productos</t>
  </si>
  <si>
    <t>Eficiencia</t>
  </si>
  <si>
    <t>Productos finales</t>
  </si>
  <si>
    <t>Viabilidad técnica</t>
  </si>
  <si>
    <t>Concepto de DAFP</t>
  </si>
  <si>
    <t>Concepto DAFP</t>
  </si>
  <si>
    <t>EFICACIA</t>
  </si>
  <si>
    <t>Documento</t>
  </si>
  <si>
    <t>Líder de Proceso</t>
  </si>
  <si>
    <t>Viabilidad presupuestal</t>
  </si>
  <si>
    <t>Concepto de Dirección General de Presupuesto Público Nacional DGPPN</t>
  </si>
  <si>
    <t>Cargos</t>
  </si>
  <si>
    <t>Estructuración de propuesta de procesos y procedimientos no incluidos en el SIGI</t>
  </si>
  <si>
    <t>Secretario General</t>
  </si>
  <si>
    <t>Propuesta</t>
  </si>
  <si>
    <t>Secretaria General</t>
  </si>
  <si>
    <t>Cumplimiento del plan anual del trabajo</t>
  </si>
  <si>
    <t>Plan anual de trabajo SGSST</t>
  </si>
  <si>
    <t>Número de actividades ejecutadas/Número de actividades planeadas</t>
  </si>
  <si>
    <t>Etapas ejecutadas para la implementación de la aplicación</t>
  </si>
  <si>
    <t>Etapas para la implementación ejecutadas / Etapas para la implementación programadas ( Análisis,
Piloto,
Diseño,
Desarrollo ,
Puesta en producción)</t>
  </si>
  <si>
    <t>Acumulado</t>
  </si>
  <si>
    <t>Etapas ejecutadas</t>
  </si>
  <si>
    <t>Renovación tecnológica de la plataforma misional</t>
  </si>
  <si>
    <t xml:space="preserve">Componentes tecnológicos obsoletos renovados </t>
  </si>
  <si>
    <t>PIIP</t>
  </si>
  <si>
    <t>Componentes Tecnológicos</t>
  </si>
  <si>
    <t>Herramienta implementada</t>
  </si>
  <si>
    <t>simple</t>
  </si>
  <si>
    <t>Etapas ejecutadas para la implementación del sistema Chip</t>
  </si>
  <si>
    <t>Repositorio del proyecto Chip 2.0</t>
  </si>
  <si>
    <t>Mantener y fortalecer la calidad de la regulación contable pública</t>
  </si>
  <si>
    <t>Coordinador GIT Estadística y Análisis Económico</t>
  </si>
  <si>
    <t>Dictamen de la CGR al Balance General de la Nación</t>
  </si>
  <si>
    <t>Línea Base</t>
  </si>
  <si>
    <t>Ampliación de la planta de personal de la CGN</t>
  </si>
  <si>
    <t>Coordinador GIT Apoyo informático</t>
  </si>
  <si>
    <t>Carpeta de desarrollo de software. - GIT Apoyo informático</t>
  </si>
  <si>
    <t>GIT Apoyo informático</t>
  </si>
  <si>
    <t>Herramienta tecnológica implementada</t>
  </si>
  <si>
    <t>Proyectar regulación contable que atienda a los estándares internacionales y a las necesidades del contexto del sector público colombiano</t>
  </si>
  <si>
    <t>5 mantener y fortalecer la calidad de la regulación contable pública, atendiendo a estándares internacionales y al contexto colombiano.</t>
  </si>
  <si>
    <t>Expedición de normas contables</t>
  </si>
  <si>
    <t>Normograma</t>
  </si>
  <si>
    <t>Normas expedidas</t>
  </si>
  <si>
    <t>Subcontador general y de investigación</t>
  </si>
  <si>
    <t>Conceptos emitidos</t>
  </si>
  <si>
    <t>Sistema de correspondencia orfeo</t>
  </si>
  <si>
    <t>Oportunidad en la emisión de conceptos</t>
  </si>
  <si>
    <t>Oportunidad</t>
  </si>
  <si>
    <t>Días promedio</t>
  </si>
  <si>
    <t>Doctrina compilada y normograma</t>
  </si>
  <si>
    <t>Normas expedidas y  conceptos emitidos</t>
  </si>
  <si>
    <t>Ficha técnica</t>
  </si>
  <si>
    <t>Eventos realizados</t>
  </si>
  <si>
    <t>Cursos virtuales asincrónicos</t>
  </si>
  <si>
    <t>Aula virtual</t>
  </si>
  <si>
    <t>Número de normas expedidas/Número de normas programadas</t>
  </si>
  <si>
    <t>Número de conceptos emitidos/Número de conceptos programados</t>
  </si>
  <si>
    <t>Número de cursos virtuales asincrónicos en producción/ Número de cursos virtuales asincrónicos programados</t>
  </si>
  <si>
    <t>Consolidación de la Información</t>
  </si>
  <si>
    <t>Gestión Administrativa</t>
  </si>
  <si>
    <t>Gestión Humana</t>
  </si>
  <si>
    <t>Normalización y Culturización Contable</t>
  </si>
  <si>
    <t>Comunicación Pública</t>
  </si>
  <si>
    <t>Mejorar la capacidad de la ciudadanía y demás partes interesadas para aplicar la regulación y utilizar la información contable pública en pro de la transparencia en la inversión de recursos públicos.</t>
  </si>
  <si>
    <t>Percepción - Satisfacción Capacitación Externa (Institucional)</t>
  </si>
  <si>
    <t>Informe de Percepción.</t>
  </si>
  <si>
    <t>Efectividad</t>
  </si>
  <si>
    <t>Porcentaje</t>
  </si>
  <si>
    <t>Encuestas realizadas.</t>
  </si>
  <si>
    <t xml:space="preserve">GIT planeación integral </t>
  </si>
  <si>
    <t>Producto</t>
  </si>
  <si>
    <t>Coordinación GIT</t>
  </si>
  <si>
    <t>Mantenimiento y mejora del SIGI</t>
  </si>
  <si>
    <t>Sistemas certificados</t>
  </si>
  <si>
    <t>Renovaciones otorgadas por ente certificador</t>
  </si>
  <si>
    <t>Sistemas de Gestión</t>
  </si>
  <si>
    <t>Implementación de la metodología de gestión del riesgo versión 6 del DAFP</t>
  </si>
  <si>
    <t>Verdsión 4</t>
  </si>
  <si>
    <t xml:space="preserve">Guía de gestión del riesgo </t>
  </si>
  <si>
    <t>Metodología implementada</t>
  </si>
  <si>
    <t>Metodología</t>
  </si>
  <si>
    <t>Percepción información y comunicación externa</t>
  </si>
  <si>
    <t>Gestión Jurídica</t>
  </si>
  <si>
    <t>GIT de Jurídica</t>
  </si>
  <si>
    <t>Etapas</t>
  </si>
  <si>
    <t>Coordinador GIT de Jurídica</t>
  </si>
  <si>
    <t>Gestión con Valores para Resultados</t>
  </si>
  <si>
    <t>Mejora normativa</t>
  </si>
  <si>
    <t>Sistema de Gestión de la Calidad</t>
  </si>
  <si>
    <t>Fortalecimiento organizacional y simplificación de procesos</t>
  </si>
  <si>
    <t>Talento humano</t>
  </si>
  <si>
    <t>Gestión Estratégica del Talento Humano</t>
  </si>
  <si>
    <t>Gestión del conocimiento y la innovación</t>
  </si>
  <si>
    <t>Sistema de Seguridad y Salud en el Trabajo</t>
  </si>
  <si>
    <t>Todos los Sistemas del SIGI</t>
  </si>
  <si>
    <t>Participación ciudadana en la gestión pública</t>
  </si>
  <si>
    <t>Compras y Contratación Pública</t>
  </si>
  <si>
    <t>Trimestral</t>
  </si>
  <si>
    <t>Fortalecer la transparencia y la calidad de la información y comunicación externa gestionada por la CGN.</t>
  </si>
  <si>
    <t>Implementación de una aplicación de software para la autogestión de las operaciones recíprocas durante el reporte de información contable a la CGN</t>
  </si>
  <si>
    <t>Fase 1 de la versión 2.0 del sistema Chip con alcance en la ejecución de las etapas de Conceptualización, análisis, diseño y desarrollo de software</t>
  </si>
  <si>
    <t>Renovar la infraestructura tecnológica que soporta los procesos de consolidación de la información contable.</t>
  </si>
  <si>
    <t>Número de conceptos o normas modificadas por inconsistencia técnica</t>
  </si>
  <si>
    <t>Regulación contable o documentos que incorporen aspectos de sostenibilidad social y medioambiental</t>
  </si>
  <si>
    <t>Expedición de normas o documentos que incorporen aspectos de sostenibilidad social y medioambiental</t>
  </si>
  <si>
    <t>Personas capacitadas</t>
  </si>
  <si>
    <t>Número de personas capacitadas</t>
  </si>
  <si>
    <t>Centralización de la información</t>
  </si>
  <si>
    <t>Perfilamiento de ECP y focalización estratégica</t>
  </si>
  <si>
    <t>Esquema de perfilamiento</t>
  </si>
  <si>
    <t xml:space="preserve">Instrumento de perfilamiento desarrollado   </t>
  </si>
  <si>
    <t>Subcontador de Centralización de la Información Coordinadores GIT Gestión y Evaluación de la información</t>
  </si>
  <si>
    <t>Estrategias focalizadas de asistencia y capacitación técnica para las ECP.</t>
  </si>
  <si>
    <t>Plan de trabajo</t>
  </si>
  <si>
    <t>Estrategias ejecutadas/Estrategias programadas</t>
  </si>
  <si>
    <t>No. de Estrategias</t>
  </si>
  <si>
    <t>Fortalecimiento de la asistencia técnica con enfoque   territorial</t>
  </si>
  <si>
    <t>Estructurar y ejecutar un plan de sesiones virtuales o presenciales con enfoque regional, que permitan realizar orientación y seguimiento a las ECP del nivel territorial , sobre  el cumplimiento de las disposiciones legales en materia de contabilidad pública.</t>
  </si>
  <si>
    <t>Asistencia técnica con enfoque regional</t>
  </si>
  <si>
    <t>Acta  o grabaciones</t>
  </si>
  <si>
    <t>acumulada</t>
  </si>
  <si>
    <t>No. de Entidades</t>
  </si>
  <si>
    <t>Coordinador GIT Gestión y Evaluación de la información Entidades de Gobierno</t>
  </si>
  <si>
    <t>Conjunto de reglas de evaluación.</t>
  </si>
  <si>
    <t>Formular y ejecutar una estrategia de comunicación que integre aspectos claves para la ejecución del proceso contable y el reporte de información por parte de la ECP.</t>
  </si>
  <si>
    <t>Canales Institucionales</t>
  </si>
  <si>
    <t>No de Piezas comunicativas</t>
  </si>
  <si>
    <t>Subcontador de Centralización de la Información Coordinadores GIT</t>
  </si>
  <si>
    <t>Gestión del conocimiento y la innovación para la asistencia técnica.</t>
  </si>
  <si>
    <t>Fortalecer el esquema de asistencia técnica por demanda y oferta</t>
  </si>
  <si>
    <t>Documento compilatorio</t>
  </si>
  <si>
    <t>Grabaciones, Presentaciones, Lista de Asistencia</t>
  </si>
  <si>
    <t>Matriz de roles y perfiles para la administración funcional del sistema CHIP y la herramienta SEI</t>
  </si>
  <si>
    <t>Matriz de roles y perfiles</t>
  </si>
  <si>
    <t>Documento con definición de roles y perfiles</t>
  </si>
  <si>
    <t xml:space="preserve">Subcontador de Centralización de la Información Coordinador GIT CHIP </t>
  </si>
  <si>
    <t>Lineamientos implementados</t>
  </si>
  <si>
    <t xml:space="preserve">Procedimiento CEN-PRC07 INCLUSIÓN DE UN USUARIO ESTRATÉGICO Y/O USUARIO
DE INFORMACIÓN AL CHIP </t>
  </si>
  <si>
    <t>Documento emitido</t>
  </si>
  <si>
    <t xml:space="preserve">Subcontador de Centralización de la Información Coordinador GIT CHIP
Coordinadir GIT de Jurídica </t>
  </si>
  <si>
    <t>Número de Propuestas formuladas</t>
  </si>
  <si>
    <t>Anual</t>
  </si>
  <si>
    <t>Contar con una planta más robusta para el cumplimiento de la misión de la entidad, la estabilidad y el bienestar laboral.</t>
  </si>
  <si>
    <t>Contar con un diagnóstico y recomendaciones para eventuales ajustes a la estructura de la organización en caso de que se considere necesario.</t>
  </si>
  <si>
    <t xml:space="preserve">Crear planta temporal </t>
  </si>
  <si>
    <t>Gestión TICs</t>
  </si>
  <si>
    <t>Aplicación implementada en estado de producción.</t>
  </si>
  <si>
    <t>Estrategias de asistencia</t>
  </si>
  <si>
    <t>Desarrollar un esquema de perfilamiento de ECP y medición general de su desempeño en gestión contable.</t>
  </si>
  <si>
    <t>Potenciar el Sistema de Evaluación Institucional - SEI</t>
  </si>
  <si>
    <t>Potencializar y posicionar el Sistema de Evaluación Institucional - SEI, como herramienta de control y gestión para la asistencia técnica, a través de la definición, parametrización y puesta de marcha de conjuntos de reglas de evaluación.</t>
  </si>
  <si>
    <t>Facilitar la comprensión y aplicación de la regulación contable pública.</t>
  </si>
  <si>
    <t>Normas expedidas y conceptos emitidos consistentes con la regulación contable pública y el contexto del sector público colombiano.</t>
  </si>
  <si>
    <t>Orientar la aplicación de las normas contables a casos específicos de las entidades de manera oportuna</t>
  </si>
  <si>
    <t>Emitir de manera oportuna conceptos contables en cuales se oriente las normas contables a casos específicos de las entidades.</t>
  </si>
  <si>
    <t>Emitir de manera oportuna conceptos contables en los cuales se oriente la aplicación de las normas contables a casos específicos de las entidades.</t>
  </si>
  <si>
    <t>Regulación contable que atienda a los estándares internacionales y a las necesidades del contexto del sector público colombiano.</t>
  </si>
  <si>
    <t>Incluir la perspectiva de sostenibilidad social y medioambiental en la regulación contable pública.</t>
  </si>
  <si>
    <t>Número de normas o documentos expedidos con una perspectiva de sostenibilidad social y medioambiental/Número de normas o documentos con una perspectiva de sostenibilidad social y medioambiental programados</t>
  </si>
  <si>
    <t>Mejora en la calidad de la información contable pública producida desde el proceso de consolidación.</t>
  </si>
  <si>
    <t>Percepción de la calidad de los productos finales.</t>
  </si>
  <si>
    <t>Mejorar las capacidades humanas e institucionales en contabilidad pública en los grupos de valor.</t>
  </si>
  <si>
    <t>Promedio obtenido en temas y objetivos de aprendizaje evaluados por el cliente/Valor máximo de la calificación X 100</t>
  </si>
  <si>
    <t>Estrategia de comunicación de aspectos contables claves</t>
  </si>
  <si>
    <t>Piezas Comunicativas</t>
  </si>
  <si>
    <t>Fortalecimiento y apropiación integral de Sistema de Gestión de Seguridad y Salud en el Trabajo (SGSST)</t>
  </si>
  <si>
    <t>Herramienta implementada.</t>
  </si>
  <si>
    <t>Etapas de implementación ejecutadas/Etapas de implementación programadas</t>
  </si>
  <si>
    <t xml:space="preserve">Se tendrá un mejor desempeño organizacional. </t>
  </si>
  <si>
    <t>Número de sistemas que cuentan con certificación activa / Número de sistemas a implementar</t>
  </si>
  <si>
    <t>Protocolos de gestión</t>
  </si>
  <si>
    <t>Diseñar y ejecutar un programa interno de fortalecimiento técnico y socializaciones de aspectos claves sobre las funciones a cargo de cada GIT de la Subcontaduría de Centralización, y la operación funcional de los sistemas CHIP, SIIF, SPGR y SEI.</t>
  </si>
  <si>
    <t>Socializaciones de aspectos claves en la Subcontaduría</t>
  </si>
  <si>
    <t>Definir la matriz de roles y perfiles para la administración funcional del sistema CHIP y la herramienta SEI; y establecer los lineamientos para su actualización.</t>
  </si>
  <si>
    <t>Matriz de roles y perfiles definida.</t>
  </si>
  <si>
    <t>Promedio obtenido en la calificación cuantitativa encuesta externa/valor máximo de calificación X 100.</t>
  </si>
  <si>
    <t>Componentes tecnológicos renovados/Componentes tecnológicos obsoletos</t>
  </si>
  <si>
    <t>Lineamientos institucionales para el uso del sistema CHIP y el consumo de su información.</t>
  </si>
  <si>
    <t>Actualizar, formular y ejecutar lineamientos institucionales para la definición de una entidad como usuario estratégico y/o usuario de la información en el sistema CHIP.</t>
  </si>
  <si>
    <t>Fortalecer la competencia de la ciudadanía y demás partes interesadas para aplicar la regulación y utilizar la información contable pública en pro de la transparencia en la gestión de recursos públicos.</t>
  </si>
  <si>
    <t>Fases  implementadas/fases Programadas
(Fase 1: Formulación
Fase 2: Implementación
Fase 3: Mejoramiento Continuo)</t>
  </si>
  <si>
    <t>Etapas ejecutadas / Etapas programadas
(Determinación del inventario normativo
Definición de criterios de depuración
Depuración Normativa
Aprobación depuración Normativa)</t>
  </si>
  <si>
    <t>Generar cultura contable pública a través de diferentes modalidades de capacitación, la cátedra nacional de contabilidad pública y el congreso nacional de contabilidad pública.</t>
  </si>
  <si>
    <t>Etapas para la implementación ejecutadas / Etapas para la implementación programadas (
Fase 1: compuesta por las etapas Conceptualización, análisis, diseño y desarrollo de software
Fase 2: compuesta por las etapas de pruebas, piloto, puesta en producción y sostenibilidad del sistema.)</t>
  </si>
  <si>
    <t>3. Mejorar la calidad de la información contable pública y su integración con los demás componentes del Sistema de Información para la Gestión Financiera Pública - Gestión Financiera Pública - GFP.</t>
  </si>
  <si>
    <t>Información contable pública divulgada a través de mecanismos innovadores</t>
  </si>
  <si>
    <t>Depuración del normograma de la regulación contable</t>
  </si>
  <si>
    <t>Cumplimiento del plan anual de trabajo en seguridad y salud en el trabajo en la CGN</t>
  </si>
  <si>
    <t>Implementación de la Versión 6 de la Gestión de Riesgos  en pro de fortalecer a la entidad ante potenciales eventos perjudiciales.</t>
  </si>
  <si>
    <t>Estrategia de mejora de los procesos y procedimientos vinculados con la gestión Documental, PQRSDF; Control Interno Disciplinario; y Oficial de Seguridad.</t>
  </si>
  <si>
    <t>Porcentaje de Actividades</t>
  </si>
  <si>
    <t>Número de Protocolos de gestión elaborados</t>
  </si>
  <si>
    <t xml:space="preserve">Socializaciones ejecutadas </t>
  </si>
  <si>
    <t>Código</t>
  </si>
  <si>
    <t xml:space="preserve">Planeación Integral </t>
  </si>
  <si>
    <t>PL</t>
  </si>
  <si>
    <t>CPU</t>
  </si>
  <si>
    <t>NR</t>
  </si>
  <si>
    <t>Centralización de la Información</t>
  </si>
  <si>
    <t>CEN</t>
  </si>
  <si>
    <t>CON</t>
  </si>
  <si>
    <t>GTH</t>
  </si>
  <si>
    <t>GAD</t>
  </si>
  <si>
    <t>GFI</t>
  </si>
  <si>
    <t>GTIs</t>
  </si>
  <si>
    <t>GJU</t>
  </si>
  <si>
    <t>Control y evaluación</t>
  </si>
  <si>
    <t>CYE</t>
  </si>
  <si>
    <t>Sigla</t>
  </si>
  <si>
    <t>Gestión de recursos financieros</t>
  </si>
  <si>
    <t>-PEI</t>
  </si>
  <si>
    <t>Consolidado</t>
  </si>
  <si>
    <t>-x</t>
  </si>
  <si>
    <t>CEN-1-PEI</t>
  </si>
  <si>
    <t>CEN-2-PEI</t>
  </si>
  <si>
    <t>CEN-3-PEI</t>
  </si>
  <si>
    <t>CEN-4-PEI</t>
  </si>
  <si>
    <t>CEN-5-PEI</t>
  </si>
  <si>
    <t>CEN-6-PEI</t>
  </si>
  <si>
    <t>CEN-7-PEI</t>
  </si>
  <si>
    <t>CEN-8-PEI</t>
  </si>
  <si>
    <t>CEN-9-PEI</t>
  </si>
  <si>
    <t>CEN-10-PEI</t>
  </si>
  <si>
    <t>CPU-1-PEI</t>
  </si>
  <si>
    <t>CPU-2-PEI</t>
  </si>
  <si>
    <t>CON-1-PEI</t>
  </si>
  <si>
    <t>CON-2-PEI</t>
  </si>
  <si>
    <t>CON-3-PEI</t>
  </si>
  <si>
    <t>CON-4-PEI</t>
  </si>
  <si>
    <t>CON-5-PEI</t>
  </si>
  <si>
    <t>CON-6-PEI</t>
  </si>
  <si>
    <t>GAD-1-PEI</t>
  </si>
  <si>
    <t>GAD-2-PEI</t>
  </si>
  <si>
    <t>GAD-3-PEI</t>
  </si>
  <si>
    <t>GFI-1-PEI</t>
  </si>
  <si>
    <t>GFI-2-PEI</t>
  </si>
  <si>
    <t>GTH-1-PEI</t>
  </si>
  <si>
    <t>GTH-2-PEI</t>
  </si>
  <si>
    <t>GTH-3-PEI</t>
  </si>
  <si>
    <t>GTH-4-PEI</t>
  </si>
  <si>
    <t>GJU-1-PEI</t>
  </si>
  <si>
    <t>GTIs-1-PEI</t>
  </si>
  <si>
    <t>GTIs-2-PEI</t>
  </si>
  <si>
    <t>GTIs-3-PEI</t>
  </si>
  <si>
    <t>NR-1-PEI</t>
  </si>
  <si>
    <t>NR-2-PEI</t>
  </si>
  <si>
    <t>NR-3-PEI</t>
  </si>
  <si>
    <t>NR-4-PEI</t>
  </si>
  <si>
    <t>NR-5-PEI</t>
  </si>
  <si>
    <t>NR-6-PEI</t>
  </si>
  <si>
    <t>NR-7-PEI</t>
  </si>
  <si>
    <t>PL-1-PEI</t>
  </si>
  <si>
    <t>PL-2-PEI</t>
  </si>
  <si>
    <t>PL-3-PEI</t>
  </si>
  <si>
    <t>PL-4-PEI</t>
  </si>
  <si>
    <t xml:space="preserve">De la versión 1 a la Versión 2 </t>
  </si>
  <si>
    <t>Se reprogramó la vigencia de en la que se ejecutará de 2024 a 2025</t>
  </si>
  <si>
    <t>Se ajustó la meta de 5 a 4  y se reprogramó para las vigencias 2025 y 2026</t>
  </si>
  <si>
    <t xml:space="preserve">Se ajusta la meta de 300 a 200 </t>
  </si>
  <si>
    <t xml:space="preserve">INDICADOR </t>
  </si>
  <si>
    <t>AJUSTE</t>
  </si>
  <si>
    <t>MOTIVO</t>
  </si>
  <si>
    <t xml:space="preserve">Se ajustó la meta de 21 a 18 </t>
  </si>
  <si>
    <t>El proceso de Gestión de Centralización de la Información realizó un análisis de los recursos financieros disponibles y la programación interna de sus grupos de trabajo evidenciando la necesidad de ajustar y reprogramar algunas metas del Plan Estratégico Institucional.</t>
  </si>
  <si>
    <t xml:space="preserve">De la versión 2 a la Versión 3 </t>
  </si>
  <si>
    <t>Se aumenta en 200 el número de conceptos por emitir pasando de 400 a 600 en la vigencia 2024</t>
  </si>
  <si>
    <t xml:space="preserve">Se aumenta  el número de normas a emitir en la vigencia 2024 pasando de 10 a 11 </t>
  </si>
  <si>
    <t>Se aumenta significativamente la meta de personas a capacitar en la vigencia 2024 pasando de 4000 a 4500</t>
  </si>
  <si>
    <t>CPU-3-PEI</t>
  </si>
  <si>
    <t>Gestionar información y comunicación externa</t>
  </si>
  <si>
    <t>Gestionar información y comunicación interna</t>
  </si>
  <si>
    <t>Información y Comunicación</t>
  </si>
  <si>
    <t>Fortalecer la transparencia y la calidad de la información y comunicación interna gestionada por la CGN.</t>
  </si>
  <si>
    <t>Percepción información y comunicación interna</t>
  </si>
  <si>
    <t>Se crea nueva iniciativa estratégica, encaminada a la medición de  Percepción información y comunicación interna y se ajusta la dimensión del MIPG a la que se asocian los indicadores del proceso de comunicación pública</t>
  </si>
  <si>
    <t>Se realizó análisis de la capacidad operativa y las metas de los proyectos de inversión a cargo de la CGN en el proceso de Normalización y Culturización Contable, estableciendo que se podría aumentar significativamente la meta inicialmente planteada.  (Ajuste aprobado en la primera sesión del CIGD de 2024)</t>
  </si>
  <si>
    <t>Se realizó análisis de la capacidad operativa y las metas de los proyectos de inversión a cargo de la CGN en el proceso de Normalización y Culturización Contable, estableciendo que se podría aumentar el número de normas emitidas. (Ajuste aprobado en la primera sesión del CIGD de 2024)</t>
  </si>
  <si>
    <t>Se realizó análisis de la capacidad operativa y las metas de los proyectos de inversión a cargo de la CGN en el proceso de Normalización y Culturización Contable, estableciendo que se podría significativamente el número de personas capacitadas. (Ajuste aprobado en la primera sesión del CIGD de 2024)</t>
  </si>
  <si>
    <t>Analizando el contenido del plan y su relación con la planeación institucional 2024 se evidencia la necesidad de medir la gestión de la comunicación interna al igual que la externa, se asocian todos los indicadores del proceso a la dimensión de Información y Comunicación (Ajuste aprobado en la primera sesión del CIGD de 2024)</t>
  </si>
  <si>
    <t xml:space="preserve">Subcontador de Centralización de la Información, Coordinador GIT Gestión y Evaluación de la información Entidades de Gobierno </t>
  </si>
  <si>
    <t>Acta o grabaciones</t>
  </si>
  <si>
    <t>Entidades asistidas</t>
  </si>
  <si>
    <t>No. de entidades</t>
  </si>
  <si>
    <t>Subcontador de Centralización de la Información, Coordinador GIT Gestión y Evaluación de la información empresas</t>
  </si>
  <si>
    <t>Informe de evaluaciones por conjunto de reglas.</t>
  </si>
  <si>
    <t>Conjunto de reglas aplicados</t>
  </si>
  <si>
    <t>Se aumentó la meta de 1 a 2</t>
  </si>
  <si>
    <t>Analizando el contenido del plan y su relación con la planeación institucional 2024 se evidencia la necesidad de aumentar la meta de Conjunto de reglas de evaluación</t>
  </si>
  <si>
    <t xml:space="preserve">Piezas comunicativas Publicadas </t>
  </si>
  <si>
    <t xml:space="preserve">Se redistribuyó la meta en las vigencias </t>
  </si>
  <si>
    <t>Según el análisis realizado por el Grupo Interno de Trabajo, se determinó que para el proceso de Centralización de la Información, la meta se debía redistribuir en las vigencias para lograr la totalidad de la fase 1 para la implementación del Chip 2</t>
  </si>
  <si>
    <t xml:space="preserve">De la versión 3 a la Versión 4 </t>
  </si>
  <si>
    <t>Proyecto Chip 2.0</t>
  </si>
  <si>
    <t>Propuesta de decreto de creación de planta temporal</t>
  </si>
  <si>
    <t>Decreto</t>
  </si>
  <si>
    <t>Porcentaje de avance de la propuesta formulada</t>
  </si>
  <si>
    <t>GAD-4-PEI</t>
  </si>
  <si>
    <t xml:space="preserve">Fortalecer los mecanismos para la implementación,seguimiento y el control de la gestión documental  y la conservación del patrimonio documental de la CGN </t>
  </si>
  <si>
    <t>Gestión Documental</t>
  </si>
  <si>
    <t xml:space="preserve">Contar con una gestión documental  y la conservación del patrimonio documental de la CGN robustecida y eficiente </t>
  </si>
  <si>
    <t xml:space="preserve">Plan de trabajo para el cumplimiento de requisitos del MOREQ </t>
  </si>
  <si>
    <t>Sistema de Gestión Documental</t>
  </si>
  <si>
    <t>GJU-2-PEI</t>
  </si>
  <si>
    <t xml:space="preserve">Actualización del ámbito del Régimen de Contabilidad Pública </t>
  </si>
  <si>
    <t xml:space="preserve">Contar con un ámbito de implementación de régimen de contabilidad pública que oriente a las entidades públicas </t>
  </si>
  <si>
    <t>Etapas para la actualización del ámbito del régimen de contabilidad pública</t>
  </si>
  <si>
    <t>Fortalecimiento Institucional - Formalización laboral: 1. Modificación de la estructura - Ampliación de planta 2. Fortalecimiento de planta</t>
  </si>
  <si>
    <t>Fases ejecutadas</t>
  </si>
  <si>
    <t>Número de fases ejecutadas</t>
  </si>
  <si>
    <t>GTH-5-PEI</t>
  </si>
  <si>
    <t>GTH-6-PEI</t>
  </si>
  <si>
    <t xml:space="preserve">Actualización de los manuales de funciones de los servidores públicos de la CGN </t>
  </si>
  <si>
    <t>Manuales de funciones actualizados /manuales de funciones que requieran ajustes</t>
  </si>
  <si>
    <t>Manuales de funciones actualizados</t>
  </si>
  <si>
    <t>Contar con manuales de funciones actualizados al conetexto estratégico de la planta de la entidad</t>
  </si>
  <si>
    <t>Fortalecimiento de la gestión del talento humano en atracción y retención (Capacitación formal y no formal)</t>
  </si>
  <si>
    <t xml:space="preserve">Atraer y retener talento humano de las mejores calidades para la planta de personal de la CGN </t>
  </si>
  <si>
    <t>Programas de educación formal y no formales implementados según oferta institucional</t>
  </si>
  <si>
    <t>GIT de gestión humana</t>
  </si>
  <si>
    <t>Gestionar una herramienta informática para la gestión de los sistemas del SIGI</t>
  </si>
  <si>
    <t>Número de conceptos o normas que NO requieran ser modificadas por inconsistencia técnica</t>
  </si>
  <si>
    <t>Porcentaje de conceptos emitidos dentro de los siguientes 30 días hábiles a su radicación o 60 días en caso de ampliación de términos.</t>
  </si>
  <si>
    <t>NR-8-PEI</t>
  </si>
  <si>
    <t>NR-9-PEI</t>
  </si>
  <si>
    <t xml:space="preserve">Implementación de la Cátedra Nacional de Contabilidad Pública  </t>
  </si>
  <si>
    <t xml:space="preserve">Sesiones de Cátedra Nacional de Contabilidad Pública  Realizadas </t>
  </si>
  <si>
    <t>Subcontaduría General y de Normalización</t>
  </si>
  <si>
    <t>sesiones de Catedra Nacional de Contabilidad</t>
  </si>
  <si>
    <t xml:space="preserve">Documentos generadores de cultura contable pública publicados </t>
  </si>
  <si>
    <t>Documentos publicados</t>
  </si>
  <si>
    <t>Número de Documentos publicados</t>
  </si>
  <si>
    <t>Documentos</t>
  </si>
  <si>
    <t>Generación de Estudios técnicos de Desarrollo Organizacional</t>
  </si>
  <si>
    <t xml:space="preserve">Estudios técnicos generados/Estudios técnicos requeridos </t>
  </si>
  <si>
    <t xml:space="preserve">Generación de estudios técnicos </t>
  </si>
  <si>
    <t>Implementar estrategias  que contribuyan al fortalecimiento de la Gestión Financiera Pública desde el Subsistema contable</t>
  </si>
  <si>
    <t>Número de documentos</t>
  </si>
  <si>
    <t>Gestionar  trabajos conjuntos con los usuarios estratégicos de la GFP tendientes a mejorar la calidad e integración de la información Contable Pública.</t>
  </si>
  <si>
    <t>Proponer las alianzas estratégicas para la mejora de la calidad de la información financiera y contable pública</t>
  </si>
  <si>
    <t>Mejora en la calidad de los productos finales (Dictamen de la CGR al Balance General de la Nación)</t>
  </si>
  <si>
    <t>Calificaciones posibles: 
Las opciones de evaluación de la calidad de la información son las siguientes: 
(Sin salvedades, Con salvedades, negativa y abstención de opinión)</t>
  </si>
  <si>
    <t>Mejora en la calidad de los productos finales (Percepción de la calidad de los productos finales)</t>
  </si>
  <si>
    <t>Productos finales divulgados a través de formatos innovadores</t>
  </si>
  <si>
    <t>El cumplimiento de esta iniciativa depende del resultado de consultoría con Banco Mundial, se proyecta con cierre en 2025, no obstante es poco probable que se cumpla con ese plazo, por lo cual se recomienda que el esquema quede en 2025 pero la estrategia de asistencia se ajuste 1 en 2025 y 2 en 2026.</t>
  </si>
  <si>
    <t>Se actualiza la meta en 2024 dando alcance al avance en la conceptualización, se recomienda revisar nuevamente el plan de trabajo de la iniciativa una vez se cuente con el gerente del proyecto, también se ajusta el nombre de la iniciativa.</t>
  </si>
  <si>
    <t>Se solicita reducción de 200 a 100 asistencias técnicas con enfoque regional teniendo en cuenta la disponibilidad de recursos asignados a la contratación del personal .</t>
  </si>
  <si>
    <t>En esta iniciativa se unifican las iniciativas encaminadas a la implementación de la planta temporal. Es necesario aclarar que esta creación de la planta estará sujeta a la disponibilidad de recursos por el gobierno nacional.</t>
  </si>
  <si>
    <t>Se reajustan los porcentajes de distribución de la meta entre las vigencias 2024 y 2025 dado que la secretaría general ha avazado en la documentación de procesos y procedimientos que ya se estaban implementando, pero se reserva para 2025 la finalización de procesos y procedimientos que respondan al nuevo contexto interno de la CGN (Control interno disciplinario y seguridad de la información).</t>
  </si>
  <si>
    <t xml:space="preserve">La gestión documental es un proceso de carácter transversal sobre el cual se han venido realizando actividades de cumplimiento de normatividad del  AGN, y requiere seguimiento y medición a nivel estratégico a fin de verificar el cumplimiento del modelo de requisitos. </t>
  </si>
  <si>
    <t>Eliminar, se unificó con la GAD-2-PEI</t>
  </si>
  <si>
    <t xml:space="preserve">Se requiere visibilizar el trabajo articulado que se viene realizando entre el proceso de normalización y Culturización Contable con la oficina jurídica en pro de la actualización del Régimen de la Contabilidad Pública, el cual concluirá en la vigencia 2025. </t>
  </si>
  <si>
    <t>Esta iniciativa se cumplió en su totalidad en el 2024</t>
  </si>
  <si>
    <t xml:space="preserve">Se propone ajustar la iniciativa dando alcance a la creación de los cargos y no a la provisión de los mismos. </t>
  </si>
  <si>
    <t>Eliminar la iniciativa teniendo en cuenta la naturaleza dinámica de la situación de provisión se unifica en la actividad GAD-2-PEI</t>
  </si>
  <si>
    <t>Se elimina esta actividad teniendo en cuenta que es una actividad más operativa que se mide a través del plan de acción institucional.</t>
  </si>
  <si>
    <t xml:space="preserve">Se considera necesario crear esta iniciativa con el objetivo de visibilizar al avance que se tiene en términos de la actualización de los manuales de funciones de la CGN </t>
  </si>
  <si>
    <t xml:space="preserve">Se considera necesario crear esta iniciativa con el objetivo de visibilizar al avance que se tiene en términos capacitación formal y no formal </t>
  </si>
  <si>
    <t>Considerando la disponibilidad del recurso humano especializado en el área de desarrollo de software del GIT de Apoyo Informático y la necesidad emergente de un nuevo producto denominado “aplicativo para gestión de eventos institucionales”, con funcionalidades de preinscripción, inscripción, control de asistencia y certificación para apoyar las tareas del GIT Logístico de Capacitación y Prensa; y que no estaba contemplado inicialmente en el plan de 2024, se hizo necesario reasignar recursos de la iniciativa del “aplicativo de Operaciones Recíprocas” a este nuevo aplicativo. Esta nueva situación no permitió lograr un mayor avance en el presente año en el aplicativo de Operaciones Recíprocas, pero facilitó el desarrollo del aplicativo para Gestión de Eventos (https://eventos.contaduria.gov.co).</t>
  </si>
  <si>
    <t>Ajuste de forma para coherencia con plan de acción, se plantea que el 100% no requieran ser modificados por calidad.</t>
  </si>
  <si>
    <t>Se ajusta la redacción de la fórmula para responder a los plazos en los que exista ampliación.</t>
  </si>
  <si>
    <t>Al momento de la formulación se subestimó la eventual participación en las diferentes modalidades de capacitación, especialmente en la cátedra nacional de contabilidad pública . Se seguirá implementando estrategias para ampliar la cobertura de las capacitaciones.</t>
  </si>
  <si>
    <t>Se elimina toda vez que pese a los acercamientos que se han tenido con DNP no hay viabilidad para la cesión del sistema ni tampoco hay recursos destinados al  desarrollo.</t>
  </si>
  <si>
    <t>Producto del análisis y revisión de esta iniciativa por parte de la Subcontaduria de Consolidación y del señor Contador General de la Nación se definió la necesidad de ajustarla de manera integral.</t>
  </si>
  <si>
    <t xml:space="preserve">Producto de la reunión de revisión del PEI del mes de octubre del 2024  se definio ajustar esta iniciativa, de manera que recoja los trabajos conjuntos realizados por los diferentes subsistemas de la GFP con el fin de mejorar la calidad y la integración de la información. </t>
  </si>
  <si>
    <t xml:space="preserve">Falta de claridad sobre el alcance de este objetivo el cual fue replanteado en la reunión de revisión del PEI.
</t>
  </si>
  <si>
    <t xml:space="preserve">El indicador que solo valora la calidad cuando el dictamen de la CGR es sin salvedades no reconoce los diferentes niveles de la calidad que puede tener la información contable, especialmente cuando los hallazgos se centran en la evaluación que se realiza a nivel de entidades públicas y no  del consolidado de la Nación. 
De acuerdo con lo anterior, se ajusta las meta para las vigencias 2025 y 2026 en el entendido de que el dictamen emitido por la CGR para el 2024 fue con salvedades, cuyo origen se centro en los hallazgos realizados a las Entidades Contables Públicas y no a la razonabilidad de la información contenida en el Balance General de la Nación y de la Hacienda Pública. </t>
  </si>
  <si>
    <t xml:space="preserve">Se ajusta el puntaje proyectado para las vigencias 2024 y 2026 para alinearlo con lo proyectado desde la Subcontaduría de Consolidación. </t>
  </si>
  <si>
    <t>Se ajusta el indicador producto de la revisión realizada conjuntamente entre el Contador General de la Nación y la Subcontaduría de Consolidación en la cual se acordó hacer visibles los productos que se generan en los GIT de la Subcontaduría de manera innovadora y que generan valor público.</t>
  </si>
  <si>
    <t>Realizando un análisis de las actividades que se proyectan a nivel estratégico desde la entidad, se consideró necesario incorporar esta iniciativa en el PEI 2023-2026</t>
  </si>
  <si>
    <t xml:space="preserve">Producto del análisis y revisión de las iniciativas, se evidencia la necesidad de redefinir el alcance de esta actividad encaminándola a la generación de estudios técnicos de desarrollo organizacional en la medida en que estos sean demandados por alguna de las dependencias de la entidad. </t>
  </si>
  <si>
    <t>Se ajusta la meta y se redistribuye en la vigencia</t>
  </si>
  <si>
    <t xml:space="preserve">Se actualizadon las metas dando alcance al avance en la etapa de conceptualización y se modifica el nombre de la iniciativa evidenciando que es un proyecto </t>
  </si>
  <si>
    <t>Se reduce la meta de 200 a 100</t>
  </si>
  <si>
    <t xml:space="preserve">Se unifican varias iniciativas encaminadas a medir la implementación de la planta temporal en una única iniciativa </t>
  </si>
  <si>
    <t>Se redistribuye la meta para armonizarla con la dinámica propia del desarrollo que se ha alcanzado en esta iniciativac</t>
  </si>
  <si>
    <t xml:space="preserve">Se crea esta nueva iniciativa por considerarla de carácter estratégico </t>
  </si>
  <si>
    <t>Se elimina la actividad</t>
  </si>
  <si>
    <t>Se ajusta la meta para dejar el 100% en 2024</t>
  </si>
  <si>
    <t>Se ajusta la iniciativa para acotarla al alcance que la entidad tiene sobre la creación/provisión de cargos</t>
  </si>
  <si>
    <t>Se redistribuye la meta alcanzando la vigencia 2025</t>
  </si>
  <si>
    <t>Se ajusta para evidenciar los acercamientos que se han hecho con DNP</t>
  </si>
  <si>
    <t xml:space="preserve">Se da un alcance diferente a la meta en términos de gestionar un sistema de información. </t>
  </si>
  <si>
    <t>Se realiza un ajuste de redacción en el indicador que no afecta las metas institucionales</t>
  </si>
  <si>
    <t xml:space="preserve">se ajusta la redacción de la fórmula de medición adicionando aquellos plazos de 60 días en los casos en los que los prevé la CGN </t>
  </si>
  <si>
    <t xml:space="preserve">Se amplía la meta </t>
  </si>
  <si>
    <t>Se da un alcance diferente a la iniciativa aclarando que se implementa a través de estudios técnicos</t>
  </si>
  <si>
    <t>Se redefine totalmente la iniciativa alineada al objetivo institucional correspondiente</t>
  </si>
  <si>
    <t>Se ajusta la meta de 2 a 3 y se aclara el alcance de la iniciativa estratégica</t>
  </si>
  <si>
    <t xml:space="preserve">Se da alcance a la iniciativa estratégica para abarcar la propuesta de estrategias conjuntas y de alianzas estratégicas para el cumplimiento del objetivo institucional </t>
  </si>
  <si>
    <t>Se ajusta el alcance del indicador y la meta para las vigencias 2025 y 2026</t>
  </si>
  <si>
    <t xml:space="preserve">Se ajusta la meta de 4,5 a 4,2 de acuerdo con las proyecciones realizadas por la Subcontaduría. </t>
  </si>
  <si>
    <t xml:space="preserve">Se ajusta el indicador y la meta de cara a la proyección realizada por la Subcontaduría de Consolidación de la Información </t>
  </si>
  <si>
    <t>Visibilización de la participación del Subsistema contable en la Gestión Financiera Pública</t>
  </si>
  <si>
    <t>Mejora en la calidad de la información y en la Integración del subsistema de contabilidad pública con los demas subsistemas de la Gestión Financiera Pública</t>
  </si>
  <si>
    <t>Documentos que recopilen la participación del Subsistema contable en la Gestión Financiera Pública</t>
  </si>
  <si>
    <t>Documentos que sustenten los trabajos conjuntos realizados entre los usuarios estrategicos de la GFP en pro de la mejora de la calidad de la información y  la integración de esta.</t>
  </si>
  <si>
    <t>Etapas para la implementación de la estrategia</t>
  </si>
  <si>
    <t>Productos finales divulgados a través de mecanismos de innovación</t>
  </si>
  <si>
    <t>Análisis de los entregables de las consultorias,  participación en las actividades programadas por la CIIGFP, los Subcomités, el Comité Técnico y las mesas técnicas.  Sensibilizaciones sobre la importancia de la Contabilidad en la GFP</t>
  </si>
  <si>
    <t xml:space="preserve">Documentos que den cuenta del trabajo conjunto de los diferentes subsistemas de la GFP para mejorar la calidad y la integración de la información para la  gestión financiera pública. 
 </t>
  </si>
  <si>
    <t>Subcontaduría de Consolidación, Centralización
e Investigación</t>
  </si>
  <si>
    <t>Número de productos emitidos a través de mecanismos de innovación</t>
  </si>
  <si>
    <t>Tipo de Dictamen: 
Sin Salvedades 100%
Con salvedades: 75%
Negativa: 50%
Abstencion:25
Meta minima con salvedades</t>
  </si>
  <si>
    <t>Semestral</t>
  </si>
  <si>
    <t xml:space="preserve">Anual </t>
  </si>
  <si>
    <t>Subcontadora de Consolidación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</si>
</sst>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b/>
      <sz val="12"/>
      <name val="Calibri"/>
      <family val="2"/>
      <scheme val="minor"/>
    </font>
    <font>
      <sz val="12"/>
      <name val="Calibri"/>
      <family val="2"/>
      <scheme val="minor"/>
    </font>
    <font>
      <b/>
      <sz val="11"/>
      <color theme="1"/>
      <name val="Calibri"/>
      <family val="2"/>
      <scheme val="minor"/>
    </font>
    <font>
      <b/>
      <sz val="11"/>
      <color theme="0"/>
      <name val="Calibri"/>
      <family val="2"/>
      <scheme val="minor"/>
    </font>
    <font>
      <b/>
      <sz val="16"/>
      <color theme="0"/>
      <name val="Calibri"/>
      <family val="2"/>
      <scheme val="minor"/>
    </font>
    <font>
      <sz val="11"/>
      <name val="Verdana"/>
      <family val="2"/>
    </font>
    <font>
      <sz val="12"/>
      <color theme="1"/>
      <name val="Calibri"/>
      <family val="2"/>
      <scheme val="minor"/>
    </font>
  </fonts>
  <fills count="10">
    <fill>
      <patternFill patternType="none"/>
    </fill>
    <fill>
      <patternFill patternType="gray125"/>
    </fill>
    <fill>
      <patternFill patternType="solid">
        <fgColor theme="9" tint="0.59999389629810485"/>
        <bgColor indexed="64"/>
      </patternFill>
    </fill>
    <fill>
      <patternFill patternType="solid">
        <fgColor rgb="FF4774C5"/>
        <bgColor indexed="64"/>
      </patternFill>
    </fill>
    <fill>
      <patternFill patternType="solid">
        <fgColor rgb="FFED920D"/>
        <bgColor indexed="64"/>
      </patternFill>
    </fill>
    <fill>
      <patternFill patternType="solid">
        <fgColor rgb="FF33CC33"/>
        <bgColor indexed="64"/>
      </patternFill>
    </fill>
    <fill>
      <patternFill patternType="solid">
        <fgColor theme="0" tint="-0.249977111117893"/>
        <bgColor indexed="64"/>
      </patternFill>
    </fill>
    <fill>
      <patternFill patternType="solid">
        <fgColor theme="7" tint="0.79998168889431442"/>
        <bgColor indexed="64"/>
      </patternFill>
    </fill>
    <fill>
      <patternFill patternType="solid">
        <fgColor theme="5" tint="-0.249977111117893"/>
        <bgColor indexed="64"/>
      </patternFill>
    </fill>
    <fill>
      <patternFill patternType="solid">
        <fgColor theme="5" tint="0.7999816888943144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s>
  <cellStyleXfs count="1">
    <xf numFmtId="0" fontId="0" fillId="0" borderId="0"/>
  </cellStyleXfs>
  <cellXfs count="72">
    <xf numFmtId="0" fontId="0" fillId="0" borderId="0" xfId="0"/>
    <xf numFmtId="0" fontId="1" fillId="2"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0" xfId="0" applyFont="1" applyAlignment="1">
      <alignment horizontal="center" vertical="center" wrapText="1"/>
    </xf>
    <xf numFmtId="0" fontId="3" fillId="3" borderId="1" xfId="0" applyFont="1" applyFill="1" applyBorder="1"/>
    <xf numFmtId="0" fontId="3" fillId="4" borderId="1" xfId="0" applyFont="1" applyFill="1" applyBorder="1"/>
    <xf numFmtId="0" fontId="3" fillId="5" borderId="1" xfId="0" applyFont="1" applyFill="1" applyBorder="1"/>
    <xf numFmtId="0" fontId="3" fillId="6" borderId="1" xfId="0" applyFont="1" applyFill="1" applyBorder="1"/>
    <xf numFmtId="49" fontId="0" fillId="0" borderId="0" xfId="0" applyNumberFormat="1"/>
    <xf numFmtId="0" fontId="1" fillId="2" borderId="1" xfId="0" applyFont="1" applyFill="1" applyBorder="1" applyAlignment="1">
      <alignment horizontal="left" vertical="center" wrapText="1"/>
    </xf>
    <xf numFmtId="0" fontId="2" fillId="0" borderId="0" xfId="0" applyFont="1" applyAlignment="1">
      <alignment horizontal="left" vertical="center" wrapText="1"/>
    </xf>
    <xf numFmtId="0" fontId="1" fillId="2" borderId="1" xfId="0" applyFont="1" applyFill="1" applyBorder="1" applyAlignment="1">
      <alignment vertical="center" wrapText="1"/>
    </xf>
    <xf numFmtId="0" fontId="2" fillId="0" borderId="0" xfId="0" applyFont="1" applyAlignment="1">
      <alignment vertical="center" wrapText="1"/>
    </xf>
    <xf numFmtId="0" fontId="2" fillId="7" borderId="1" xfId="0" applyFont="1" applyFill="1" applyBorder="1" applyAlignment="1">
      <alignment horizontal="center" vertical="center" wrapText="1"/>
    </xf>
    <xf numFmtId="0" fontId="4" fillId="8" borderId="1" xfId="0" applyFont="1" applyFill="1" applyBorder="1" applyAlignment="1">
      <alignment horizontal="center"/>
    </xf>
    <xf numFmtId="0" fontId="2" fillId="9" borderId="1" xfId="0" applyFont="1" applyFill="1" applyBorder="1" applyAlignment="1">
      <alignment horizontal="center" vertical="center" wrapText="1"/>
    </xf>
    <xf numFmtId="0" fontId="2" fillId="7" borderId="1" xfId="0" applyFont="1" applyFill="1" applyBorder="1" applyAlignment="1">
      <alignment horizontal="left" vertical="center" wrapText="1"/>
    </xf>
    <xf numFmtId="0" fontId="2" fillId="0" borderId="1" xfId="0" applyFont="1" applyBorder="1" applyAlignment="1">
      <alignment vertical="center" wrapText="1"/>
    </xf>
    <xf numFmtId="0" fontId="2" fillId="0" borderId="1" xfId="0" applyFont="1" applyBorder="1" applyAlignment="1">
      <alignment horizontal="left" vertical="center" wrapText="1"/>
    </xf>
    <xf numFmtId="1" fontId="2" fillId="0" borderId="1" xfId="0" applyNumberFormat="1" applyFont="1" applyBorder="1" applyAlignment="1">
      <alignment horizontal="center" vertical="center" wrapText="1"/>
    </xf>
    <xf numFmtId="1" fontId="6" fillId="0" borderId="2" xfId="0" applyNumberFormat="1" applyFont="1" applyBorder="1" applyAlignment="1">
      <alignment horizontal="center" vertical="center" wrapText="1"/>
    </xf>
    <xf numFmtId="0" fontId="4" fillId="8" borderId="1" xfId="0" applyFont="1" applyFill="1" applyBorder="1" applyAlignment="1">
      <alignment horizontal="center" wrapText="1"/>
    </xf>
    <xf numFmtId="0" fontId="0" fillId="0" borderId="0" xfId="0" applyAlignment="1">
      <alignment wrapText="1"/>
    </xf>
    <xf numFmtId="0" fontId="2" fillId="7" borderId="1" xfId="0" applyFont="1" applyFill="1" applyBorder="1" applyAlignment="1">
      <alignment horizontal="center" vertical="center" wrapText="1"/>
    </xf>
    <xf numFmtId="0" fontId="5" fillId="8" borderId="1" xfId="0" applyFont="1" applyFill="1" applyBorder="1" applyAlignment="1">
      <alignment horizontal="center"/>
    </xf>
    <xf numFmtId="0" fontId="2" fillId="0" borderId="1" xfId="0" applyFont="1" applyFill="1" applyBorder="1" applyAlignment="1">
      <alignment horizontal="center" vertical="center" wrapText="1"/>
    </xf>
    <xf numFmtId="0" fontId="2" fillId="0" borderId="1" xfId="0" applyFont="1" applyBorder="1" applyAlignment="1">
      <alignment vertical="center" wrapText="1"/>
    </xf>
    <xf numFmtId="0" fontId="2" fillId="0" borderId="1" xfId="0" applyFont="1" applyBorder="1" applyAlignment="1">
      <alignment vertical="center" wrapText="1"/>
    </xf>
    <xf numFmtId="0" fontId="2" fillId="0" borderId="1" xfId="0" applyFont="1" applyBorder="1" applyAlignment="1">
      <alignment vertical="center" wrapText="1"/>
    </xf>
    <xf numFmtId="0" fontId="7" fillId="0" borderId="1" xfId="0" applyFont="1" applyBorder="1" applyAlignment="1">
      <alignment vertical="center" wrapText="1"/>
    </xf>
    <xf numFmtId="0" fontId="2" fillId="0" borderId="1" xfId="0" applyFont="1" applyBorder="1" applyAlignment="1">
      <alignment vertical="center" wrapText="1"/>
    </xf>
    <xf numFmtId="0" fontId="2" fillId="0" borderId="1" xfId="0" applyFont="1" applyBorder="1" applyAlignment="1">
      <alignment vertical="center" wrapText="1"/>
    </xf>
    <xf numFmtId="0" fontId="2" fillId="0" borderId="1" xfId="0" applyFont="1" applyBorder="1" applyAlignment="1">
      <alignment vertical="center" wrapText="1"/>
    </xf>
    <xf numFmtId="0" fontId="2" fillId="0" borderId="1" xfId="0" applyFont="1" applyBorder="1" applyAlignment="1">
      <alignment vertical="center" wrapText="1"/>
    </xf>
    <xf numFmtId="0" fontId="2" fillId="0" borderId="1" xfId="0" applyFont="1" applyBorder="1" applyAlignment="1">
      <alignment vertical="center" wrapText="1"/>
    </xf>
    <xf numFmtId="0" fontId="7" fillId="0" borderId="1" xfId="0" applyFont="1" applyBorder="1" applyAlignment="1">
      <alignment vertical="center" wrapText="1"/>
    </xf>
    <xf numFmtId="0" fontId="2" fillId="0" borderId="1" xfId="0" applyFont="1" applyBorder="1" applyAlignment="1">
      <alignment vertical="center" wrapText="1"/>
    </xf>
    <xf numFmtId="0" fontId="2" fillId="0" borderId="1" xfId="0" applyFont="1" applyBorder="1" applyAlignment="1">
      <alignment vertical="center" wrapText="1"/>
    </xf>
    <xf numFmtId="0" fontId="2" fillId="0" borderId="1" xfId="0" applyFont="1" applyBorder="1" applyAlignment="1">
      <alignment vertical="center" wrapText="1"/>
    </xf>
    <xf numFmtId="0" fontId="2" fillId="0" borderId="1" xfId="0" applyFont="1" applyBorder="1" applyAlignment="1">
      <alignment vertical="center" wrapText="1"/>
    </xf>
    <xf numFmtId="0" fontId="2" fillId="0" borderId="1" xfId="0" applyFont="1" applyBorder="1" applyAlignment="1">
      <alignment vertical="center" wrapText="1"/>
    </xf>
    <xf numFmtId="0" fontId="7" fillId="0" borderId="1" xfId="0" applyFont="1" applyBorder="1" applyAlignment="1">
      <alignment vertical="center" wrapText="1"/>
    </xf>
    <xf numFmtId="0" fontId="2" fillId="0" borderId="1" xfId="0" applyFont="1" applyBorder="1" applyAlignment="1">
      <alignment vertical="center" wrapText="1"/>
    </xf>
    <xf numFmtId="0" fontId="2" fillId="0" borderId="1" xfId="0" applyFont="1" applyBorder="1" applyAlignment="1">
      <alignment vertical="center" wrapText="1"/>
    </xf>
    <xf numFmtId="0" fontId="2" fillId="0" borderId="1" xfId="0" applyFont="1" applyBorder="1" applyAlignment="1">
      <alignment vertical="center" wrapText="1"/>
    </xf>
    <xf numFmtId="0" fontId="7" fillId="0" borderId="1" xfId="0" applyFont="1" applyBorder="1" applyAlignment="1">
      <alignment vertical="center" wrapText="1"/>
    </xf>
    <xf numFmtId="0" fontId="2" fillId="0" borderId="1" xfId="0" applyFont="1" applyBorder="1" applyAlignment="1">
      <alignment vertical="center" wrapText="1"/>
    </xf>
    <xf numFmtId="0" fontId="7" fillId="0" borderId="1" xfId="0" applyFont="1" applyBorder="1" applyAlignment="1">
      <alignment vertical="center" wrapText="1"/>
    </xf>
    <xf numFmtId="0" fontId="2" fillId="0" borderId="1" xfId="0" applyFont="1" applyBorder="1" applyAlignment="1">
      <alignment vertical="center" wrapText="1"/>
    </xf>
    <xf numFmtId="0" fontId="2" fillId="0" borderId="1" xfId="0" applyFont="1" applyBorder="1" applyAlignment="1">
      <alignment vertical="center" wrapText="1"/>
    </xf>
    <xf numFmtId="0" fontId="2" fillId="0" borderId="1" xfId="0" applyFont="1" applyBorder="1" applyAlignment="1">
      <alignment vertical="center" wrapText="1"/>
    </xf>
    <xf numFmtId="0" fontId="2" fillId="0" borderId="1" xfId="0" applyFont="1" applyBorder="1" applyAlignment="1">
      <alignment vertical="center" wrapText="1"/>
    </xf>
    <xf numFmtId="0" fontId="2" fillId="0" borderId="1" xfId="0" applyFont="1" applyBorder="1" applyAlignment="1">
      <alignment vertical="center" wrapText="1"/>
    </xf>
    <xf numFmtId="0" fontId="7" fillId="0" borderId="1" xfId="0" applyFont="1" applyBorder="1" applyAlignment="1">
      <alignment vertical="center" wrapText="1"/>
    </xf>
    <xf numFmtId="0" fontId="2" fillId="0" borderId="1" xfId="0" applyFont="1" applyBorder="1" applyAlignment="1">
      <alignment vertical="center" wrapText="1"/>
    </xf>
    <xf numFmtId="0" fontId="2" fillId="0" borderId="1" xfId="0" applyFont="1" applyBorder="1" applyAlignment="1">
      <alignment vertical="center" wrapText="1"/>
    </xf>
    <xf numFmtId="0" fontId="2" fillId="0" borderId="1" xfId="0" applyFont="1" applyBorder="1" applyAlignment="1">
      <alignment vertical="center" wrapText="1"/>
    </xf>
    <xf numFmtId="0" fontId="2" fillId="0" borderId="1" xfId="0" applyFont="1" applyBorder="1" applyAlignment="1">
      <alignment vertical="center" wrapText="1"/>
    </xf>
    <xf numFmtId="0" fontId="2" fillId="0" borderId="1" xfId="0" applyFont="1" applyBorder="1" applyAlignment="1">
      <alignment vertical="center" wrapText="1"/>
    </xf>
    <xf numFmtId="0" fontId="7" fillId="0" borderId="1" xfId="0" applyFont="1" applyBorder="1" applyAlignment="1">
      <alignment vertical="center" wrapText="1"/>
    </xf>
    <xf numFmtId="0" fontId="2" fillId="0" borderId="1" xfId="0" applyFont="1" applyBorder="1" applyAlignment="1">
      <alignment vertical="center" wrapText="1"/>
    </xf>
    <xf numFmtId="0" fontId="2" fillId="0" borderId="1" xfId="0" applyFont="1" applyBorder="1" applyAlignment="1">
      <alignment vertical="center" wrapText="1"/>
    </xf>
    <xf numFmtId="0" fontId="2" fillId="0" borderId="1"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lignment horizontal="center" vertical="center" wrapText="1"/>
    </xf>
    <xf numFmtId="0" fontId="7" fillId="0" borderId="1"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lignment horizontal="center" vertical="center" wrapText="1"/>
    </xf>
    <xf numFmtId="1" fontId="2" fillId="0" borderId="1" xfId="0" applyNumberFormat="1" applyFont="1" applyBorder="1" applyAlignment="1">
      <alignment horizontal="center" vertical="center" wrapText="1"/>
    </xf>
    <xf numFmtId="0" fontId="7" fillId="0" borderId="1" xfId="0" applyFont="1" applyBorder="1" applyAlignment="1">
      <alignment horizontal="left" vertical="center" wrapText="1"/>
    </xf>
    <xf numFmtId="0" fontId="2" fillId="0" borderId="1" xfId="0" applyFont="1" applyBorder="1" applyAlignment="1">
      <alignment horizontal="left" vertical="center" wrapText="1"/>
    </xf>
    <xf numFmtId="0" fontId="7" fillId="0" borderId="1" xfId="0" applyFont="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42FA7A-7A3A-4396-9C5B-5637D306EDC6}">
  <dimension ref="A1:V46"/>
  <sheetViews>
    <sheetView tabSelected="1" zoomScale="85" zoomScaleNormal="85" workbookViewId="0">
      <pane ySplit="1" topLeftCell="A32" activePane="bottomLeft" state="frozen"/>
      <selection activeCell="H1" sqref="H1"/>
      <selection pane="bottomLeft" activeCell="B36" sqref="B36"/>
    </sheetView>
  </sheetViews>
  <sheetFormatPr baseColWidth="10" defaultColWidth="35.33203125" defaultRowHeight="27" customHeight="1" x14ac:dyDescent="0.3"/>
  <cols>
    <col min="1" max="1" width="26.33203125" style="3" bestFit="1" customWidth="1"/>
    <col min="2" max="2" width="52.33203125" style="12" customWidth="1"/>
    <col min="3" max="3" width="43.33203125" style="12" customWidth="1"/>
    <col min="4" max="4" width="43.33203125" style="10" customWidth="1"/>
    <col min="5" max="8" width="43.33203125" style="12" customWidth="1"/>
    <col min="9" max="9" width="46.6640625" style="12" customWidth="1"/>
    <col min="10" max="10" width="7.88671875" style="3" customWidth="1"/>
    <col min="11" max="11" width="26.6640625" style="12" customWidth="1"/>
    <col min="12" max="12" width="46.6640625" style="12" customWidth="1"/>
    <col min="13" max="13" width="21.88671875" style="12" customWidth="1"/>
    <col min="14" max="14" width="21.6640625" style="12" customWidth="1"/>
    <col min="15" max="15" width="23.33203125" style="12" customWidth="1"/>
    <col min="16" max="16" width="14.6640625" style="3" customWidth="1"/>
    <col min="17" max="21" width="9" style="3" customWidth="1"/>
    <col min="22" max="22" width="35.33203125" style="10" customWidth="1"/>
    <col min="23" max="16384" width="35.33203125" style="3"/>
  </cols>
  <sheetData>
    <row r="1" spans="1:22" ht="36.75" customHeight="1" x14ac:dyDescent="0.3">
      <c r="A1" s="1" t="s">
        <v>235</v>
      </c>
      <c r="B1" s="11" t="s">
        <v>14</v>
      </c>
      <c r="C1" s="11" t="s">
        <v>0</v>
      </c>
      <c r="D1" s="9" t="s">
        <v>7</v>
      </c>
      <c r="E1" s="11" t="s">
        <v>8</v>
      </c>
      <c r="F1" s="11" t="s">
        <v>9</v>
      </c>
      <c r="G1" s="11" t="s">
        <v>2</v>
      </c>
      <c r="H1" s="11" t="s">
        <v>1</v>
      </c>
      <c r="I1" s="11" t="s">
        <v>4</v>
      </c>
      <c r="J1" s="1" t="s">
        <v>74</v>
      </c>
      <c r="K1" s="11" t="s">
        <v>15</v>
      </c>
      <c r="L1" s="11" t="s">
        <v>5</v>
      </c>
      <c r="M1" s="11" t="s">
        <v>6</v>
      </c>
      <c r="N1" s="11" t="s">
        <v>11</v>
      </c>
      <c r="O1" s="11" t="s">
        <v>12</v>
      </c>
      <c r="P1" s="1" t="s">
        <v>13</v>
      </c>
      <c r="Q1" s="1" t="s">
        <v>3</v>
      </c>
      <c r="R1" s="1">
        <v>2023</v>
      </c>
      <c r="S1" s="1">
        <v>2024</v>
      </c>
      <c r="T1" s="1">
        <v>2025</v>
      </c>
      <c r="U1" s="1">
        <v>2026</v>
      </c>
      <c r="V1" s="9" t="s">
        <v>10</v>
      </c>
    </row>
    <row r="2" spans="1:22" ht="27" customHeight="1" x14ac:dyDescent="0.3">
      <c r="A2" s="25" t="s">
        <v>255</v>
      </c>
      <c r="B2" s="17" t="s">
        <v>226</v>
      </c>
      <c r="C2" s="17" t="s">
        <v>150</v>
      </c>
      <c r="D2" s="18" t="s">
        <v>128</v>
      </c>
      <c r="E2" s="17" t="s">
        <v>131</v>
      </c>
      <c r="F2" s="17" t="s">
        <v>130</v>
      </c>
      <c r="G2" s="17" t="s">
        <v>149</v>
      </c>
      <c r="H2" s="17" t="s">
        <v>190</v>
      </c>
      <c r="I2" s="17" t="s">
        <v>151</v>
      </c>
      <c r="J2" s="2">
        <v>0</v>
      </c>
      <c r="K2" s="17" t="s">
        <v>161</v>
      </c>
      <c r="L2" s="17" t="s">
        <v>152</v>
      </c>
      <c r="M2" s="17" t="s">
        <v>31</v>
      </c>
      <c r="N2" s="17" t="s">
        <v>162</v>
      </c>
      <c r="O2" s="17" t="s">
        <v>163</v>
      </c>
      <c r="P2" s="2" t="s">
        <v>139</v>
      </c>
      <c r="Q2" s="2">
        <v>1</v>
      </c>
      <c r="R2" s="2">
        <v>0</v>
      </c>
      <c r="S2" s="2">
        <v>0</v>
      </c>
      <c r="T2" s="2">
        <v>1</v>
      </c>
      <c r="U2" s="2">
        <v>0</v>
      </c>
      <c r="V2" s="18" t="s">
        <v>164</v>
      </c>
    </row>
    <row r="3" spans="1:22" ht="27" customHeight="1" x14ac:dyDescent="0.3">
      <c r="A3" s="25" t="s">
        <v>256</v>
      </c>
      <c r="B3" s="17" t="s">
        <v>226</v>
      </c>
      <c r="C3" s="17" t="s">
        <v>150</v>
      </c>
      <c r="D3" s="18" t="s">
        <v>134</v>
      </c>
      <c r="E3" s="17" t="s">
        <v>134</v>
      </c>
      <c r="F3" s="17" t="s">
        <v>130</v>
      </c>
      <c r="G3" s="17" t="s">
        <v>149</v>
      </c>
      <c r="H3" s="17" t="s">
        <v>154</v>
      </c>
      <c r="I3" s="17" t="s">
        <v>189</v>
      </c>
      <c r="J3" s="2">
        <v>0</v>
      </c>
      <c r="K3" s="17" t="s">
        <v>155</v>
      </c>
      <c r="L3" s="17" t="s">
        <v>156</v>
      </c>
      <c r="M3" s="17" t="s">
        <v>31</v>
      </c>
      <c r="N3" s="17" t="s">
        <v>29</v>
      </c>
      <c r="O3" s="17" t="s">
        <v>157</v>
      </c>
      <c r="P3" s="2" t="s">
        <v>139</v>
      </c>
      <c r="Q3" s="15">
        <v>3</v>
      </c>
      <c r="R3" s="2">
        <v>0</v>
      </c>
      <c r="S3" s="2">
        <v>0</v>
      </c>
      <c r="T3" s="15">
        <v>1</v>
      </c>
      <c r="U3" s="15">
        <v>2</v>
      </c>
      <c r="V3" s="18" t="s">
        <v>153</v>
      </c>
    </row>
    <row r="4" spans="1:22" ht="27" customHeight="1" x14ac:dyDescent="0.3">
      <c r="A4" s="25" t="s">
        <v>257</v>
      </c>
      <c r="B4" s="17" t="s">
        <v>226</v>
      </c>
      <c r="C4" s="17" t="s">
        <v>158</v>
      </c>
      <c r="D4" s="18" t="s">
        <v>128</v>
      </c>
      <c r="E4" s="17" t="s">
        <v>131</v>
      </c>
      <c r="F4" s="17" t="s">
        <v>130</v>
      </c>
      <c r="G4" s="17" t="s">
        <v>149</v>
      </c>
      <c r="H4" s="17" t="s">
        <v>159</v>
      </c>
      <c r="I4" s="17" t="s">
        <v>160</v>
      </c>
      <c r="J4" s="2">
        <v>1</v>
      </c>
      <c r="K4" s="17" t="s">
        <v>322</v>
      </c>
      <c r="L4" s="17" t="s">
        <v>323</v>
      </c>
      <c r="M4" s="17" t="s">
        <v>31</v>
      </c>
      <c r="N4" s="17" t="s">
        <v>29</v>
      </c>
      <c r="O4" s="17" t="s">
        <v>324</v>
      </c>
      <c r="P4" s="2" t="s">
        <v>139</v>
      </c>
      <c r="Q4" s="15">
        <v>100</v>
      </c>
      <c r="R4" s="2">
        <v>0</v>
      </c>
      <c r="S4" s="2">
        <v>20</v>
      </c>
      <c r="T4" s="15">
        <v>40</v>
      </c>
      <c r="U4" s="15">
        <v>40</v>
      </c>
      <c r="V4" s="18" t="s">
        <v>321</v>
      </c>
    </row>
    <row r="5" spans="1:22" ht="27" customHeight="1" x14ac:dyDescent="0.3">
      <c r="A5" s="25" t="s">
        <v>258</v>
      </c>
      <c r="B5" s="17" t="s">
        <v>226</v>
      </c>
      <c r="C5" s="17" t="s">
        <v>191</v>
      </c>
      <c r="D5" s="18" t="s">
        <v>128</v>
      </c>
      <c r="E5" s="17" t="s">
        <v>131</v>
      </c>
      <c r="F5" s="17" t="s">
        <v>130</v>
      </c>
      <c r="G5" s="17" t="s">
        <v>149</v>
      </c>
      <c r="H5" s="17" t="s">
        <v>192</v>
      </c>
      <c r="I5" s="17" t="s">
        <v>165</v>
      </c>
      <c r="J5" s="2">
        <v>0</v>
      </c>
      <c r="K5" s="17" t="s">
        <v>326</v>
      </c>
      <c r="L5" s="17" t="s">
        <v>327</v>
      </c>
      <c r="M5" s="17" t="s">
        <v>31</v>
      </c>
      <c r="N5" s="17" t="s">
        <v>29</v>
      </c>
      <c r="O5" s="17" t="s">
        <v>47</v>
      </c>
      <c r="P5" s="2" t="s">
        <v>139</v>
      </c>
      <c r="Q5" s="2">
        <v>2</v>
      </c>
      <c r="R5" s="2">
        <v>0</v>
      </c>
      <c r="S5" s="2">
        <v>2</v>
      </c>
      <c r="T5" s="2">
        <v>0</v>
      </c>
      <c r="U5" s="2">
        <v>0</v>
      </c>
      <c r="V5" s="18" t="s">
        <v>325</v>
      </c>
    </row>
    <row r="6" spans="1:22" ht="27" customHeight="1" x14ac:dyDescent="0.3">
      <c r="A6" s="25" t="s">
        <v>259</v>
      </c>
      <c r="B6" s="17" t="s">
        <v>20</v>
      </c>
      <c r="C6" s="17" t="s">
        <v>205</v>
      </c>
      <c r="D6" s="18" t="s">
        <v>128</v>
      </c>
      <c r="E6" s="17" t="s">
        <v>131</v>
      </c>
      <c r="F6" s="17" t="s">
        <v>130</v>
      </c>
      <c r="G6" s="17" t="s">
        <v>149</v>
      </c>
      <c r="H6" s="17" t="s">
        <v>166</v>
      </c>
      <c r="I6" s="17" t="s">
        <v>206</v>
      </c>
      <c r="J6" s="2">
        <v>17</v>
      </c>
      <c r="K6" s="17" t="s">
        <v>167</v>
      </c>
      <c r="L6" s="17" t="s">
        <v>330</v>
      </c>
      <c r="M6" s="17" t="s">
        <v>31</v>
      </c>
      <c r="N6" s="17" t="s">
        <v>29</v>
      </c>
      <c r="O6" s="17" t="s">
        <v>168</v>
      </c>
      <c r="P6" s="2" t="s">
        <v>139</v>
      </c>
      <c r="Q6" s="2">
        <f>+SUM(R6:U6)</f>
        <v>83</v>
      </c>
      <c r="R6" s="2">
        <v>17</v>
      </c>
      <c r="S6" s="2">
        <v>19</v>
      </c>
      <c r="T6" s="2">
        <v>22</v>
      </c>
      <c r="U6" s="2">
        <v>25</v>
      </c>
      <c r="V6" s="18" t="s">
        <v>169</v>
      </c>
    </row>
    <row r="7" spans="1:22" ht="27" customHeight="1" x14ac:dyDescent="0.3">
      <c r="A7" s="25" t="s">
        <v>260</v>
      </c>
      <c r="B7" s="17" t="s">
        <v>21</v>
      </c>
      <c r="C7" s="17" t="s">
        <v>170</v>
      </c>
      <c r="D7" s="18" t="s">
        <v>134</v>
      </c>
      <c r="E7" s="17" t="s">
        <v>134</v>
      </c>
      <c r="F7" s="17" t="s">
        <v>130</v>
      </c>
      <c r="G7" s="17" t="s">
        <v>149</v>
      </c>
      <c r="H7" s="17" t="s">
        <v>171</v>
      </c>
      <c r="I7" s="17" t="s">
        <v>212</v>
      </c>
      <c r="J7" s="2">
        <v>0</v>
      </c>
      <c r="K7" s="17" t="s">
        <v>172</v>
      </c>
      <c r="L7" s="17" t="s">
        <v>233</v>
      </c>
      <c r="M7" s="17" t="s">
        <v>31</v>
      </c>
      <c r="N7" s="17" t="s">
        <v>112</v>
      </c>
      <c r="O7" s="17" t="s">
        <v>47</v>
      </c>
      <c r="P7" s="2" t="s">
        <v>139</v>
      </c>
      <c r="Q7" s="2">
        <v>4</v>
      </c>
      <c r="R7" s="2">
        <v>4</v>
      </c>
      <c r="S7" s="2">
        <v>0</v>
      </c>
      <c r="T7" s="2">
        <v>0</v>
      </c>
      <c r="U7" s="2">
        <v>0</v>
      </c>
      <c r="V7" s="18" t="s">
        <v>153</v>
      </c>
    </row>
    <row r="8" spans="1:22" ht="27" customHeight="1" x14ac:dyDescent="0.3">
      <c r="A8" s="25" t="s">
        <v>261</v>
      </c>
      <c r="B8" s="17" t="s">
        <v>21</v>
      </c>
      <c r="C8" s="17" t="s">
        <v>170</v>
      </c>
      <c r="D8" s="18" t="s">
        <v>128</v>
      </c>
      <c r="E8" s="17" t="s">
        <v>131</v>
      </c>
      <c r="F8" s="17" t="s">
        <v>130</v>
      </c>
      <c r="G8" s="17" t="s">
        <v>149</v>
      </c>
      <c r="H8" s="17" t="s">
        <v>213</v>
      </c>
      <c r="I8" s="17" t="s">
        <v>214</v>
      </c>
      <c r="J8" s="2">
        <v>2</v>
      </c>
      <c r="K8" s="17" t="s">
        <v>173</v>
      </c>
      <c r="L8" s="17" t="s">
        <v>234</v>
      </c>
      <c r="M8" s="17" t="s">
        <v>31</v>
      </c>
      <c r="N8" s="17" t="s">
        <v>162</v>
      </c>
      <c r="O8" s="17" t="s">
        <v>47</v>
      </c>
      <c r="P8" s="2" t="s">
        <v>139</v>
      </c>
      <c r="Q8" s="2">
        <v>18</v>
      </c>
      <c r="R8" s="2">
        <v>3</v>
      </c>
      <c r="S8" s="2">
        <v>4</v>
      </c>
      <c r="T8" s="2">
        <v>5</v>
      </c>
      <c r="U8" s="2">
        <v>6</v>
      </c>
      <c r="V8" s="18" t="s">
        <v>169</v>
      </c>
    </row>
    <row r="9" spans="1:22" ht="27" customHeight="1" x14ac:dyDescent="0.3">
      <c r="A9" s="25" t="s">
        <v>262</v>
      </c>
      <c r="B9" s="17" t="s">
        <v>21</v>
      </c>
      <c r="C9" s="17" t="s">
        <v>174</v>
      </c>
      <c r="D9" s="18" t="s">
        <v>128</v>
      </c>
      <c r="E9" s="17" t="s">
        <v>131</v>
      </c>
      <c r="F9" s="17" t="s">
        <v>130</v>
      </c>
      <c r="G9" s="17" t="s">
        <v>149</v>
      </c>
      <c r="H9" s="17" t="s">
        <v>215</v>
      </c>
      <c r="I9" s="17" t="s">
        <v>175</v>
      </c>
      <c r="J9" s="2">
        <v>0</v>
      </c>
      <c r="K9" s="17" t="s">
        <v>176</v>
      </c>
      <c r="L9" s="17" t="s">
        <v>216</v>
      </c>
      <c r="M9" s="17" t="s">
        <v>31</v>
      </c>
      <c r="N9" s="17" t="s">
        <v>29</v>
      </c>
      <c r="O9" s="17" t="s">
        <v>47</v>
      </c>
      <c r="P9" s="2" t="s">
        <v>139</v>
      </c>
      <c r="Q9" s="2">
        <v>1</v>
      </c>
      <c r="R9" s="2">
        <v>0</v>
      </c>
      <c r="S9" s="2">
        <v>1</v>
      </c>
      <c r="T9" s="2">
        <v>0</v>
      </c>
      <c r="U9" s="2">
        <v>0</v>
      </c>
      <c r="V9" s="18" t="s">
        <v>177</v>
      </c>
    </row>
    <row r="10" spans="1:22" ht="27" customHeight="1" x14ac:dyDescent="0.3">
      <c r="A10" s="25" t="s">
        <v>263</v>
      </c>
      <c r="B10" s="17" t="s">
        <v>23</v>
      </c>
      <c r="C10" s="17" t="s">
        <v>334</v>
      </c>
      <c r="D10" s="18" t="s">
        <v>134</v>
      </c>
      <c r="E10" s="17" t="s">
        <v>134</v>
      </c>
      <c r="F10" s="17" t="s">
        <v>130</v>
      </c>
      <c r="G10" s="17" t="s">
        <v>149</v>
      </c>
      <c r="H10" s="17" t="s">
        <v>142</v>
      </c>
      <c r="I10" s="17" t="s">
        <v>69</v>
      </c>
      <c r="J10" s="2" t="s">
        <v>25</v>
      </c>
      <c r="K10" s="17" t="s">
        <v>70</v>
      </c>
      <c r="L10" s="17" t="s">
        <v>225</v>
      </c>
      <c r="M10" s="17" t="s">
        <v>31</v>
      </c>
      <c r="N10" s="17" t="s">
        <v>61</v>
      </c>
      <c r="O10" s="17" t="s">
        <v>62</v>
      </c>
      <c r="P10" s="2" t="s">
        <v>139</v>
      </c>
      <c r="Q10" s="2">
        <v>1</v>
      </c>
      <c r="R10" s="2">
        <v>0</v>
      </c>
      <c r="S10" s="15">
        <v>0.2</v>
      </c>
      <c r="T10" s="15">
        <v>0.4</v>
      </c>
      <c r="U10" s="15">
        <v>0.4</v>
      </c>
      <c r="V10" s="18" t="s">
        <v>76</v>
      </c>
    </row>
    <row r="11" spans="1:22" ht="27" customHeight="1" x14ac:dyDescent="0.3">
      <c r="A11" s="25" t="s">
        <v>264</v>
      </c>
      <c r="B11" s="17" t="s">
        <v>23</v>
      </c>
      <c r="C11" s="17" t="s">
        <v>219</v>
      </c>
      <c r="D11" s="18" t="s">
        <v>128</v>
      </c>
      <c r="E11" s="17" t="s">
        <v>131</v>
      </c>
      <c r="F11" s="17" t="s">
        <v>130</v>
      </c>
      <c r="G11" s="17" t="s">
        <v>149</v>
      </c>
      <c r="H11" s="17" t="s">
        <v>220</v>
      </c>
      <c r="I11" s="17" t="s">
        <v>178</v>
      </c>
      <c r="J11" s="2" t="s">
        <v>179</v>
      </c>
      <c r="K11" s="17" t="s">
        <v>180</v>
      </c>
      <c r="L11" s="17" t="s">
        <v>180</v>
      </c>
      <c r="M11" s="17" t="s">
        <v>31</v>
      </c>
      <c r="N11" s="17" t="s">
        <v>29</v>
      </c>
      <c r="O11" s="17" t="s">
        <v>47</v>
      </c>
      <c r="P11" s="2" t="s">
        <v>139</v>
      </c>
      <c r="Q11" s="2">
        <v>1</v>
      </c>
      <c r="R11" s="2">
        <v>0</v>
      </c>
      <c r="S11" s="2">
        <v>1</v>
      </c>
      <c r="T11" s="2">
        <v>0</v>
      </c>
      <c r="U11" s="2">
        <v>0</v>
      </c>
      <c r="V11" s="18" t="s">
        <v>181</v>
      </c>
    </row>
    <row r="12" spans="1:22" ht="27" customHeight="1" x14ac:dyDescent="0.3">
      <c r="A12" s="25" t="s">
        <v>265</v>
      </c>
      <c r="B12" s="17" t="s">
        <v>20</v>
      </c>
      <c r="C12" s="17" t="s">
        <v>221</v>
      </c>
      <c r="D12" s="18" t="s">
        <v>313</v>
      </c>
      <c r="E12" s="17" t="s">
        <v>134</v>
      </c>
      <c r="F12" s="17" t="s">
        <v>130</v>
      </c>
      <c r="G12" s="17" t="s">
        <v>104</v>
      </c>
      <c r="H12" s="17" t="s">
        <v>105</v>
      </c>
      <c r="I12" s="17" t="s">
        <v>106</v>
      </c>
      <c r="J12" s="2">
        <v>0.95</v>
      </c>
      <c r="K12" s="17" t="s">
        <v>107</v>
      </c>
      <c r="L12" s="17" t="s">
        <v>204</v>
      </c>
      <c r="M12" s="17" t="s">
        <v>108</v>
      </c>
      <c r="N12" s="17" t="s">
        <v>29</v>
      </c>
      <c r="O12" s="17" t="s">
        <v>109</v>
      </c>
      <c r="P12" s="2" t="s">
        <v>183</v>
      </c>
      <c r="Q12" s="2">
        <v>1</v>
      </c>
      <c r="R12" s="2">
        <v>1</v>
      </c>
      <c r="S12" s="2">
        <v>1</v>
      </c>
      <c r="T12" s="2">
        <v>1</v>
      </c>
      <c r="U12" s="2">
        <v>1</v>
      </c>
      <c r="V12" s="18" t="s">
        <v>48</v>
      </c>
    </row>
    <row r="13" spans="1:22" ht="27" customHeight="1" x14ac:dyDescent="0.3">
      <c r="A13" s="25" t="s">
        <v>266</v>
      </c>
      <c r="B13" s="17" t="s">
        <v>22</v>
      </c>
      <c r="C13" s="2" t="s">
        <v>311</v>
      </c>
      <c r="D13" s="18" t="s">
        <v>313</v>
      </c>
      <c r="E13" s="17" t="s">
        <v>137</v>
      </c>
      <c r="F13" s="17" t="s">
        <v>130</v>
      </c>
      <c r="G13" s="17" t="s">
        <v>104</v>
      </c>
      <c r="H13" s="17" t="s">
        <v>140</v>
      </c>
      <c r="I13" s="17" t="s">
        <v>123</v>
      </c>
      <c r="J13" s="2">
        <v>0.85</v>
      </c>
      <c r="K13" s="17" t="s">
        <v>110</v>
      </c>
      <c r="L13" s="17" t="s">
        <v>217</v>
      </c>
      <c r="M13" s="17" t="s">
        <v>108</v>
      </c>
      <c r="N13" s="17" t="s">
        <v>29</v>
      </c>
      <c r="O13" s="17" t="s">
        <v>109</v>
      </c>
      <c r="P13" s="2" t="s">
        <v>183</v>
      </c>
      <c r="Q13" s="2">
        <v>1</v>
      </c>
      <c r="R13" s="2">
        <v>0.85</v>
      </c>
      <c r="S13" s="2">
        <v>1</v>
      </c>
      <c r="T13" s="2">
        <v>1</v>
      </c>
      <c r="U13" s="2">
        <v>1</v>
      </c>
      <c r="V13" s="18" t="s">
        <v>48</v>
      </c>
    </row>
    <row r="14" spans="1:22" ht="27" customHeight="1" x14ac:dyDescent="0.3">
      <c r="A14" s="25" t="s">
        <v>310</v>
      </c>
      <c r="B14" s="2" t="s">
        <v>22</v>
      </c>
      <c r="C14" s="2" t="s">
        <v>312</v>
      </c>
      <c r="D14" s="18" t="s">
        <v>313</v>
      </c>
      <c r="E14" s="17" t="s">
        <v>137</v>
      </c>
      <c r="F14" s="17" t="s">
        <v>130</v>
      </c>
      <c r="G14" s="17" t="s">
        <v>104</v>
      </c>
      <c r="H14" s="17" t="s">
        <v>314</v>
      </c>
      <c r="I14" s="17" t="s">
        <v>315</v>
      </c>
      <c r="J14" s="2">
        <v>0.86</v>
      </c>
      <c r="K14" s="2" t="s">
        <v>110</v>
      </c>
      <c r="L14" s="2" t="s">
        <v>217</v>
      </c>
      <c r="M14" s="17" t="s">
        <v>108</v>
      </c>
      <c r="N14" s="17" t="s">
        <v>29</v>
      </c>
      <c r="O14" s="17" t="s">
        <v>109</v>
      </c>
      <c r="P14" s="2" t="s">
        <v>183</v>
      </c>
      <c r="Q14" s="2">
        <v>1</v>
      </c>
      <c r="R14" s="2">
        <v>0.86</v>
      </c>
      <c r="S14" s="2">
        <v>1</v>
      </c>
      <c r="T14" s="2">
        <v>1</v>
      </c>
      <c r="U14" s="2">
        <v>1</v>
      </c>
      <c r="V14" s="18" t="s">
        <v>48</v>
      </c>
    </row>
    <row r="15" spans="1:22" ht="27" customHeight="1" x14ac:dyDescent="0.3">
      <c r="A15" s="25" t="s">
        <v>267</v>
      </c>
      <c r="B15" s="17" t="s">
        <v>16</v>
      </c>
      <c r="C15" s="17" t="s">
        <v>377</v>
      </c>
      <c r="D15" s="18" t="s">
        <v>128</v>
      </c>
      <c r="E15" s="17" t="s">
        <v>131</v>
      </c>
      <c r="F15" s="17" t="s">
        <v>130</v>
      </c>
      <c r="G15" s="17" t="s">
        <v>100</v>
      </c>
      <c r="H15" s="26" t="s">
        <v>434</v>
      </c>
      <c r="I15" s="32" t="s">
        <v>436</v>
      </c>
      <c r="J15" s="2" t="s">
        <v>25</v>
      </c>
      <c r="K15" s="38" t="s">
        <v>440</v>
      </c>
      <c r="L15" s="44" t="s">
        <v>378</v>
      </c>
      <c r="M15" s="50" t="s">
        <v>31</v>
      </c>
      <c r="N15" s="17" t="s">
        <v>29</v>
      </c>
      <c r="O15" s="56" t="s">
        <v>47</v>
      </c>
      <c r="P15" s="62" t="s">
        <v>445</v>
      </c>
      <c r="Q15" s="68">
        <v>9</v>
      </c>
      <c r="R15" s="2" t="s">
        <v>25</v>
      </c>
      <c r="S15" s="2">
        <v>3</v>
      </c>
      <c r="T15" s="2">
        <v>3</v>
      </c>
      <c r="U15" s="2">
        <v>3</v>
      </c>
      <c r="V15" s="18" t="s">
        <v>72</v>
      </c>
    </row>
    <row r="16" spans="1:22" ht="27" customHeight="1" x14ac:dyDescent="0.3">
      <c r="A16" s="25" t="s">
        <v>268</v>
      </c>
      <c r="B16" s="17" t="s">
        <v>226</v>
      </c>
      <c r="C16" s="17" t="s">
        <v>379</v>
      </c>
      <c r="D16" s="18" t="s">
        <v>128</v>
      </c>
      <c r="E16" s="17" t="s">
        <v>131</v>
      </c>
      <c r="F16" s="17" t="s">
        <v>130</v>
      </c>
      <c r="G16" s="17" t="s">
        <v>100</v>
      </c>
      <c r="H16" s="27" t="s">
        <v>435</v>
      </c>
      <c r="I16" s="33" t="s">
        <v>437</v>
      </c>
      <c r="J16" s="2" t="s">
        <v>25</v>
      </c>
      <c r="K16" s="39" t="s">
        <v>441</v>
      </c>
      <c r="L16" s="45" t="s">
        <v>378</v>
      </c>
      <c r="M16" s="51" t="s">
        <v>31</v>
      </c>
      <c r="N16" s="17" t="s">
        <v>32</v>
      </c>
      <c r="O16" s="57" t="s">
        <v>47</v>
      </c>
      <c r="P16" s="63" t="s">
        <v>183</v>
      </c>
      <c r="Q16" s="2">
        <v>3</v>
      </c>
      <c r="R16" s="2" t="s">
        <v>25</v>
      </c>
      <c r="S16" s="2">
        <v>1</v>
      </c>
      <c r="T16" s="2">
        <v>1</v>
      </c>
      <c r="U16" s="2">
        <v>1</v>
      </c>
      <c r="V16" s="18" t="s">
        <v>72</v>
      </c>
    </row>
    <row r="17" spans="1:22" ht="27" customHeight="1" x14ac:dyDescent="0.3">
      <c r="A17" s="25" t="s">
        <v>269</v>
      </c>
      <c r="B17" s="17" t="s">
        <v>24</v>
      </c>
      <c r="C17" s="17" t="s">
        <v>380</v>
      </c>
      <c r="D17" s="18" t="s">
        <v>128</v>
      </c>
      <c r="E17" s="17" t="s">
        <v>131</v>
      </c>
      <c r="F17" s="17" t="s">
        <v>130</v>
      </c>
      <c r="G17" s="17" t="s">
        <v>100</v>
      </c>
      <c r="H17" s="28" t="s">
        <v>33</v>
      </c>
      <c r="I17" s="34" t="s">
        <v>438</v>
      </c>
      <c r="J17" s="2" t="s">
        <v>25</v>
      </c>
      <c r="K17" s="40" t="s">
        <v>442</v>
      </c>
      <c r="L17" s="46" t="s">
        <v>222</v>
      </c>
      <c r="M17" s="52" t="s">
        <v>31</v>
      </c>
      <c r="N17" s="17" t="s">
        <v>32</v>
      </c>
      <c r="O17" s="58" t="s">
        <v>35</v>
      </c>
      <c r="P17" s="64" t="s">
        <v>183</v>
      </c>
      <c r="Q17" s="2">
        <v>1</v>
      </c>
      <c r="R17" s="2" t="s">
        <v>25</v>
      </c>
      <c r="S17" s="2">
        <v>0.1</v>
      </c>
      <c r="T17" s="2">
        <v>0.6</v>
      </c>
      <c r="U17" s="2">
        <v>0.3</v>
      </c>
      <c r="V17" s="18" t="s">
        <v>72</v>
      </c>
    </row>
    <row r="18" spans="1:22" ht="27" customHeight="1" x14ac:dyDescent="0.3">
      <c r="A18" s="25" t="s">
        <v>270</v>
      </c>
      <c r="B18" s="17" t="s">
        <v>19</v>
      </c>
      <c r="C18" s="17" t="s">
        <v>381</v>
      </c>
      <c r="D18" s="18" t="s">
        <v>128</v>
      </c>
      <c r="E18" s="17" t="s">
        <v>131</v>
      </c>
      <c r="F18" s="17" t="s">
        <v>130</v>
      </c>
      <c r="G18" s="17" t="s">
        <v>100</v>
      </c>
      <c r="H18" s="29" t="s">
        <v>201</v>
      </c>
      <c r="I18" s="35" t="s">
        <v>73</v>
      </c>
      <c r="J18" s="2" t="s">
        <v>37</v>
      </c>
      <c r="K18" s="41" t="s">
        <v>38</v>
      </c>
      <c r="L18" s="47" t="s">
        <v>382</v>
      </c>
      <c r="M18" s="53" t="s">
        <v>39</v>
      </c>
      <c r="N18" s="17" t="s">
        <v>29</v>
      </c>
      <c r="O18" s="59" t="s">
        <v>444</v>
      </c>
      <c r="P18" s="65" t="s">
        <v>183</v>
      </c>
      <c r="Q18" s="2" t="s">
        <v>36</v>
      </c>
      <c r="R18" s="2" t="s">
        <v>36</v>
      </c>
      <c r="S18" s="2" t="s">
        <v>36</v>
      </c>
      <c r="T18" s="2" t="s">
        <v>36</v>
      </c>
      <c r="U18" s="2" t="s">
        <v>36</v>
      </c>
      <c r="V18" s="69" t="s">
        <v>40</v>
      </c>
    </row>
    <row r="19" spans="1:22" ht="27" customHeight="1" x14ac:dyDescent="0.3">
      <c r="A19" s="25" t="s">
        <v>271</v>
      </c>
      <c r="B19" s="17" t="s">
        <v>19</v>
      </c>
      <c r="C19" s="17" t="s">
        <v>383</v>
      </c>
      <c r="D19" s="18" t="s">
        <v>128</v>
      </c>
      <c r="E19" s="17" t="s">
        <v>131</v>
      </c>
      <c r="F19" s="17" t="s">
        <v>130</v>
      </c>
      <c r="G19" s="17" t="s">
        <v>100</v>
      </c>
      <c r="H19" s="30" t="s">
        <v>201</v>
      </c>
      <c r="I19" s="36" t="s">
        <v>202</v>
      </c>
      <c r="J19" s="2" t="s">
        <v>25</v>
      </c>
      <c r="K19" s="42" t="s">
        <v>26</v>
      </c>
      <c r="L19" s="48" t="s">
        <v>27</v>
      </c>
      <c r="M19" s="54" t="s">
        <v>28</v>
      </c>
      <c r="N19" s="17" t="s">
        <v>29</v>
      </c>
      <c r="O19" s="60" t="s">
        <v>30</v>
      </c>
      <c r="P19" s="66" t="s">
        <v>446</v>
      </c>
      <c r="Q19" s="2">
        <v>4.2</v>
      </c>
      <c r="R19" s="2" t="s">
        <v>25</v>
      </c>
      <c r="S19" s="2">
        <v>3.6</v>
      </c>
      <c r="T19" s="2">
        <v>4</v>
      </c>
      <c r="U19" s="2">
        <v>4.2</v>
      </c>
      <c r="V19" s="70" t="s">
        <v>40</v>
      </c>
    </row>
    <row r="20" spans="1:22" ht="27" customHeight="1" x14ac:dyDescent="0.3">
      <c r="A20" s="25" t="s">
        <v>272</v>
      </c>
      <c r="B20" s="17" t="s">
        <v>22</v>
      </c>
      <c r="C20" s="17" t="s">
        <v>384</v>
      </c>
      <c r="D20" s="18" t="s">
        <v>134</v>
      </c>
      <c r="E20" s="17" t="s">
        <v>134</v>
      </c>
      <c r="F20" s="17" t="s">
        <v>130</v>
      </c>
      <c r="G20" s="17" t="s">
        <v>100</v>
      </c>
      <c r="H20" s="31" t="s">
        <v>227</v>
      </c>
      <c r="I20" s="37" t="s">
        <v>439</v>
      </c>
      <c r="J20" s="2" t="s">
        <v>25</v>
      </c>
      <c r="K20" s="43" t="s">
        <v>34</v>
      </c>
      <c r="L20" s="49" t="s">
        <v>443</v>
      </c>
      <c r="M20" s="55" t="s">
        <v>41</v>
      </c>
      <c r="N20" s="17" t="s">
        <v>32</v>
      </c>
      <c r="O20" s="61" t="s">
        <v>42</v>
      </c>
      <c r="P20" s="67" t="s">
        <v>445</v>
      </c>
      <c r="Q20" s="2">
        <v>30</v>
      </c>
      <c r="R20" s="2" t="s">
        <v>25</v>
      </c>
      <c r="S20" s="2">
        <v>10</v>
      </c>
      <c r="T20" s="2">
        <v>10</v>
      </c>
      <c r="U20" s="2">
        <v>10</v>
      </c>
      <c r="V20" s="71" t="s">
        <v>447</v>
      </c>
    </row>
    <row r="21" spans="1:22" ht="27" customHeight="1" x14ac:dyDescent="0.3">
      <c r="A21" s="25" t="s">
        <v>273</v>
      </c>
      <c r="B21" s="17" t="s">
        <v>17</v>
      </c>
      <c r="C21" s="17" t="s">
        <v>75</v>
      </c>
      <c r="D21" s="18" t="s">
        <v>132</v>
      </c>
      <c r="E21" s="17" t="s">
        <v>133</v>
      </c>
      <c r="F21" s="17" t="s">
        <v>130</v>
      </c>
      <c r="G21" s="17" t="s">
        <v>101</v>
      </c>
      <c r="H21" s="17" t="s">
        <v>184</v>
      </c>
      <c r="I21" s="17" t="s">
        <v>43</v>
      </c>
      <c r="J21" s="2">
        <v>1</v>
      </c>
      <c r="K21" s="17" t="s">
        <v>44</v>
      </c>
      <c r="L21" s="17" t="s">
        <v>45</v>
      </c>
      <c r="M21" s="17" t="s">
        <v>46</v>
      </c>
      <c r="N21" s="17" t="s">
        <v>29</v>
      </c>
      <c r="O21" s="17" t="s">
        <v>47</v>
      </c>
      <c r="P21" s="2" t="s">
        <v>139</v>
      </c>
      <c r="Q21" s="2">
        <v>1</v>
      </c>
      <c r="R21" s="2">
        <v>1</v>
      </c>
      <c r="S21" s="2" t="s">
        <v>25</v>
      </c>
      <c r="T21" s="2" t="s">
        <v>25</v>
      </c>
      <c r="U21" s="2" t="s">
        <v>25</v>
      </c>
      <c r="V21" s="18" t="s">
        <v>48</v>
      </c>
    </row>
    <row r="22" spans="1:22" ht="27" customHeight="1" x14ac:dyDescent="0.3">
      <c r="A22" s="25" t="s">
        <v>274</v>
      </c>
      <c r="B22" s="17" t="s">
        <v>17</v>
      </c>
      <c r="C22" s="17" t="s">
        <v>186</v>
      </c>
      <c r="D22" s="18" t="s">
        <v>132</v>
      </c>
      <c r="E22" s="17" t="s">
        <v>133</v>
      </c>
      <c r="F22" s="17" t="s">
        <v>130</v>
      </c>
      <c r="G22" s="17" t="s">
        <v>101</v>
      </c>
      <c r="H22" s="17" t="s">
        <v>184</v>
      </c>
      <c r="I22" s="17" t="s">
        <v>335</v>
      </c>
      <c r="J22" s="2">
        <v>1</v>
      </c>
      <c r="K22" s="17" t="s">
        <v>336</v>
      </c>
      <c r="L22" s="17" t="s">
        <v>336</v>
      </c>
      <c r="M22" s="17" t="s">
        <v>46</v>
      </c>
      <c r="N22" s="17" t="s">
        <v>29</v>
      </c>
      <c r="O22" s="17" t="s">
        <v>47</v>
      </c>
      <c r="P22" s="2" t="s">
        <v>139</v>
      </c>
      <c r="Q22" s="2">
        <v>1</v>
      </c>
      <c r="R22" s="2" t="s">
        <v>25</v>
      </c>
      <c r="S22" s="2" t="s">
        <v>25</v>
      </c>
      <c r="T22" s="15">
        <v>1</v>
      </c>
      <c r="U22" s="2" t="s">
        <v>25</v>
      </c>
      <c r="V22" s="18" t="s">
        <v>48</v>
      </c>
    </row>
    <row r="23" spans="1:22" ht="27" customHeight="1" x14ac:dyDescent="0.3">
      <c r="A23" s="25" t="s">
        <v>275</v>
      </c>
      <c r="B23" s="17" t="s">
        <v>21</v>
      </c>
      <c r="C23" s="17" t="s">
        <v>52</v>
      </c>
      <c r="D23" s="18" t="s">
        <v>128</v>
      </c>
      <c r="E23" s="17" t="s">
        <v>131</v>
      </c>
      <c r="F23" s="17" t="s">
        <v>130</v>
      </c>
      <c r="G23" s="17" t="s">
        <v>101</v>
      </c>
      <c r="H23" s="17" t="s">
        <v>231</v>
      </c>
      <c r="I23" s="17" t="s">
        <v>337</v>
      </c>
      <c r="J23" s="2" t="s">
        <v>25</v>
      </c>
      <c r="K23" s="17" t="s">
        <v>53</v>
      </c>
      <c r="L23" s="17" t="s">
        <v>182</v>
      </c>
      <c r="M23" s="17" t="s">
        <v>46</v>
      </c>
      <c r="N23" s="17" t="s">
        <v>29</v>
      </c>
      <c r="O23" s="17" t="s">
        <v>54</v>
      </c>
      <c r="P23" s="2" t="s">
        <v>139</v>
      </c>
      <c r="Q23" s="2">
        <v>1</v>
      </c>
      <c r="R23" s="2" t="s">
        <v>25</v>
      </c>
      <c r="S23" s="15">
        <v>0.7</v>
      </c>
      <c r="T23" s="15">
        <v>0.3</v>
      </c>
      <c r="U23" s="2" t="s">
        <v>25</v>
      </c>
      <c r="V23" s="18" t="s">
        <v>55</v>
      </c>
    </row>
    <row r="24" spans="1:22" ht="27" customHeight="1" x14ac:dyDescent="0.3">
      <c r="A24" s="25" t="s">
        <v>338</v>
      </c>
      <c r="B24" s="17" t="s">
        <v>21</v>
      </c>
      <c r="C24" s="17" t="s">
        <v>339</v>
      </c>
      <c r="D24" s="18" t="s">
        <v>128</v>
      </c>
      <c r="E24" s="17" t="s">
        <v>340</v>
      </c>
      <c r="F24" s="17" t="s">
        <v>343</v>
      </c>
      <c r="G24" s="17" t="s">
        <v>101</v>
      </c>
      <c r="H24" s="17" t="s">
        <v>341</v>
      </c>
      <c r="I24" s="17" t="s">
        <v>342</v>
      </c>
      <c r="J24" s="2" t="s">
        <v>25</v>
      </c>
      <c r="K24" s="17" t="s">
        <v>53</v>
      </c>
      <c r="L24" s="17" t="s">
        <v>182</v>
      </c>
      <c r="M24" s="17" t="s">
        <v>46</v>
      </c>
      <c r="N24" s="17" t="s">
        <v>29</v>
      </c>
      <c r="O24" s="17" t="s">
        <v>54</v>
      </c>
      <c r="P24" s="2" t="s">
        <v>139</v>
      </c>
      <c r="Q24" s="2">
        <v>0.85</v>
      </c>
      <c r="R24" s="2" t="s">
        <v>25</v>
      </c>
      <c r="S24" s="15">
        <v>0.3</v>
      </c>
      <c r="T24" s="15">
        <v>0.4</v>
      </c>
      <c r="U24" s="15">
        <v>0.15</v>
      </c>
      <c r="V24" s="18" t="s">
        <v>55</v>
      </c>
    </row>
    <row r="25" spans="1:22" ht="27" customHeight="1" x14ac:dyDescent="0.3">
      <c r="A25" s="25" t="s">
        <v>276</v>
      </c>
      <c r="B25" s="17" t="s">
        <v>17</v>
      </c>
      <c r="C25" s="17" t="s">
        <v>75</v>
      </c>
      <c r="D25" s="18" t="s">
        <v>132</v>
      </c>
      <c r="E25" s="17" t="s">
        <v>133</v>
      </c>
      <c r="F25" s="17" t="s">
        <v>130</v>
      </c>
      <c r="G25" s="17" t="s">
        <v>251</v>
      </c>
      <c r="H25" s="17" t="s">
        <v>184</v>
      </c>
      <c r="I25" s="17" t="s">
        <v>49</v>
      </c>
      <c r="J25" s="2">
        <v>1</v>
      </c>
      <c r="K25" s="17" t="s">
        <v>50</v>
      </c>
      <c r="L25" s="17" t="s">
        <v>45</v>
      </c>
      <c r="M25" s="17" t="s">
        <v>46</v>
      </c>
      <c r="N25" s="17" t="s">
        <v>29</v>
      </c>
      <c r="O25" s="17" t="s">
        <v>47</v>
      </c>
      <c r="P25" s="2" t="s">
        <v>139</v>
      </c>
      <c r="Q25" s="2">
        <v>1</v>
      </c>
      <c r="R25" s="2">
        <v>1</v>
      </c>
      <c r="S25" s="2" t="s">
        <v>25</v>
      </c>
      <c r="T25" s="2" t="s">
        <v>25</v>
      </c>
      <c r="U25" s="2" t="s">
        <v>25</v>
      </c>
      <c r="V25" s="18" t="s">
        <v>48</v>
      </c>
    </row>
    <row r="26" spans="1:22" ht="27" customHeight="1" x14ac:dyDescent="0.3">
      <c r="A26" s="25" t="s">
        <v>278</v>
      </c>
      <c r="B26" s="17" t="s">
        <v>17</v>
      </c>
      <c r="C26" s="17" t="s">
        <v>348</v>
      </c>
      <c r="D26" s="18" t="s">
        <v>132</v>
      </c>
      <c r="E26" s="17" t="s">
        <v>133</v>
      </c>
      <c r="F26" s="17" t="s">
        <v>130</v>
      </c>
      <c r="G26" s="17" t="s">
        <v>102</v>
      </c>
      <c r="H26" s="17" t="s">
        <v>184</v>
      </c>
      <c r="I26" s="17" t="s">
        <v>349</v>
      </c>
      <c r="J26" s="2" t="s">
        <v>25</v>
      </c>
      <c r="K26" s="17" t="s">
        <v>53</v>
      </c>
      <c r="L26" s="17" t="s">
        <v>350</v>
      </c>
      <c r="M26" s="17" t="s">
        <v>41</v>
      </c>
      <c r="N26" s="17" t="s">
        <v>29</v>
      </c>
      <c r="O26" s="17" t="s">
        <v>51</v>
      </c>
      <c r="P26" s="2" t="s">
        <v>139</v>
      </c>
      <c r="Q26" s="2">
        <v>2</v>
      </c>
      <c r="R26" s="15">
        <v>1</v>
      </c>
      <c r="S26" s="15">
        <v>1</v>
      </c>
      <c r="T26" s="2" t="s">
        <v>25</v>
      </c>
      <c r="U26" s="2" t="s">
        <v>25</v>
      </c>
      <c r="V26" s="18" t="s">
        <v>48</v>
      </c>
    </row>
    <row r="27" spans="1:22" ht="27" customHeight="1" x14ac:dyDescent="0.3">
      <c r="A27" s="25" t="s">
        <v>281</v>
      </c>
      <c r="B27" s="17" t="s">
        <v>21</v>
      </c>
      <c r="C27" s="17" t="s">
        <v>207</v>
      </c>
      <c r="D27" s="18" t="s">
        <v>132</v>
      </c>
      <c r="E27" s="17" t="s">
        <v>133</v>
      </c>
      <c r="F27" s="17" t="s">
        <v>135</v>
      </c>
      <c r="G27" s="17" t="s">
        <v>102</v>
      </c>
      <c r="H27" s="17" t="s">
        <v>229</v>
      </c>
      <c r="I27" s="17" t="s">
        <v>56</v>
      </c>
      <c r="J27" s="2">
        <v>0.75</v>
      </c>
      <c r="K27" s="17" t="s">
        <v>57</v>
      </c>
      <c r="L27" s="17" t="s">
        <v>58</v>
      </c>
      <c r="M27" s="17" t="s">
        <v>46</v>
      </c>
      <c r="N27" s="17" t="s">
        <v>29</v>
      </c>
      <c r="O27" s="17" t="s">
        <v>232</v>
      </c>
      <c r="P27" s="2" t="s">
        <v>139</v>
      </c>
      <c r="Q27" s="2">
        <v>0.95</v>
      </c>
      <c r="R27" s="2">
        <v>0.95</v>
      </c>
      <c r="S27" s="2">
        <v>0.95</v>
      </c>
      <c r="T27" s="2">
        <v>0.95</v>
      </c>
      <c r="U27" s="2">
        <v>0.95</v>
      </c>
      <c r="V27" s="18" t="s">
        <v>48</v>
      </c>
    </row>
    <row r="28" spans="1:22" ht="27" customHeight="1" x14ac:dyDescent="0.3">
      <c r="A28" s="25" t="s">
        <v>351</v>
      </c>
      <c r="B28" s="17" t="s">
        <v>21</v>
      </c>
      <c r="C28" s="17" t="s">
        <v>353</v>
      </c>
      <c r="D28" s="18" t="s">
        <v>132</v>
      </c>
      <c r="E28" s="17" t="s">
        <v>133</v>
      </c>
      <c r="F28" s="17" t="s">
        <v>130</v>
      </c>
      <c r="G28" s="17" t="s">
        <v>102</v>
      </c>
      <c r="H28" s="17" t="s">
        <v>356</v>
      </c>
      <c r="I28" s="17" t="s">
        <v>355</v>
      </c>
      <c r="J28" s="2">
        <v>0</v>
      </c>
      <c r="K28" s="17" t="s">
        <v>53</v>
      </c>
      <c r="L28" s="17" t="s">
        <v>354</v>
      </c>
      <c r="M28" s="17" t="s">
        <v>46</v>
      </c>
      <c r="N28" s="17" t="s">
        <v>29</v>
      </c>
      <c r="O28" s="17" t="s">
        <v>232</v>
      </c>
      <c r="P28" s="2" t="s">
        <v>139</v>
      </c>
      <c r="Q28" s="2">
        <v>1</v>
      </c>
      <c r="R28" s="2" t="s">
        <v>25</v>
      </c>
      <c r="S28" s="2" t="s">
        <v>25</v>
      </c>
      <c r="T28" s="2">
        <v>1</v>
      </c>
      <c r="U28" s="2" t="s">
        <v>25</v>
      </c>
      <c r="V28" s="18" t="s">
        <v>48</v>
      </c>
    </row>
    <row r="29" spans="1:22" ht="27" customHeight="1" x14ac:dyDescent="0.3">
      <c r="A29" s="25" t="s">
        <v>352</v>
      </c>
      <c r="B29" s="17" t="s">
        <v>21</v>
      </c>
      <c r="C29" s="17" t="s">
        <v>357</v>
      </c>
      <c r="D29" s="18" t="s">
        <v>132</v>
      </c>
      <c r="E29" s="17" t="s">
        <v>133</v>
      </c>
      <c r="F29" s="17" t="s">
        <v>130</v>
      </c>
      <c r="G29" s="17" t="s">
        <v>102</v>
      </c>
      <c r="H29" s="17" t="s">
        <v>358</v>
      </c>
      <c r="I29" s="17" t="s">
        <v>359</v>
      </c>
      <c r="J29" s="2">
        <v>0</v>
      </c>
      <c r="K29" s="17" t="s">
        <v>360</v>
      </c>
      <c r="L29" s="17" t="s">
        <v>359</v>
      </c>
      <c r="M29" s="17" t="s">
        <v>46</v>
      </c>
      <c r="N29" s="17" t="s">
        <v>29</v>
      </c>
      <c r="O29" s="17" t="s">
        <v>232</v>
      </c>
      <c r="P29" s="2" t="s">
        <v>139</v>
      </c>
      <c r="Q29" s="2">
        <v>5</v>
      </c>
      <c r="R29" s="2" t="s">
        <v>25</v>
      </c>
      <c r="S29" s="2">
        <v>3</v>
      </c>
      <c r="T29" s="2">
        <v>1</v>
      </c>
      <c r="U29" s="2">
        <v>1</v>
      </c>
      <c r="V29" s="18" t="s">
        <v>48</v>
      </c>
    </row>
    <row r="30" spans="1:22" ht="27" customHeight="1" x14ac:dyDescent="0.3">
      <c r="A30" s="25" t="s">
        <v>282</v>
      </c>
      <c r="B30" s="17" t="s">
        <v>81</v>
      </c>
      <c r="C30" s="17" t="s">
        <v>228</v>
      </c>
      <c r="D30" s="18" t="s">
        <v>128</v>
      </c>
      <c r="E30" s="17" t="s">
        <v>129</v>
      </c>
      <c r="F30" s="17" t="s">
        <v>130</v>
      </c>
      <c r="G30" s="17" t="s">
        <v>124</v>
      </c>
      <c r="H30" s="17" t="s">
        <v>193</v>
      </c>
      <c r="I30" s="17" t="s">
        <v>228</v>
      </c>
      <c r="J30" s="2" t="s">
        <v>25</v>
      </c>
      <c r="K30" s="17" t="s">
        <v>125</v>
      </c>
      <c r="L30" s="17" t="s">
        <v>223</v>
      </c>
      <c r="M30" s="17" t="s">
        <v>41</v>
      </c>
      <c r="N30" s="17" t="s">
        <v>29</v>
      </c>
      <c r="O30" s="17" t="s">
        <v>126</v>
      </c>
      <c r="P30" s="2" t="s">
        <v>139</v>
      </c>
      <c r="Q30" s="2">
        <v>1</v>
      </c>
      <c r="R30" s="2" t="s">
        <v>25</v>
      </c>
      <c r="S30" s="2">
        <v>1</v>
      </c>
      <c r="T30" s="2" t="s">
        <v>25</v>
      </c>
      <c r="U30" s="2" t="s">
        <v>25</v>
      </c>
      <c r="V30" s="18" t="s">
        <v>127</v>
      </c>
    </row>
    <row r="31" spans="1:22" ht="27" customHeight="1" x14ac:dyDescent="0.3">
      <c r="A31" s="25" t="s">
        <v>344</v>
      </c>
      <c r="B31" s="17" t="s">
        <v>81</v>
      </c>
      <c r="C31" s="17" t="s">
        <v>345</v>
      </c>
      <c r="D31" s="18" t="s">
        <v>128</v>
      </c>
      <c r="E31" s="17" t="s">
        <v>129</v>
      </c>
      <c r="F31" s="17" t="s">
        <v>130</v>
      </c>
      <c r="G31" s="17" t="s">
        <v>124</v>
      </c>
      <c r="H31" s="17" t="s">
        <v>346</v>
      </c>
      <c r="I31" s="17" t="s">
        <v>347</v>
      </c>
      <c r="J31" s="2" t="s">
        <v>25</v>
      </c>
      <c r="K31" s="17" t="s">
        <v>125</v>
      </c>
      <c r="L31" s="17" t="s">
        <v>223</v>
      </c>
      <c r="M31" s="17" t="s">
        <v>41</v>
      </c>
      <c r="N31" s="17" t="s">
        <v>29</v>
      </c>
      <c r="O31" s="17" t="s">
        <v>126</v>
      </c>
      <c r="P31" s="2" t="s">
        <v>139</v>
      </c>
      <c r="Q31" s="2">
        <v>1</v>
      </c>
      <c r="R31" s="2" t="s">
        <v>25</v>
      </c>
      <c r="S31" s="2">
        <v>0.5</v>
      </c>
      <c r="T31" s="2">
        <v>0.5</v>
      </c>
      <c r="U31" s="2" t="s">
        <v>25</v>
      </c>
      <c r="V31" s="18" t="s">
        <v>127</v>
      </c>
    </row>
    <row r="32" spans="1:22" ht="27" customHeight="1" x14ac:dyDescent="0.3">
      <c r="A32" s="25" t="s">
        <v>283</v>
      </c>
      <c r="B32" s="17" t="s">
        <v>226</v>
      </c>
      <c r="C32" s="17" t="s">
        <v>141</v>
      </c>
      <c r="D32" s="18" t="s">
        <v>128</v>
      </c>
      <c r="E32" s="17" t="s">
        <v>131</v>
      </c>
      <c r="F32" s="17" t="s">
        <v>130</v>
      </c>
      <c r="G32" s="17" t="s">
        <v>187</v>
      </c>
      <c r="H32" s="17" t="s">
        <v>188</v>
      </c>
      <c r="I32" s="17" t="s">
        <v>59</v>
      </c>
      <c r="J32" s="2" t="s">
        <v>25</v>
      </c>
      <c r="K32" s="17" t="s">
        <v>77</v>
      </c>
      <c r="L32" s="17" t="s">
        <v>60</v>
      </c>
      <c r="M32" s="17" t="s">
        <v>31</v>
      </c>
      <c r="N32" s="17" t="s">
        <v>61</v>
      </c>
      <c r="O32" s="17" t="s">
        <v>62</v>
      </c>
      <c r="P32" s="2" t="s">
        <v>139</v>
      </c>
      <c r="Q32" s="2">
        <v>1</v>
      </c>
      <c r="R32" s="15">
        <v>0.2</v>
      </c>
      <c r="S32" s="15">
        <v>0.3</v>
      </c>
      <c r="T32" s="15">
        <v>0.5</v>
      </c>
      <c r="U32" s="2" t="s">
        <v>25</v>
      </c>
      <c r="V32" s="18" t="s">
        <v>76</v>
      </c>
    </row>
    <row r="33" spans="1:22" ht="27" customHeight="1" x14ac:dyDescent="0.3">
      <c r="A33" s="25" t="s">
        <v>284</v>
      </c>
      <c r="B33" s="17" t="s">
        <v>21</v>
      </c>
      <c r="C33" s="17" t="s">
        <v>361</v>
      </c>
      <c r="D33" s="18" t="s">
        <v>128</v>
      </c>
      <c r="E33" s="17" t="s">
        <v>131</v>
      </c>
      <c r="F33" s="17" t="s">
        <v>130</v>
      </c>
      <c r="G33" s="17" t="s">
        <v>187</v>
      </c>
      <c r="H33" s="17" t="s">
        <v>208</v>
      </c>
      <c r="I33" s="17" t="s">
        <v>67</v>
      </c>
      <c r="J33" s="2" t="s">
        <v>25</v>
      </c>
      <c r="K33" s="17" t="s">
        <v>78</v>
      </c>
      <c r="L33" s="17" t="s">
        <v>209</v>
      </c>
      <c r="M33" s="17" t="s">
        <v>31</v>
      </c>
      <c r="N33" s="17" t="s">
        <v>68</v>
      </c>
      <c r="O33" s="17" t="s">
        <v>79</v>
      </c>
      <c r="P33" s="2" t="s">
        <v>139</v>
      </c>
      <c r="Q33" s="2">
        <v>1</v>
      </c>
      <c r="R33" s="2" t="s">
        <v>25</v>
      </c>
      <c r="S33" s="15">
        <v>0.2</v>
      </c>
      <c r="T33" s="15">
        <v>0.8</v>
      </c>
      <c r="U33" s="2" t="s">
        <v>25</v>
      </c>
      <c r="V33" s="18" t="s">
        <v>76</v>
      </c>
    </row>
    <row r="34" spans="1:22" ht="27" customHeight="1" x14ac:dyDescent="0.3">
      <c r="A34" s="25" t="s">
        <v>285</v>
      </c>
      <c r="B34" s="17" t="s">
        <v>23</v>
      </c>
      <c r="C34" s="17" t="s">
        <v>63</v>
      </c>
      <c r="D34" s="18" t="s">
        <v>128</v>
      </c>
      <c r="E34" s="17" t="s">
        <v>138</v>
      </c>
      <c r="F34" s="17" t="s">
        <v>130</v>
      </c>
      <c r="G34" s="17" t="s">
        <v>187</v>
      </c>
      <c r="H34" s="17" t="s">
        <v>143</v>
      </c>
      <c r="I34" s="17" t="s">
        <v>64</v>
      </c>
      <c r="J34" s="2" t="s">
        <v>25</v>
      </c>
      <c r="K34" s="17" t="s">
        <v>65</v>
      </c>
      <c r="L34" s="17" t="s">
        <v>218</v>
      </c>
      <c r="M34" s="17" t="s">
        <v>41</v>
      </c>
      <c r="N34" s="17" t="s">
        <v>61</v>
      </c>
      <c r="O34" s="17" t="s">
        <v>66</v>
      </c>
      <c r="P34" s="2" t="s">
        <v>139</v>
      </c>
      <c r="Q34" s="2">
        <v>1</v>
      </c>
      <c r="R34" s="2">
        <v>0.5</v>
      </c>
      <c r="S34" s="2">
        <v>0.25</v>
      </c>
      <c r="T34" s="2">
        <v>0.25</v>
      </c>
      <c r="U34" s="2" t="s">
        <v>25</v>
      </c>
      <c r="V34" s="18" t="s">
        <v>76</v>
      </c>
    </row>
    <row r="35" spans="1:22" ht="27" customHeight="1" x14ac:dyDescent="0.3">
      <c r="A35" s="25" t="s">
        <v>286</v>
      </c>
      <c r="B35" s="17" t="s">
        <v>81</v>
      </c>
      <c r="C35" s="17" t="s">
        <v>71</v>
      </c>
      <c r="D35" s="18" t="s">
        <v>128</v>
      </c>
      <c r="E35" s="17" t="s">
        <v>129</v>
      </c>
      <c r="F35" s="17" t="s">
        <v>130</v>
      </c>
      <c r="G35" s="17" t="s">
        <v>103</v>
      </c>
      <c r="H35" s="17" t="s">
        <v>194</v>
      </c>
      <c r="I35" s="17" t="s">
        <v>144</v>
      </c>
      <c r="J35" s="2" t="s">
        <v>25</v>
      </c>
      <c r="K35" s="17" t="s">
        <v>91</v>
      </c>
      <c r="L35" s="17" t="s">
        <v>362</v>
      </c>
      <c r="M35" s="17" t="s">
        <v>29</v>
      </c>
      <c r="N35" s="17" t="s">
        <v>39</v>
      </c>
      <c r="O35" s="17" t="s">
        <v>92</v>
      </c>
      <c r="P35" s="2" t="s">
        <v>139</v>
      </c>
      <c r="Q35" s="2">
        <v>1</v>
      </c>
      <c r="R35" s="2">
        <v>1</v>
      </c>
      <c r="S35" s="2">
        <v>1</v>
      </c>
      <c r="T35" s="2">
        <v>1</v>
      </c>
      <c r="U35" s="2">
        <v>1</v>
      </c>
      <c r="V35" s="18" t="s">
        <v>85</v>
      </c>
    </row>
    <row r="36" spans="1:22" ht="27" customHeight="1" x14ac:dyDescent="0.3">
      <c r="A36" s="25" t="s">
        <v>287</v>
      </c>
      <c r="B36" s="17" t="s">
        <v>81</v>
      </c>
      <c r="C36" s="17" t="s">
        <v>195</v>
      </c>
      <c r="D36" s="18" t="s">
        <v>128</v>
      </c>
      <c r="E36" s="17" t="s">
        <v>129</v>
      </c>
      <c r="F36" s="17" t="s">
        <v>130</v>
      </c>
      <c r="G36" s="17" t="s">
        <v>103</v>
      </c>
      <c r="H36" s="17" t="s">
        <v>196</v>
      </c>
      <c r="I36" s="17" t="s">
        <v>86</v>
      </c>
      <c r="J36" s="2" t="s">
        <v>25</v>
      </c>
      <c r="K36" s="17" t="s">
        <v>87</v>
      </c>
      <c r="L36" s="17" t="s">
        <v>98</v>
      </c>
      <c r="M36" s="17" t="s">
        <v>29</v>
      </c>
      <c r="N36" s="17" t="s">
        <v>31</v>
      </c>
      <c r="O36" s="17" t="s">
        <v>86</v>
      </c>
      <c r="P36" s="2" t="s">
        <v>139</v>
      </c>
      <c r="Q36" s="2">
        <v>2400</v>
      </c>
      <c r="R36" s="2">
        <v>600</v>
      </c>
      <c r="S36" s="2">
        <v>600</v>
      </c>
      <c r="T36" s="2">
        <v>600</v>
      </c>
      <c r="U36" s="2">
        <v>600</v>
      </c>
      <c r="V36" s="18" t="s">
        <v>85</v>
      </c>
    </row>
    <row r="37" spans="1:22" ht="27" customHeight="1" x14ac:dyDescent="0.3">
      <c r="A37" s="25" t="s">
        <v>288</v>
      </c>
      <c r="B37" s="17" t="s">
        <v>81</v>
      </c>
      <c r="C37" s="17" t="s">
        <v>195</v>
      </c>
      <c r="D37" s="18" t="s">
        <v>128</v>
      </c>
      <c r="E37" s="17" t="s">
        <v>129</v>
      </c>
      <c r="F37" s="17" t="s">
        <v>130</v>
      </c>
      <c r="G37" s="17" t="s">
        <v>103</v>
      </c>
      <c r="H37" s="17" t="s">
        <v>197</v>
      </c>
      <c r="I37" s="17" t="s">
        <v>88</v>
      </c>
      <c r="J37" s="2" t="s">
        <v>25</v>
      </c>
      <c r="K37" s="17" t="s">
        <v>87</v>
      </c>
      <c r="L37" s="17" t="s">
        <v>363</v>
      </c>
      <c r="M37" s="17" t="s">
        <v>29</v>
      </c>
      <c r="N37" s="17" t="s">
        <v>89</v>
      </c>
      <c r="O37" s="17" t="s">
        <v>90</v>
      </c>
      <c r="P37" s="2" t="s">
        <v>139</v>
      </c>
      <c r="Q37" s="2">
        <v>100</v>
      </c>
      <c r="R37" s="2">
        <v>100</v>
      </c>
      <c r="S37" s="2">
        <v>100</v>
      </c>
      <c r="T37" s="2">
        <v>100</v>
      </c>
      <c r="U37" s="2">
        <v>100</v>
      </c>
      <c r="V37" s="18" t="s">
        <v>85</v>
      </c>
    </row>
    <row r="38" spans="1:22" ht="27" customHeight="1" x14ac:dyDescent="0.3">
      <c r="A38" s="25" t="s">
        <v>289</v>
      </c>
      <c r="B38" s="17" t="s">
        <v>81</v>
      </c>
      <c r="C38" s="17" t="s">
        <v>80</v>
      </c>
      <c r="D38" s="18" t="s">
        <v>128</v>
      </c>
      <c r="E38" s="17" t="s">
        <v>129</v>
      </c>
      <c r="F38" s="17" t="s">
        <v>130</v>
      </c>
      <c r="G38" s="17" t="s">
        <v>103</v>
      </c>
      <c r="H38" s="17" t="s">
        <v>198</v>
      </c>
      <c r="I38" s="17" t="s">
        <v>82</v>
      </c>
      <c r="J38" s="2">
        <v>16</v>
      </c>
      <c r="K38" s="17" t="s">
        <v>83</v>
      </c>
      <c r="L38" s="17" t="s">
        <v>97</v>
      </c>
      <c r="M38" s="17" t="s">
        <v>29</v>
      </c>
      <c r="N38" s="17" t="s">
        <v>31</v>
      </c>
      <c r="O38" s="17" t="s">
        <v>84</v>
      </c>
      <c r="P38" s="2" t="s">
        <v>139</v>
      </c>
      <c r="Q38" s="2">
        <v>51</v>
      </c>
      <c r="R38" s="2">
        <v>16</v>
      </c>
      <c r="S38" s="2">
        <v>11</v>
      </c>
      <c r="T38" s="2">
        <v>12</v>
      </c>
      <c r="U38" s="2">
        <v>12</v>
      </c>
      <c r="V38" s="18" t="s">
        <v>85</v>
      </c>
    </row>
    <row r="39" spans="1:22" ht="27" customHeight="1" thickBot="1" x14ac:dyDescent="0.35">
      <c r="A39" s="25" t="s">
        <v>290</v>
      </c>
      <c r="B39" s="17" t="s">
        <v>18</v>
      </c>
      <c r="C39" s="17" t="s">
        <v>199</v>
      </c>
      <c r="D39" s="18" t="s">
        <v>128</v>
      </c>
      <c r="E39" s="17" t="s">
        <v>129</v>
      </c>
      <c r="F39" s="17" t="s">
        <v>130</v>
      </c>
      <c r="G39" s="17" t="s">
        <v>103</v>
      </c>
      <c r="H39" s="17" t="s">
        <v>145</v>
      </c>
      <c r="I39" s="17" t="s">
        <v>146</v>
      </c>
      <c r="J39" s="2" t="s">
        <v>25</v>
      </c>
      <c r="K39" s="17" t="s">
        <v>83</v>
      </c>
      <c r="L39" s="17" t="s">
        <v>200</v>
      </c>
      <c r="M39" s="17" t="s">
        <v>29</v>
      </c>
      <c r="N39" s="17" t="s">
        <v>31</v>
      </c>
      <c r="O39" s="17" t="s">
        <v>84</v>
      </c>
      <c r="P39" s="2" t="s">
        <v>139</v>
      </c>
      <c r="Q39" s="2">
        <v>4</v>
      </c>
      <c r="R39" s="2">
        <v>1</v>
      </c>
      <c r="S39" s="2">
        <v>1</v>
      </c>
      <c r="T39" s="2">
        <v>1</v>
      </c>
      <c r="U39" s="2">
        <v>1</v>
      </c>
      <c r="V39" s="18" t="s">
        <v>85</v>
      </c>
    </row>
    <row r="40" spans="1:22" ht="27" customHeight="1" thickBot="1" x14ac:dyDescent="0.35">
      <c r="A40" s="25" t="s">
        <v>291</v>
      </c>
      <c r="B40" s="17" t="s">
        <v>20</v>
      </c>
      <c r="C40" s="17" t="s">
        <v>224</v>
      </c>
      <c r="D40" s="18" t="s">
        <v>128</v>
      </c>
      <c r="E40" s="17" t="s">
        <v>129</v>
      </c>
      <c r="F40" s="17" t="s">
        <v>130</v>
      </c>
      <c r="G40" s="17" t="s">
        <v>103</v>
      </c>
      <c r="H40" s="17" t="s">
        <v>203</v>
      </c>
      <c r="I40" s="17" t="s">
        <v>147</v>
      </c>
      <c r="J40" s="2">
        <v>12200</v>
      </c>
      <c r="K40" s="17" t="s">
        <v>93</v>
      </c>
      <c r="L40" s="17" t="s">
        <v>148</v>
      </c>
      <c r="M40" s="17" t="s">
        <v>29</v>
      </c>
      <c r="N40" s="17" t="s">
        <v>31</v>
      </c>
      <c r="O40" s="17" t="s">
        <v>94</v>
      </c>
      <c r="P40" s="2" t="s">
        <v>139</v>
      </c>
      <c r="Q40" s="19">
        <f>SUM(R40:U40)</f>
        <v>36318</v>
      </c>
      <c r="R40" s="20">
        <v>1700</v>
      </c>
      <c r="S40" s="20">
        <v>9256</v>
      </c>
      <c r="T40" s="20">
        <v>11691</v>
      </c>
      <c r="U40" s="20">
        <v>13671</v>
      </c>
      <c r="V40" s="18" t="s">
        <v>85</v>
      </c>
    </row>
    <row r="41" spans="1:22" ht="27" customHeight="1" x14ac:dyDescent="0.3">
      <c r="A41" s="25" t="s">
        <v>292</v>
      </c>
      <c r="B41" s="17" t="s">
        <v>20</v>
      </c>
      <c r="C41" s="17" t="s">
        <v>224</v>
      </c>
      <c r="D41" s="18" t="s">
        <v>128</v>
      </c>
      <c r="E41" s="17" t="s">
        <v>129</v>
      </c>
      <c r="F41" s="17" t="s">
        <v>130</v>
      </c>
      <c r="G41" s="17" t="s">
        <v>103</v>
      </c>
      <c r="H41" s="17" t="s">
        <v>203</v>
      </c>
      <c r="I41" s="17" t="s">
        <v>95</v>
      </c>
      <c r="J41" s="2">
        <v>1</v>
      </c>
      <c r="K41" s="17" t="s">
        <v>96</v>
      </c>
      <c r="L41" s="17" t="s">
        <v>99</v>
      </c>
      <c r="M41" s="17" t="s">
        <v>29</v>
      </c>
      <c r="N41" s="17" t="s">
        <v>31</v>
      </c>
      <c r="O41" s="17" t="s">
        <v>95</v>
      </c>
      <c r="P41" s="2" t="s">
        <v>139</v>
      </c>
      <c r="Q41" s="2">
        <v>7</v>
      </c>
      <c r="R41" s="2">
        <v>1</v>
      </c>
      <c r="S41" s="2">
        <v>2</v>
      </c>
      <c r="T41" s="2">
        <v>2</v>
      </c>
      <c r="U41" s="2">
        <v>2</v>
      </c>
      <c r="V41" s="18" t="s">
        <v>85</v>
      </c>
    </row>
    <row r="42" spans="1:22" ht="27" customHeight="1" x14ac:dyDescent="0.3">
      <c r="A42" s="25" t="s">
        <v>364</v>
      </c>
      <c r="B42" s="17" t="s">
        <v>20</v>
      </c>
      <c r="C42" s="17" t="s">
        <v>366</v>
      </c>
      <c r="D42" s="18" t="s">
        <v>128</v>
      </c>
      <c r="E42" s="17" t="s">
        <v>129</v>
      </c>
      <c r="F42" s="17" t="s">
        <v>130</v>
      </c>
      <c r="G42" s="17" t="s">
        <v>103</v>
      </c>
      <c r="H42" s="17" t="s">
        <v>203</v>
      </c>
      <c r="I42" s="17" t="s">
        <v>367</v>
      </c>
      <c r="J42" s="2">
        <v>1</v>
      </c>
      <c r="K42" s="17" t="s">
        <v>368</v>
      </c>
      <c r="L42" s="17" t="s">
        <v>367</v>
      </c>
      <c r="M42" s="17" t="s">
        <v>29</v>
      </c>
      <c r="N42" s="17" t="s">
        <v>31</v>
      </c>
      <c r="O42" s="17" t="s">
        <v>369</v>
      </c>
      <c r="P42" s="2" t="s">
        <v>139</v>
      </c>
      <c r="Q42" s="2">
        <v>18</v>
      </c>
      <c r="R42" s="2" t="s">
        <v>25</v>
      </c>
      <c r="S42" s="2">
        <v>6</v>
      </c>
      <c r="T42" s="2">
        <v>6</v>
      </c>
      <c r="U42" s="2">
        <v>6</v>
      </c>
      <c r="V42" s="18" t="s">
        <v>85</v>
      </c>
    </row>
    <row r="43" spans="1:22" ht="27" customHeight="1" x14ac:dyDescent="0.3">
      <c r="A43" s="25" t="s">
        <v>365</v>
      </c>
      <c r="B43" s="17" t="s">
        <v>20</v>
      </c>
      <c r="C43" s="17" t="s">
        <v>370</v>
      </c>
      <c r="D43" s="18" t="s">
        <v>128</v>
      </c>
      <c r="E43" s="17" t="s">
        <v>129</v>
      </c>
      <c r="F43" s="17" t="s">
        <v>130</v>
      </c>
      <c r="G43" s="17" t="s">
        <v>103</v>
      </c>
      <c r="H43" s="17" t="s">
        <v>203</v>
      </c>
      <c r="I43" s="17" t="s">
        <v>371</v>
      </c>
      <c r="J43" s="2">
        <v>1</v>
      </c>
      <c r="K43" s="17" t="s">
        <v>368</v>
      </c>
      <c r="L43" s="17" t="s">
        <v>372</v>
      </c>
      <c r="M43" s="17" t="s">
        <v>29</v>
      </c>
      <c r="N43" s="17" t="s">
        <v>31</v>
      </c>
      <c r="O43" s="17" t="s">
        <v>373</v>
      </c>
      <c r="P43" s="2" t="s">
        <v>139</v>
      </c>
      <c r="Q43" s="2">
        <v>3</v>
      </c>
      <c r="R43" s="2" t="s">
        <v>25</v>
      </c>
      <c r="S43" s="2">
        <v>1</v>
      </c>
      <c r="T43" s="2">
        <v>1</v>
      </c>
      <c r="U43" s="2">
        <v>1</v>
      </c>
      <c r="V43" s="18" t="s">
        <v>85</v>
      </c>
    </row>
    <row r="44" spans="1:22" ht="27" customHeight="1" x14ac:dyDescent="0.3">
      <c r="A44" s="25" t="s">
        <v>293</v>
      </c>
      <c r="B44" s="17" t="s">
        <v>17</v>
      </c>
      <c r="C44" s="17" t="s">
        <v>374</v>
      </c>
      <c r="D44" s="18" t="s">
        <v>128</v>
      </c>
      <c r="E44" s="17" t="s">
        <v>131</v>
      </c>
      <c r="F44" s="17" t="s">
        <v>130</v>
      </c>
      <c r="G44" s="17" t="s">
        <v>236</v>
      </c>
      <c r="H44" s="17" t="s">
        <v>185</v>
      </c>
      <c r="I44" s="17" t="s">
        <v>376</v>
      </c>
      <c r="J44" s="2" t="s">
        <v>25</v>
      </c>
      <c r="K44" s="17" t="s">
        <v>111</v>
      </c>
      <c r="L44" s="17" t="s">
        <v>375</v>
      </c>
      <c r="M44" s="17" t="s">
        <v>112</v>
      </c>
      <c r="N44" s="17" t="s">
        <v>29</v>
      </c>
      <c r="O44" s="17" t="s">
        <v>47</v>
      </c>
      <c r="P44" s="2" t="s">
        <v>139</v>
      </c>
      <c r="Q44" s="2">
        <v>1</v>
      </c>
      <c r="R44" s="2">
        <v>1</v>
      </c>
      <c r="S44" s="2">
        <v>1</v>
      </c>
      <c r="T44" s="2">
        <v>1</v>
      </c>
      <c r="U44" s="2">
        <v>1</v>
      </c>
      <c r="V44" s="18" t="s">
        <v>113</v>
      </c>
    </row>
    <row r="45" spans="1:22" ht="27" customHeight="1" x14ac:dyDescent="0.3">
      <c r="A45" s="25" t="s">
        <v>294</v>
      </c>
      <c r="B45" s="17" t="s">
        <v>21</v>
      </c>
      <c r="C45" s="17" t="s">
        <v>114</v>
      </c>
      <c r="D45" s="18" t="s">
        <v>128</v>
      </c>
      <c r="E45" s="17" t="s">
        <v>131</v>
      </c>
      <c r="F45" s="17" t="s">
        <v>136</v>
      </c>
      <c r="G45" s="17" t="s">
        <v>236</v>
      </c>
      <c r="H45" s="17" t="s">
        <v>210</v>
      </c>
      <c r="I45" s="17" t="s">
        <v>115</v>
      </c>
      <c r="J45" s="2">
        <v>4</v>
      </c>
      <c r="K45" s="17" t="s">
        <v>116</v>
      </c>
      <c r="L45" s="17" t="s">
        <v>211</v>
      </c>
      <c r="M45" s="17" t="s">
        <v>112</v>
      </c>
      <c r="N45" s="17" t="s">
        <v>29</v>
      </c>
      <c r="O45" s="17" t="s">
        <v>117</v>
      </c>
      <c r="P45" s="2" t="s">
        <v>139</v>
      </c>
      <c r="Q45" s="2">
        <v>4</v>
      </c>
      <c r="R45" s="2">
        <v>4</v>
      </c>
      <c r="S45" s="2">
        <v>4</v>
      </c>
      <c r="T45" s="2">
        <v>4</v>
      </c>
      <c r="U45" s="2">
        <v>4</v>
      </c>
      <c r="V45" s="18" t="s">
        <v>113</v>
      </c>
    </row>
    <row r="46" spans="1:22" ht="27" customHeight="1" x14ac:dyDescent="0.3">
      <c r="A46" s="25" t="s">
        <v>295</v>
      </c>
      <c r="B46" s="17" t="s">
        <v>21</v>
      </c>
      <c r="C46" s="17" t="s">
        <v>114</v>
      </c>
      <c r="D46" s="18" t="s">
        <v>128</v>
      </c>
      <c r="E46" s="17" t="s">
        <v>131</v>
      </c>
      <c r="F46" s="17" t="s">
        <v>130</v>
      </c>
      <c r="G46" s="17" t="s">
        <v>236</v>
      </c>
      <c r="H46" s="17" t="s">
        <v>230</v>
      </c>
      <c r="I46" s="17" t="s">
        <v>118</v>
      </c>
      <c r="J46" s="2" t="s">
        <v>119</v>
      </c>
      <c r="K46" s="17" t="s">
        <v>120</v>
      </c>
      <c r="L46" s="17" t="s">
        <v>121</v>
      </c>
      <c r="M46" s="17" t="s">
        <v>112</v>
      </c>
      <c r="N46" s="17" t="s">
        <v>29</v>
      </c>
      <c r="O46" s="17" t="s">
        <v>122</v>
      </c>
      <c r="P46" s="2" t="s">
        <v>139</v>
      </c>
      <c r="Q46" s="2">
        <v>1</v>
      </c>
      <c r="R46" s="2" t="s">
        <v>25</v>
      </c>
      <c r="S46" s="2">
        <v>0.5</v>
      </c>
      <c r="T46" s="2">
        <v>0.5</v>
      </c>
      <c r="U46" s="2" t="s">
        <v>25</v>
      </c>
      <c r="V46" s="18" t="s">
        <v>113</v>
      </c>
    </row>
  </sheetData>
  <autoFilter ref="A1:V46" xr:uid="{9642FA7A-7A3A-4396-9C5B-5637D306EDC6}"/>
  <sortState xmlns:xlrd2="http://schemas.microsoft.com/office/spreadsheetml/2017/richdata2" ref="B2:V40">
    <sortCondition ref="B2:B40"/>
  </sortState>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F187F1-4CC1-4035-AEB0-EF02B72A6902}">
  <sheetPr>
    <tabColor rgb="FF92D050"/>
  </sheetPr>
  <dimension ref="A1:C45"/>
  <sheetViews>
    <sheetView topLeftCell="A37" zoomScale="55" zoomScaleNormal="55" workbookViewId="0">
      <selection activeCell="K7" sqref="K7"/>
    </sheetView>
  </sheetViews>
  <sheetFormatPr baseColWidth="10" defaultRowHeight="51.75" customHeight="1" x14ac:dyDescent="0.3"/>
  <cols>
    <col min="1" max="1" width="29.5546875" customWidth="1"/>
    <col min="2" max="2" width="65.5546875" style="22" bestFit="1" customWidth="1"/>
    <col min="3" max="3" width="59.33203125" customWidth="1"/>
  </cols>
  <sheetData>
    <row r="1" spans="1:3" ht="18.75" customHeight="1" x14ac:dyDescent="0.4">
      <c r="A1" s="24" t="s">
        <v>297</v>
      </c>
      <c r="B1" s="24"/>
      <c r="C1" s="24"/>
    </row>
    <row r="2" spans="1:3" ht="18.75" customHeight="1" x14ac:dyDescent="0.3">
      <c r="A2" s="14" t="s">
        <v>301</v>
      </c>
      <c r="B2" s="21" t="s">
        <v>302</v>
      </c>
      <c r="C2" s="14" t="s">
        <v>303</v>
      </c>
    </row>
    <row r="3" spans="1:3" ht="51.75" customHeight="1" x14ac:dyDescent="0.3">
      <c r="A3" s="13" t="s">
        <v>255</v>
      </c>
      <c r="B3" s="13" t="s">
        <v>298</v>
      </c>
      <c r="C3" s="23" t="s">
        <v>305</v>
      </c>
    </row>
    <row r="4" spans="1:3" ht="51.75" customHeight="1" x14ac:dyDescent="0.3">
      <c r="A4" s="13" t="s">
        <v>256</v>
      </c>
      <c r="B4" s="13" t="s">
        <v>299</v>
      </c>
      <c r="C4" s="23"/>
    </row>
    <row r="5" spans="1:3" ht="51.75" customHeight="1" x14ac:dyDescent="0.3">
      <c r="A5" s="13" t="s">
        <v>257</v>
      </c>
      <c r="B5" s="13" t="s">
        <v>300</v>
      </c>
      <c r="C5" s="23"/>
    </row>
    <row r="6" spans="1:3" ht="51.75" customHeight="1" x14ac:dyDescent="0.3">
      <c r="A6" s="13" t="s">
        <v>261</v>
      </c>
      <c r="B6" s="13" t="s">
        <v>304</v>
      </c>
      <c r="C6" s="23"/>
    </row>
    <row r="7" spans="1:3" ht="21.75" customHeight="1" x14ac:dyDescent="0.4">
      <c r="A7" s="24" t="s">
        <v>306</v>
      </c>
      <c r="B7" s="24"/>
      <c r="C7" s="24"/>
    </row>
    <row r="8" spans="1:3" ht="21.75" customHeight="1" x14ac:dyDescent="0.3">
      <c r="A8" s="14" t="s">
        <v>301</v>
      </c>
      <c r="B8" s="21" t="s">
        <v>302</v>
      </c>
      <c r="C8" s="14" t="s">
        <v>303</v>
      </c>
    </row>
    <row r="9" spans="1:3" ht="51.75" customHeight="1" x14ac:dyDescent="0.3">
      <c r="A9" s="13" t="s">
        <v>287</v>
      </c>
      <c r="B9" s="13" t="s">
        <v>307</v>
      </c>
      <c r="C9" s="16" t="s">
        <v>317</v>
      </c>
    </row>
    <row r="10" spans="1:3" ht="51.75" customHeight="1" x14ac:dyDescent="0.3">
      <c r="A10" s="13" t="s">
        <v>289</v>
      </c>
      <c r="B10" s="13" t="s">
        <v>308</v>
      </c>
      <c r="C10" s="16" t="s">
        <v>318</v>
      </c>
    </row>
    <row r="11" spans="1:3" ht="51.75" customHeight="1" x14ac:dyDescent="0.3">
      <c r="A11" s="13" t="s">
        <v>291</v>
      </c>
      <c r="B11" s="13" t="s">
        <v>309</v>
      </c>
      <c r="C11" s="16" t="s">
        <v>319</v>
      </c>
    </row>
    <row r="12" spans="1:3" ht="51.75" customHeight="1" x14ac:dyDescent="0.3">
      <c r="A12" s="13" t="s">
        <v>310</v>
      </c>
      <c r="B12" s="13" t="s">
        <v>316</v>
      </c>
      <c r="C12" s="16" t="s">
        <v>320</v>
      </c>
    </row>
    <row r="13" spans="1:3" ht="51.75" customHeight="1" x14ac:dyDescent="0.3">
      <c r="A13" s="13" t="s">
        <v>258</v>
      </c>
      <c r="B13" s="13" t="s">
        <v>328</v>
      </c>
      <c r="C13" s="16" t="s">
        <v>329</v>
      </c>
    </row>
    <row r="14" spans="1:3" ht="51.75" customHeight="1" x14ac:dyDescent="0.3">
      <c r="A14" s="13" t="s">
        <v>263</v>
      </c>
      <c r="B14" s="13" t="s">
        <v>331</v>
      </c>
      <c r="C14" s="16" t="s">
        <v>332</v>
      </c>
    </row>
    <row r="15" spans="1:3" ht="25.5" customHeight="1" x14ac:dyDescent="0.4">
      <c r="A15" s="24" t="s">
        <v>333</v>
      </c>
      <c r="B15" s="24"/>
      <c r="C15" s="24"/>
    </row>
    <row r="16" spans="1:3" ht="25.5" customHeight="1" x14ac:dyDescent="0.3">
      <c r="A16" s="14" t="s">
        <v>301</v>
      </c>
      <c r="B16" s="21" t="s">
        <v>302</v>
      </c>
      <c r="C16" s="14" t="s">
        <v>303</v>
      </c>
    </row>
    <row r="17" spans="1:3" ht="51.75" customHeight="1" x14ac:dyDescent="0.3">
      <c r="A17" s="13" t="s">
        <v>256</v>
      </c>
      <c r="B17" s="16" t="s">
        <v>412</v>
      </c>
      <c r="C17" s="16" t="s">
        <v>385</v>
      </c>
    </row>
    <row r="18" spans="1:3" ht="51.75" customHeight="1" x14ac:dyDescent="0.3">
      <c r="A18" s="13" t="s">
        <v>263</v>
      </c>
      <c r="B18" s="16" t="s">
        <v>413</v>
      </c>
      <c r="C18" s="16" t="s">
        <v>386</v>
      </c>
    </row>
    <row r="19" spans="1:3" ht="51.75" customHeight="1" x14ac:dyDescent="0.3">
      <c r="A19" s="13" t="s">
        <v>257</v>
      </c>
      <c r="B19" s="16" t="s">
        <v>414</v>
      </c>
      <c r="C19" s="16" t="s">
        <v>387</v>
      </c>
    </row>
    <row r="20" spans="1:3" ht="51.75" customHeight="1" x14ac:dyDescent="0.3">
      <c r="A20" s="13" t="s">
        <v>274</v>
      </c>
      <c r="B20" s="16" t="s">
        <v>415</v>
      </c>
      <c r="C20" s="16" t="s">
        <v>388</v>
      </c>
    </row>
    <row r="21" spans="1:3" ht="51.75" customHeight="1" x14ac:dyDescent="0.3">
      <c r="A21" s="13" t="s">
        <v>275</v>
      </c>
      <c r="B21" s="16" t="s">
        <v>416</v>
      </c>
      <c r="C21" s="16" t="s">
        <v>389</v>
      </c>
    </row>
    <row r="22" spans="1:3" ht="51.75" customHeight="1" x14ac:dyDescent="0.3">
      <c r="A22" s="13" t="s">
        <v>338</v>
      </c>
      <c r="B22" s="16" t="s">
        <v>417</v>
      </c>
      <c r="C22" s="16" t="s">
        <v>390</v>
      </c>
    </row>
    <row r="23" spans="1:3" ht="51.75" customHeight="1" x14ac:dyDescent="0.3">
      <c r="A23" s="13" t="s">
        <v>277</v>
      </c>
      <c r="B23" s="16" t="s">
        <v>418</v>
      </c>
      <c r="C23" s="16" t="s">
        <v>391</v>
      </c>
    </row>
    <row r="24" spans="1:3" ht="51.75" customHeight="1" x14ac:dyDescent="0.3">
      <c r="A24" s="13" t="s">
        <v>344</v>
      </c>
      <c r="B24" s="16" t="s">
        <v>417</v>
      </c>
      <c r="C24" s="16" t="s">
        <v>392</v>
      </c>
    </row>
    <row r="25" spans="1:3" ht="51.75" customHeight="1" x14ac:dyDescent="0.3">
      <c r="A25" s="13" t="s">
        <v>282</v>
      </c>
      <c r="B25" s="16" t="s">
        <v>419</v>
      </c>
      <c r="C25" s="16" t="s">
        <v>393</v>
      </c>
    </row>
    <row r="26" spans="1:3" ht="51.75" customHeight="1" x14ac:dyDescent="0.3">
      <c r="A26" s="13" t="s">
        <v>278</v>
      </c>
      <c r="B26" s="16" t="s">
        <v>420</v>
      </c>
      <c r="C26" s="16" t="s">
        <v>394</v>
      </c>
    </row>
    <row r="27" spans="1:3" ht="51.75" customHeight="1" x14ac:dyDescent="0.3">
      <c r="A27" s="13" t="s">
        <v>279</v>
      </c>
      <c r="B27" s="16" t="s">
        <v>418</v>
      </c>
      <c r="C27" s="16" t="s">
        <v>395</v>
      </c>
    </row>
    <row r="28" spans="1:3" ht="51.75" customHeight="1" x14ac:dyDescent="0.3">
      <c r="A28" s="13" t="s">
        <v>280</v>
      </c>
      <c r="B28" s="16" t="s">
        <v>418</v>
      </c>
      <c r="C28" s="16" t="s">
        <v>396</v>
      </c>
    </row>
    <row r="29" spans="1:3" ht="51.75" customHeight="1" x14ac:dyDescent="0.3">
      <c r="A29" s="13" t="s">
        <v>351</v>
      </c>
      <c r="B29" s="16" t="s">
        <v>417</v>
      </c>
      <c r="C29" s="16" t="s">
        <v>397</v>
      </c>
    </row>
    <row r="30" spans="1:3" ht="51.75" customHeight="1" x14ac:dyDescent="0.3">
      <c r="A30" s="13" t="s">
        <v>352</v>
      </c>
      <c r="B30" s="16" t="s">
        <v>417</v>
      </c>
      <c r="C30" s="16" t="s">
        <v>398</v>
      </c>
    </row>
    <row r="31" spans="1:3" ht="51.75" customHeight="1" x14ac:dyDescent="0.3">
      <c r="A31" s="13" t="s">
        <v>283</v>
      </c>
      <c r="B31" s="16" t="s">
        <v>421</v>
      </c>
      <c r="C31" s="16" t="s">
        <v>399</v>
      </c>
    </row>
    <row r="32" spans="1:3" ht="51.75" customHeight="1" x14ac:dyDescent="0.3">
      <c r="A32" s="13" t="s">
        <v>284</v>
      </c>
      <c r="B32" s="16" t="s">
        <v>423</v>
      </c>
      <c r="C32" s="16" t="s">
        <v>422</v>
      </c>
    </row>
    <row r="33" spans="1:3" ht="51.75" customHeight="1" x14ac:dyDescent="0.3">
      <c r="A33" s="13" t="s">
        <v>286</v>
      </c>
      <c r="B33" s="16" t="s">
        <v>424</v>
      </c>
      <c r="C33" s="16" t="s">
        <v>400</v>
      </c>
    </row>
    <row r="34" spans="1:3" ht="51.75" customHeight="1" x14ac:dyDescent="0.3">
      <c r="A34" s="13" t="s">
        <v>288</v>
      </c>
      <c r="B34" s="16" t="s">
        <v>425</v>
      </c>
      <c r="C34" s="16" t="s">
        <v>401</v>
      </c>
    </row>
    <row r="35" spans="1:3" ht="51.75" customHeight="1" x14ac:dyDescent="0.3">
      <c r="A35" s="13" t="s">
        <v>291</v>
      </c>
      <c r="B35" s="16" t="s">
        <v>426</v>
      </c>
      <c r="C35" s="16" t="s">
        <v>402</v>
      </c>
    </row>
    <row r="36" spans="1:3" ht="51.75" customHeight="1" x14ac:dyDescent="0.3">
      <c r="A36" s="13" t="s">
        <v>364</v>
      </c>
      <c r="B36" s="16" t="s">
        <v>417</v>
      </c>
      <c r="C36" s="16" t="s">
        <v>410</v>
      </c>
    </row>
    <row r="37" spans="1:3" ht="51.75" customHeight="1" x14ac:dyDescent="0.3">
      <c r="A37" s="13" t="s">
        <v>365</v>
      </c>
      <c r="B37" s="16" t="s">
        <v>417</v>
      </c>
      <c r="C37" s="16" t="s">
        <v>410</v>
      </c>
    </row>
    <row r="38" spans="1:3" ht="51.75" customHeight="1" x14ac:dyDescent="0.3">
      <c r="A38" s="13" t="s">
        <v>293</v>
      </c>
      <c r="B38" s="16" t="s">
        <v>427</v>
      </c>
      <c r="C38" s="16" t="s">
        <v>411</v>
      </c>
    </row>
    <row r="39" spans="1:3" ht="51.75" customHeight="1" x14ac:dyDescent="0.3">
      <c r="A39" s="13" t="s">
        <v>296</v>
      </c>
      <c r="B39" s="16" t="s">
        <v>418</v>
      </c>
      <c r="C39" s="16" t="s">
        <v>403</v>
      </c>
    </row>
    <row r="40" spans="1:3" ht="51.75" customHeight="1" x14ac:dyDescent="0.3">
      <c r="A40" s="13" t="s">
        <v>267</v>
      </c>
      <c r="B40" s="16" t="s">
        <v>428</v>
      </c>
      <c r="C40" s="16" t="s">
        <v>404</v>
      </c>
    </row>
    <row r="41" spans="1:3" ht="51.75" customHeight="1" x14ac:dyDescent="0.3">
      <c r="A41" s="13" t="s">
        <v>268</v>
      </c>
      <c r="B41" s="16" t="s">
        <v>429</v>
      </c>
      <c r="C41" s="16" t="s">
        <v>405</v>
      </c>
    </row>
    <row r="42" spans="1:3" ht="51.75" customHeight="1" x14ac:dyDescent="0.3">
      <c r="A42" s="13" t="s">
        <v>269</v>
      </c>
      <c r="B42" s="16" t="s">
        <v>430</v>
      </c>
      <c r="C42" s="16" t="s">
        <v>406</v>
      </c>
    </row>
    <row r="43" spans="1:3" ht="51.75" customHeight="1" x14ac:dyDescent="0.3">
      <c r="A43" s="13" t="s">
        <v>270</v>
      </c>
      <c r="B43" s="16" t="s">
        <v>431</v>
      </c>
      <c r="C43" s="16" t="s">
        <v>407</v>
      </c>
    </row>
    <row r="44" spans="1:3" ht="51.75" customHeight="1" x14ac:dyDescent="0.3">
      <c r="A44" s="13" t="s">
        <v>271</v>
      </c>
      <c r="B44" s="16" t="s">
        <v>432</v>
      </c>
      <c r="C44" s="16" t="s">
        <v>408</v>
      </c>
    </row>
    <row r="45" spans="1:3" ht="51.75" customHeight="1" x14ac:dyDescent="0.3">
      <c r="A45" s="13" t="s">
        <v>272</v>
      </c>
      <c r="B45" s="16" t="s">
        <v>433</v>
      </c>
      <c r="C45" s="16" t="s">
        <v>409</v>
      </c>
    </row>
  </sheetData>
  <mergeCells count="4">
    <mergeCell ref="C3:C6"/>
    <mergeCell ref="A1:C1"/>
    <mergeCell ref="A7:C7"/>
    <mergeCell ref="A15:C1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5C0454-CE61-4A87-A206-825D89EBFCD4}">
  <dimension ref="A1:I43"/>
  <sheetViews>
    <sheetView topLeftCell="A23" zoomScaleNormal="100" workbookViewId="0">
      <selection activeCell="C2" sqref="C2:C43"/>
    </sheetView>
  </sheetViews>
  <sheetFormatPr baseColWidth="10" defaultRowHeight="15.6" x14ac:dyDescent="0.3"/>
  <cols>
    <col min="1" max="3" width="43.33203125" style="3" customWidth="1"/>
    <col min="8" max="8" width="41.5546875" customWidth="1"/>
  </cols>
  <sheetData>
    <row r="1" spans="1:9" x14ac:dyDescent="0.3">
      <c r="A1" s="1" t="s">
        <v>2</v>
      </c>
      <c r="B1" s="1" t="s">
        <v>250</v>
      </c>
      <c r="C1" s="1" t="s">
        <v>253</v>
      </c>
      <c r="E1" s="8" t="s">
        <v>254</v>
      </c>
      <c r="F1" s="8" t="s">
        <v>252</v>
      </c>
      <c r="H1" s="4" t="s">
        <v>236</v>
      </c>
      <c r="I1" s="4" t="s">
        <v>237</v>
      </c>
    </row>
    <row r="2" spans="1:9" x14ac:dyDescent="0.3">
      <c r="A2" s="2" t="s">
        <v>100</v>
      </c>
      <c r="B2" s="2" t="str">
        <f>VLOOKUP(A2,$H$1:$I$11,2,0)</f>
        <v>CON</v>
      </c>
      <c r="C2" s="2" t="str">
        <f>+B2&amp;$E$1&amp;$F$1</f>
        <v>CON-x-PEI</v>
      </c>
      <c r="H2" s="4" t="s">
        <v>104</v>
      </c>
      <c r="I2" s="4" t="s">
        <v>238</v>
      </c>
    </row>
    <row r="3" spans="1:9" x14ac:dyDescent="0.3">
      <c r="A3" s="2" t="s">
        <v>101</v>
      </c>
      <c r="B3" s="2" t="str">
        <f t="shared" ref="B3:B43" si="0">VLOOKUP(A3,$H$1:$I$11,2,0)</f>
        <v>GAD</v>
      </c>
      <c r="C3" s="2" t="str">
        <f t="shared" ref="C3:C43" si="1">+B3&amp;$E$1&amp;$F$1</f>
        <v>GAD-x-PEI</v>
      </c>
      <c r="H3" s="5" t="s">
        <v>103</v>
      </c>
      <c r="I3" s="5" t="s">
        <v>239</v>
      </c>
    </row>
    <row r="4" spans="1:9" x14ac:dyDescent="0.3">
      <c r="A4" s="2" t="s">
        <v>251</v>
      </c>
      <c r="B4" s="2" t="str">
        <f t="shared" si="0"/>
        <v>GFI</v>
      </c>
      <c r="C4" s="2" t="str">
        <f t="shared" si="1"/>
        <v>GFI-x-PEI</v>
      </c>
      <c r="H4" s="5" t="s">
        <v>240</v>
      </c>
      <c r="I4" s="5" t="s">
        <v>241</v>
      </c>
    </row>
    <row r="5" spans="1:9" x14ac:dyDescent="0.3">
      <c r="A5" s="2" t="s">
        <v>102</v>
      </c>
      <c r="B5" s="2" t="str">
        <f t="shared" si="0"/>
        <v>GTH</v>
      </c>
      <c r="C5" s="2" t="str">
        <f t="shared" si="1"/>
        <v>GTH-x-PEI</v>
      </c>
      <c r="H5" s="5" t="s">
        <v>100</v>
      </c>
      <c r="I5" s="5" t="s">
        <v>242</v>
      </c>
    </row>
    <row r="6" spans="1:9" x14ac:dyDescent="0.3">
      <c r="A6" s="2" t="s">
        <v>236</v>
      </c>
      <c r="B6" s="2" t="str">
        <f t="shared" si="0"/>
        <v>PL</v>
      </c>
      <c r="C6" s="2" t="str">
        <f t="shared" si="1"/>
        <v>PL-x-PEI</v>
      </c>
      <c r="H6" s="6" t="s">
        <v>102</v>
      </c>
      <c r="I6" s="6" t="s">
        <v>243</v>
      </c>
    </row>
    <row r="7" spans="1:9" x14ac:dyDescent="0.3">
      <c r="A7" s="2" t="s">
        <v>101</v>
      </c>
      <c r="B7" s="2" t="str">
        <f t="shared" si="0"/>
        <v>GAD</v>
      </c>
      <c r="C7" s="2" t="str">
        <f t="shared" si="1"/>
        <v>GAD-x-PEI</v>
      </c>
      <c r="H7" s="6" t="s">
        <v>101</v>
      </c>
      <c r="I7" s="6" t="s">
        <v>244</v>
      </c>
    </row>
    <row r="8" spans="1:9" x14ac:dyDescent="0.3">
      <c r="A8" s="2" t="s">
        <v>251</v>
      </c>
      <c r="B8" s="2" t="str">
        <f t="shared" si="0"/>
        <v>GFI</v>
      </c>
      <c r="C8" s="2" t="str">
        <f t="shared" si="1"/>
        <v>GFI-x-PEI</v>
      </c>
      <c r="H8" s="6" t="s">
        <v>251</v>
      </c>
      <c r="I8" s="6" t="s">
        <v>245</v>
      </c>
    </row>
    <row r="9" spans="1:9" x14ac:dyDescent="0.3">
      <c r="A9" s="2" t="s">
        <v>102</v>
      </c>
      <c r="B9" s="2" t="str">
        <f t="shared" si="0"/>
        <v>GTH</v>
      </c>
      <c r="C9" s="2" t="str">
        <f t="shared" si="1"/>
        <v>GTH-x-PEI</v>
      </c>
      <c r="H9" s="6" t="s">
        <v>187</v>
      </c>
      <c r="I9" s="6" t="s">
        <v>246</v>
      </c>
    </row>
    <row r="10" spans="1:9" x14ac:dyDescent="0.3">
      <c r="A10" s="2" t="s">
        <v>100</v>
      </c>
      <c r="B10" s="2" t="str">
        <f t="shared" si="0"/>
        <v>CON</v>
      </c>
      <c r="C10" s="2" t="str">
        <f t="shared" si="1"/>
        <v>CON-x-PEI</v>
      </c>
      <c r="H10" s="6" t="s">
        <v>124</v>
      </c>
      <c r="I10" s="6" t="s">
        <v>247</v>
      </c>
    </row>
    <row r="11" spans="1:9" x14ac:dyDescent="0.3">
      <c r="A11" s="2" t="s">
        <v>187</v>
      </c>
      <c r="B11" s="2" t="str">
        <f t="shared" si="0"/>
        <v>GTIs</v>
      </c>
      <c r="C11" s="2" t="str">
        <f t="shared" si="1"/>
        <v>GTIs-x-PEI</v>
      </c>
      <c r="H11" s="7" t="s">
        <v>248</v>
      </c>
      <c r="I11" s="7" t="s">
        <v>249</v>
      </c>
    </row>
    <row r="12" spans="1:9" x14ac:dyDescent="0.3">
      <c r="A12" s="2" t="s">
        <v>149</v>
      </c>
      <c r="B12" s="2" t="str">
        <f t="shared" si="0"/>
        <v>CEN</v>
      </c>
      <c r="C12" s="2" t="str">
        <f t="shared" si="1"/>
        <v>CEN-x-PEI</v>
      </c>
    </row>
    <row r="13" spans="1:9" x14ac:dyDescent="0.3">
      <c r="A13" s="2" t="s">
        <v>149</v>
      </c>
      <c r="B13" s="2" t="str">
        <f t="shared" si="0"/>
        <v>CEN</v>
      </c>
      <c r="C13" s="2" t="str">
        <f t="shared" si="1"/>
        <v>CEN-x-PEI</v>
      </c>
    </row>
    <row r="14" spans="1:9" x14ac:dyDescent="0.3">
      <c r="A14" s="2" t="s">
        <v>149</v>
      </c>
      <c r="B14" s="2" t="str">
        <f t="shared" si="0"/>
        <v>CEN</v>
      </c>
      <c r="C14" s="2" t="str">
        <f t="shared" si="1"/>
        <v>CEN-x-PEI</v>
      </c>
    </row>
    <row r="15" spans="1:9" x14ac:dyDescent="0.3">
      <c r="A15" s="2" t="s">
        <v>149</v>
      </c>
      <c r="B15" s="2" t="str">
        <f t="shared" si="0"/>
        <v>CEN</v>
      </c>
      <c r="C15" s="2" t="str">
        <f t="shared" si="1"/>
        <v>CEN-x-PEI</v>
      </c>
    </row>
    <row r="16" spans="1:9" x14ac:dyDescent="0.3">
      <c r="A16" s="2" t="s">
        <v>100</v>
      </c>
      <c r="B16" s="2" t="str">
        <f t="shared" si="0"/>
        <v>CON</v>
      </c>
      <c r="C16" s="2" t="str">
        <f t="shared" si="1"/>
        <v>CON-x-PEI</v>
      </c>
    </row>
    <row r="17" spans="1:3" x14ac:dyDescent="0.3">
      <c r="A17" s="2" t="s">
        <v>124</v>
      </c>
      <c r="B17" s="2" t="str">
        <f t="shared" si="0"/>
        <v>GJU</v>
      </c>
      <c r="C17" s="2" t="str">
        <f t="shared" si="1"/>
        <v>GJU-x-PEI</v>
      </c>
    </row>
    <row r="18" spans="1:3" x14ac:dyDescent="0.3">
      <c r="A18" s="2" t="s">
        <v>103</v>
      </c>
      <c r="B18" s="2" t="str">
        <f t="shared" si="0"/>
        <v>NR</v>
      </c>
      <c r="C18" s="2" t="str">
        <f t="shared" si="1"/>
        <v>NR-x-PEI</v>
      </c>
    </row>
    <row r="19" spans="1:3" x14ac:dyDescent="0.3">
      <c r="A19" s="2" t="s">
        <v>103</v>
      </c>
      <c r="B19" s="2" t="str">
        <f t="shared" si="0"/>
        <v>NR</v>
      </c>
      <c r="C19" s="2" t="str">
        <f t="shared" si="1"/>
        <v>NR-x-PEI</v>
      </c>
    </row>
    <row r="20" spans="1:3" x14ac:dyDescent="0.3">
      <c r="A20" s="2" t="s">
        <v>103</v>
      </c>
      <c r="B20" s="2" t="str">
        <f t="shared" si="0"/>
        <v>NR</v>
      </c>
      <c r="C20" s="2" t="str">
        <f t="shared" si="1"/>
        <v>NR-x-PEI</v>
      </c>
    </row>
    <row r="21" spans="1:3" x14ac:dyDescent="0.3">
      <c r="A21" s="2" t="s">
        <v>103</v>
      </c>
      <c r="B21" s="2" t="str">
        <f t="shared" si="0"/>
        <v>NR</v>
      </c>
      <c r="C21" s="2" t="str">
        <f t="shared" si="1"/>
        <v>NR-x-PEI</v>
      </c>
    </row>
    <row r="22" spans="1:3" x14ac:dyDescent="0.3">
      <c r="A22" s="2" t="s">
        <v>103</v>
      </c>
      <c r="B22" s="2" t="str">
        <f t="shared" si="0"/>
        <v>NR</v>
      </c>
      <c r="C22" s="2" t="str">
        <f t="shared" si="1"/>
        <v>NR-x-PEI</v>
      </c>
    </row>
    <row r="23" spans="1:3" x14ac:dyDescent="0.3">
      <c r="A23" s="2" t="s">
        <v>100</v>
      </c>
      <c r="B23" s="2" t="str">
        <f t="shared" si="0"/>
        <v>CON</v>
      </c>
      <c r="C23" s="2" t="str">
        <f t="shared" si="1"/>
        <v>CON-x-PEI</v>
      </c>
    </row>
    <row r="24" spans="1:3" x14ac:dyDescent="0.3">
      <c r="A24" s="2" t="s">
        <v>100</v>
      </c>
      <c r="B24" s="2" t="str">
        <f t="shared" si="0"/>
        <v>CON</v>
      </c>
      <c r="C24" s="2" t="str">
        <f t="shared" si="1"/>
        <v>CON-x-PEI</v>
      </c>
    </row>
    <row r="25" spans="1:3" x14ac:dyDescent="0.3">
      <c r="A25" s="2" t="s">
        <v>103</v>
      </c>
      <c r="B25" s="2" t="str">
        <f t="shared" si="0"/>
        <v>NR</v>
      </c>
      <c r="C25" s="2" t="str">
        <f t="shared" si="1"/>
        <v>NR-x-PEI</v>
      </c>
    </row>
    <row r="26" spans="1:3" x14ac:dyDescent="0.3">
      <c r="A26" s="2" t="s">
        <v>103</v>
      </c>
      <c r="B26" s="2" t="str">
        <f t="shared" si="0"/>
        <v>NR</v>
      </c>
      <c r="C26" s="2" t="str">
        <f t="shared" si="1"/>
        <v>NR-x-PEI</v>
      </c>
    </row>
    <row r="27" spans="1:3" x14ac:dyDescent="0.3">
      <c r="A27" s="2" t="s">
        <v>104</v>
      </c>
      <c r="B27" s="2" t="str">
        <f t="shared" si="0"/>
        <v>CPU</v>
      </c>
      <c r="C27" s="2" t="str">
        <f t="shared" si="1"/>
        <v>CPU-x-PEI</v>
      </c>
    </row>
    <row r="28" spans="1:3" x14ac:dyDescent="0.3">
      <c r="A28" s="2" t="s">
        <v>149</v>
      </c>
      <c r="B28" s="2" t="str">
        <f t="shared" si="0"/>
        <v>CEN</v>
      </c>
      <c r="C28" s="2" t="str">
        <f t="shared" si="1"/>
        <v>CEN-x-PEI</v>
      </c>
    </row>
    <row r="29" spans="1:3" x14ac:dyDescent="0.3">
      <c r="A29" s="2" t="s">
        <v>101</v>
      </c>
      <c r="B29" s="2" t="str">
        <f t="shared" si="0"/>
        <v>GAD</v>
      </c>
      <c r="C29" s="2" t="str">
        <f t="shared" si="1"/>
        <v>GAD-x-PEI</v>
      </c>
    </row>
    <row r="30" spans="1:3" x14ac:dyDescent="0.3">
      <c r="A30" s="2" t="s">
        <v>102</v>
      </c>
      <c r="B30" s="2" t="str">
        <f t="shared" si="0"/>
        <v>GTH</v>
      </c>
      <c r="C30" s="2" t="str">
        <f t="shared" si="1"/>
        <v>GTH-x-PEI</v>
      </c>
    </row>
    <row r="31" spans="1:3" x14ac:dyDescent="0.3">
      <c r="A31" s="2" t="s">
        <v>102</v>
      </c>
      <c r="B31" s="2" t="str">
        <f t="shared" si="0"/>
        <v>GTH</v>
      </c>
      <c r="C31" s="2" t="str">
        <f t="shared" si="1"/>
        <v>GTH-x-PEI</v>
      </c>
    </row>
    <row r="32" spans="1:3" x14ac:dyDescent="0.3">
      <c r="A32" s="2" t="s">
        <v>187</v>
      </c>
      <c r="B32" s="2" t="str">
        <f t="shared" si="0"/>
        <v>GTIs</v>
      </c>
      <c r="C32" s="2" t="str">
        <f t="shared" si="1"/>
        <v>GTIs-x-PEI</v>
      </c>
    </row>
    <row r="33" spans="1:3" x14ac:dyDescent="0.3">
      <c r="A33" s="2" t="s">
        <v>236</v>
      </c>
      <c r="B33" s="2" t="str">
        <f t="shared" si="0"/>
        <v>PL</v>
      </c>
      <c r="C33" s="2" t="str">
        <f t="shared" si="1"/>
        <v>PL-x-PEI</v>
      </c>
    </row>
    <row r="34" spans="1:3" x14ac:dyDescent="0.3">
      <c r="A34" s="2" t="s">
        <v>236</v>
      </c>
      <c r="B34" s="2" t="str">
        <f t="shared" si="0"/>
        <v>PL</v>
      </c>
      <c r="C34" s="2" t="str">
        <f t="shared" si="1"/>
        <v>PL-x-PEI</v>
      </c>
    </row>
    <row r="35" spans="1:3" x14ac:dyDescent="0.3">
      <c r="A35" s="2" t="s">
        <v>236</v>
      </c>
      <c r="B35" s="2" t="str">
        <f t="shared" si="0"/>
        <v>PL</v>
      </c>
      <c r="C35" s="2" t="str">
        <f t="shared" si="1"/>
        <v>PL-x-PEI</v>
      </c>
    </row>
    <row r="36" spans="1:3" x14ac:dyDescent="0.3">
      <c r="A36" s="2" t="s">
        <v>149</v>
      </c>
      <c r="B36" s="2" t="str">
        <f t="shared" si="0"/>
        <v>CEN</v>
      </c>
      <c r="C36" s="2" t="str">
        <f t="shared" si="1"/>
        <v>CEN-x-PEI</v>
      </c>
    </row>
    <row r="37" spans="1:3" x14ac:dyDescent="0.3">
      <c r="A37" s="2" t="s">
        <v>149</v>
      </c>
      <c r="B37" s="2" t="str">
        <f t="shared" si="0"/>
        <v>CEN</v>
      </c>
      <c r="C37" s="2" t="str">
        <f t="shared" si="1"/>
        <v>CEN-x-PEI</v>
      </c>
    </row>
    <row r="38" spans="1:3" x14ac:dyDescent="0.3">
      <c r="A38" s="2" t="s">
        <v>149</v>
      </c>
      <c r="B38" s="2" t="str">
        <f t="shared" si="0"/>
        <v>CEN</v>
      </c>
      <c r="C38" s="2" t="str">
        <f t="shared" si="1"/>
        <v>CEN-x-PEI</v>
      </c>
    </row>
    <row r="39" spans="1:3" x14ac:dyDescent="0.3">
      <c r="A39" s="2" t="s">
        <v>104</v>
      </c>
      <c r="B39" s="2" t="str">
        <f t="shared" si="0"/>
        <v>CPU</v>
      </c>
      <c r="C39" s="2" t="str">
        <f t="shared" si="1"/>
        <v>CPU-x-PEI</v>
      </c>
    </row>
    <row r="40" spans="1:3" x14ac:dyDescent="0.3">
      <c r="A40" s="2" t="s">
        <v>100</v>
      </c>
      <c r="B40" s="2" t="str">
        <f t="shared" si="0"/>
        <v>CON</v>
      </c>
      <c r="C40" s="2" t="str">
        <f t="shared" si="1"/>
        <v>CON-x-PEI</v>
      </c>
    </row>
    <row r="41" spans="1:3" x14ac:dyDescent="0.3">
      <c r="A41" s="2" t="s">
        <v>149</v>
      </c>
      <c r="B41" s="2" t="str">
        <f t="shared" si="0"/>
        <v>CEN</v>
      </c>
      <c r="C41" s="2" t="str">
        <f t="shared" si="1"/>
        <v>CEN-x-PEI</v>
      </c>
    </row>
    <row r="42" spans="1:3" x14ac:dyDescent="0.3">
      <c r="A42" s="2" t="s">
        <v>187</v>
      </c>
      <c r="B42" s="2" t="str">
        <f t="shared" si="0"/>
        <v>GTIs</v>
      </c>
      <c r="C42" s="2" t="str">
        <f t="shared" si="1"/>
        <v>GTIs-x-PEI</v>
      </c>
    </row>
    <row r="43" spans="1:3" x14ac:dyDescent="0.3">
      <c r="A43" s="2" t="s">
        <v>149</v>
      </c>
      <c r="B43" s="2" t="str">
        <f t="shared" si="0"/>
        <v>CEN</v>
      </c>
      <c r="C43" s="2" t="str">
        <f t="shared" si="1"/>
        <v>CEN-x-PEI</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INICIATIVAS E INDICADORES</vt:lpstr>
      <vt:lpstr>Control de cambios</vt: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Oscar Eduardo Niño Torres</dc:creator>
  <cp:lastModifiedBy>Oscar Eduardo Niño Torres</cp:lastModifiedBy>
  <dcterms:created xsi:type="dcterms:W3CDTF">2023-10-24T19:32:58Z</dcterms:created>
  <dcterms:modified xsi:type="dcterms:W3CDTF">2024-11-26T16:23:31Z</dcterms:modified>
</cp:coreProperties>
</file>