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ornosa\Desktop\Varios\PENDIENTES 2024\Procedimiento activos\Activos de Inf TICs\"/>
    </mc:Choice>
  </mc:AlternateContent>
  <xr:revisionPtr revIDLastSave="0" documentId="13_ncr:1_{DA37CB41-3365-4090-BBAE-CA670BF9CC60}" xr6:coauthVersionLast="47" xr6:coauthVersionMax="47" xr10:uidLastSave="{00000000-0000-0000-0000-000000000000}"/>
  <bookViews>
    <workbookView xWindow="5616" yWindow="1620" windowWidth="17280" windowHeight="8928" tabRatio="703" activeTab="3" xr2:uid="{00000000-000D-0000-FFFF-FFFF00000000}"/>
  </bookViews>
  <sheets>
    <sheet name="Instructivo" sheetId="4" r:id="rId1"/>
    <sheet name="Información" sheetId="5" r:id="rId2"/>
    <sheet name="Hard-Soft-Serv" sheetId="1" r:id="rId3"/>
    <sheet name="TH" sheetId="3" r:id="rId4"/>
    <sheet name="Valores" sheetId="6" r:id="rId5"/>
  </sheets>
  <definedNames>
    <definedName name="_xlnm._FilterDatabase" localSheetId="1" hidden="1">Información!$A$15:$U$15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L16" i="1"/>
  <c r="A16" i="1"/>
  <c r="L15" i="1"/>
  <c r="U21" i="5"/>
  <c r="T21" i="5"/>
  <c r="U20" i="5"/>
  <c r="T20" i="5"/>
  <c r="U19" i="5"/>
  <c r="T19" i="5"/>
  <c r="U18" i="5"/>
  <c r="T18" i="5"/>
  <c r="U17" i="5"/>
  <c r="T17" i="5"/>
  <c r="U16" i="5"/>
  <c r="T16" i="5"/>
  <c r="H29" i="3" l="1"/>
  <c r="H30" i="3"/>
  <c r="T22" i="5"/>
  <c r="U22" i="5"/>
  <c r="T23" i="5"/>
  <c r="U23" i="5"/>
  <c r="T24" i="5"/>
  <c r="U24" i="5"/>
  <c r="T25" i="5"/>
  <c r="U25" i="5"/>
  <c r="T26" i="5"/>
  <c r="U26" i="5"/>
  <c r="T27" i="5"/>
  <c r="U27" i="5"/>
  <c r="T28" i="5"/>
  <c r="U28" i="5"/>
  <c r="T29" i="5"/>
  <c r="U29" i="5"/>
  <c r="T30" i="5"/>
  <c r="U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mzornosa</author>
  </authors>
  <commentList>
    <comment ref="C15" authorId="0" shapeId="0" xr:uid="{C0FDFD8B-AAA2-4C2E-BE63-A8BA4FFBF128}">
      <text>
        <r>
          <rPr>
            <sz val="9"/>
            <color indexed="81"/>
            <rFont val="Tahoma"/>
            <family val="2"/>
          </rPr>
          <t>Acorde con la TRD que aplique</t>
        </r>
      </text>
    </comment>
    <comment ref="I15" authorId="0" shapeId="0" xr:uid="{A689B1A9-1468-4D28-9F1A-FD87040DA196}">
      <text>
        <r>
          <rPr>
            <sz val="9"/>
            <color indexed="81"/>
            <rFont val="Tahoma"/>
            <family val="2"/>
          </rPr>
          <t>Indicar la dependencia, proceso y/o el cargo de quien custodia la información</t>
        </r>
      </text>
    </comment>
    <comment ref="J15" authorId="0" shapeId="0" xr:uid="{634DC796-5503-4C72-BA9A-BE8B1A97AF73}">
      <text>
        <r>
          <rPr>
            <sz val="9"/>
            <color indexed="81"/>
            <rFont val="Tahoma"/>
            <family val="2"/>
          </rPr>
          <t>formato fisico o electrónico</t>
        </r>
      </text>
    </comment>
    <comment ref="L15" authorId="0" shapeId="0" xr:uid="{6F781D18-934B-4BBC-B848-E2E12E4D2017}">
      <text>
        <r>
          <rPr>
            <sz val="9"/>
            <color indexed="81"/>
            <rFont val="Tahoma"/>
            <family val="2"/>
          </rPr>
          <t>Donde se encuentra publicada o ruta de ubicación</t>
        </r>
      </text>
    </comment>
    <comment ref="M15" authorId="0" shapeId="0" xr:uid="{BA1AC984-B2E7-43B3-9011-C95C0245AFC0}">
      <text>
        <r>
          <rPr>
            <sz val="9"/>
            <color indexed="81"/>
            <rFont val="Tahoma"/>
            <family val="2"/>
          </rPr>
          <t xml:space="preserve">Disponible: Entregada previa solicitud 
Publicada: Disponible en sitio WEB </t>
        </r>
      </text>
    </comment>
    <comment ref="N15" authorId="0" shapeId="0" xr:uid="{6D9AF3DD-1637-42B5-8549-840F5D5CAADA}">
      <text>
        <r>
          <rPr>
            <sz val="9"/>
            <color indexed="81"/>
            <rFont val="Tahoma"/>
            <family val="2"/>
          </rPr>
          <t>Regula el derecho de acceso a la información pública</t>
        </r>
      </text>
    </comment>
    <comment ref="O15" authorId="0" shapeId="0" xr:uid="{0D8AE0F9-C38D-43AC-A766-492819895F0E}">
      <text>
        <r>
          <rPr>
            <sz val="9"/>
            <color indexed="81"/>
            <rFont val="Tahoma"/>
            <family val="2"/>
          </rPr>
          <t xml:space="preserve">Derecho de protección de datos que tienen las personas a conocer, actualizar y rectificar la informacion que se hayan recogido en BD sobre ellas </t>
        </r>
      </text>
    </comment>
    <comment ref="P15" authorId="0" shapeId="0" xr:uid="{3A32A2BE-2E7D-4943-9F1B-33CF14D38287}">
      <text>
        <r>
          <rPr>
            <sz val="9"/>
            <color indexed="81"/>
            <rFont val="Tahoma"/>
            <family val="2"/>
          </rPr>
          <t>Nivel de autorización de divulgación de la información</t>
        </r>
      </text>
    </comment>
    <comment ref="Q15" authorId="0" shapeId="0" xr:uid="{5A214E97-5F5A-42B6-8924-4E49699464D6}">
      <text>
        <r>
          <rPr>
            <sz val="9"/>
            <color indexed="81"/>
            <rFont val="Tahoma"/>
            <family val="2"/>
          </rPr>
          <t xml:space="preserve">Depende del nivel en que la información se mantenga inalterada </t>
        </r>
      </text>
    </comment>
    <comment ref="R15" authorId="0" shapeId="0" xr:uid="{691BBD5B-E5AF-4225-A1F2-851A43035A12}">
      <text>
        <r>
          <rPr>
            <sz val="9"/>
            <color indexed="81"/>
            <rFont val="Tahoma"/>
            <family val="2"/>
          </rPr>
          <t>Nivel de disponibilidad para que las personas autorizadas accedan cualquier momento</t>
        </r>
      </text>
    </comment>
    <comment ref="S15" authorId="0" shapeId="0" xr:uid="{7F33605F-FA7E-41C2-A951-5EF340DB6369}">
      <text>
        <r>
          <rPr>
            <sz val="9"/>
            <color indexed="81"/>
            <rFont val="Tahoma"/>
            <family val="2"/>
          </rPr>
          <t>Forma de visualización tales como: Papel, Word, Excel, pdf, entre otros</t>
        </r>
      </text>
    </comment>
    <comment ref="T15" authorId="0" shapeId="0" xr:uid="{F9D3579D-98E2-41EB-8E94-E1D339D59E65}">
      <text>
        <r>
          <rPr>
            <sz val="9"/>
            <color indexed="81"/>
            <rFont val="Tahoma"/>
            <family val="2"/>
          </rPr>
          <t>Es el cálculo que se determina después de la evaluación de los criterios de confidencialidad, integridad y disponibilidad</t>
        </r>
      </text>
    </comment>
    <comment ref="U15" authorId="0" shapeId="0" xr:uid="{C04EA034-B66D-43E6-9331-2FBDA909675C}">
      <text>
        <r>
          <rPr>
            <sz val="9"/>
            <color indexed="81"/>
            <rFont val="Tahoma"/>
            <family val="2"/>
          </rPr>
          <t>Identifica los documentos de acuerdo a su clasificación y valoración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mzornosa</author>
  </authors>
  <commentList>
    <comment ref="I2" authorId="0" shapeId="0" xr:uid="{515E6EEE-8BEF-454E-A8B4-79BED239E580}">
      <text>
        <r>
          <rPr>
            <b/>
            <sz val="9"/>
            <color indexed="81"/>
            <rFont val="Tahoma"/>
            <family val="2"/>
          </rPr>
          <t>Inf disponible para ciudadanía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8CED51EF-0C9F-45AF-80DD-6B48BBE7D137}">
      <text>
        <r>
          <rPr>
            <b/>
            <sz val="9"/>
            <color indexed="81"/>
            <rFont val="Tahoma"/>
            <family val="2"/>
          </rPr>
          <t>Uso interno y requiere respaldo legal para acceder a la información (historia laboral, personal de directivos)</t>
        </r>
      </text>
    </comment>
    <comment ref="I4" authorId="0" shapeId="0" xr:uid="{96BF8063-3021-4B43-8FE8-F0C7BBCC7580}">
      <text>
        <r>
          <rPr>
            <b/>
            <sz val="9"/>
            <color indexed="81"/>
            <rFont val="Tahoma"/>
            <family val="2"/>
          </rPr>
          <t>Inf de un área o usuario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E555E81E-EC9C-49B7-A98B-8951ADE1AA1E}">
      <text>
        <r>
          <rPr>
            <b/>
            <sz val="9"/>
            <color indexed="81"/>
            <rFont val="Tahoma"/>
            <family val="2"/>
          </rPr>
          <t>Publica pero busca proteger datos sensibles al publico ej datos de contacto o financieros)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<sst xmlns="http://schemas.openxmlformats.org/spreadsheetml/2006/main" count="2121" uniqueCount="487">
  <si>
    <t>PROCESO</t>
  </si>
  <si>
    <t>TIPO ACTIVO</t>
  </si>
  <si>
    <t>NOMBRE ACTIVO</t>
  </si>
  <si>
    <t>DESCRIPCIÓN</t>
  </si>
  <si>
    <t>LEY 1712 DE 2014</t>
  </si>
  <si>
    <t>LEY 1581 DE 2012</t>
  </si>
  <si>
    <t>FORMATO</t>
  </si>
  <si>
    <t>CLASIFICACIÓN Y VALORACIÓN</t>
  </si>
  <si>
    <t>NIVEL DE CONFIDENCIALIDAD DE LA INFORMACIÓN</t>
  </si>
  <si>
    <t>NIVEL DE DISPONIBILIDAD</t>
  </si>
  <si>
    <t>VALOR</t>
  </si>
  <si>
    <t>NIVEL DE INTEGRIDAD</t>
  </si>
  <si>
    <t>Planeación Integral</t>
  </si>
  <si>
    <t>Comunicación Pública</t>
  </si>
  <si>
    <t>Normalización y Culturización Contable</t>
  </si>
  <si>
    <t>Centralización de la Información</t>
  </si>
  <si>
    <t>Consolidación de la Información</t>
  </si>
  <si>
    <t>Gestión Humana</t>
  </si>
  <si>
    <t>Gestión Administrativa</t>
  </si>
  <si>
    <t>Gestión de Reursos Financieros</t>
  </si>
  <si>
    <t>Gestión TIC</t>
  </si>
  <si>
    <t>Gestión Jurídica</t>
  </si>
  <si>
    <t>Control y Evaluación</t>
  </si>
  <si>
    <t>TIPO DE ACTIVO</t>
  </si>
  <si>
    <t>Activo Tipo Información</t>
  </si>
  <si>
    <t>Activo Tipo Software</t>
  </si>
  <si>
    <t>Activo Tipo Hardware</t>
  </si>
  <si>
    <t>Activo Tipo Servicio</t>
  </si>
  <si>
    <t>Activo Tipo Talento Humano</t>
  </si>
  <si>
    <t>INFORMACIÓN</t>
  </si>
  <si>
    <t>Publicada</t>
  </si>
  <si>
    <t>Disponible</t>
  </si>
  <si>
    <t>SI</t>
  </si>
  <si>
    <t>NO</t>
  </si>
  <si>
    <t>N/A</t>
  </si>
  <si>
    <t xml:space="preserve">TIPOLOGÍA </t>
  </si>
  <si>
    <t>Planta</t>
  </si>
  <si>
    <t>Contratista</t>
  </si>
  <si>
    <t>Proveedor</t>
  </si>
  <si>
    <t>Operativo</t>
  </si>
  <si>
    <t>NIVEL JERÁRQUICO</t>
  </si>
  <si>
    <t xml:space="preserve">Táctico </t>
  </si>
  <si>
    <t>Estratégico</t>
  </si>
  <si>
    <t>PERSONAL CLAVE</t>
  </si>
  <si>
    <t>Existe transferencia de conocimiento</t>
  </si>
  <si>
    <t>No existe transferencia de conocimiento</t>
  </si>
  <si>
    <t>Tiene respaldo</t>
  </si>
  <si>
    <t>No tiene respaldo</t>
  </si>
  <si>
    <t>TIPOLOGIA</t>
  </si>
  <si>
    <t>INVENTARIO DE ACTIVOS DE INFORMACIÓN</t>
  </si>
  <si>
    <t>PROCESO:</t>
  </si>
  <si>
    <t>PROCEDIMIENTO:</t>
  </si>
  <si>
    <t>GESTIÓN DE ACTIVOS DE INFORMACIÓN</t>
  </si>
  <si>
    <t>NIVEL JERARQUICO</t>
  </si>
  <si>
    <t>Medio</t>
  </si>
  <si>
    <t>Bajo</t>
  </si>
  <si>
    <t>Pública</t>
  </si>
  <si>
    <t>Alto</t>
  </si>
  <si>
    <t>DISTRIBUCIÓN DE LA INFORMACIÓN RELACIONADA CON ACTIVOS DE SEGURIDAD DE LA INFORMACIÓN</t>
  </si>
  <si>
    <t>COMO USAR</t>
  </si>
  <si>
    <t>- Para esta pestaña no se requiere el ingreso de información y ningún ítem debe ser modificado.</t>
  </si>
  <si>
    <t>INVENTARIO DE ACTIVOS DE TIPO INFORMACIÓN</t>
  </si>
  <si>
    <t>INVENTARIO DE ACTIVOS DE TIPO HARDWARE, SOFTWARE Y SERVICIOS</t>
  </si>
  <si>
    <t>HARDWARE</t>
  </si>
  <si>
    <t>Equipos de cómputo y de comunicaciones que por su criticidad son considerados activos de información, no sólo activos fijos.</t>
  </si>
  <si>
    <t>SOFTWARE</t>
  </si>
  <si>
    <t>Software de aplicación, interfaces, software del sistema, herramientas de desarrollo y otras utilidades relacionadas</t>
  </si>
  <si>
    <t>SERVICIOS</t>
  </si>
  <si>
    <t>Servicios de computación y comunicaciones, tales como Internet, páginas de consulta, directorios compartidos e Intranet</t>
  </si>
  <si>
    <t>INVENTARIO DE ACTIVOS DE TIPO TALENTO HUMANO</t>
  </si>
  <si>
    <t>Aquellas personas que, por su conocimiento, experiencia y criticidad para el proceso, son consideradas activos de información.</t>
  </si>
  <si>
    <t xml:space="preserve">
INSTRUCTIVO DE INVENTARIO DE ACTIVOS DE INFORMACIÓN
CONTADURÍA GENERAL DE LA NACIÓN</t>
  </si>
  <si>
    <t>Dependencia</t>
  </si>
  <si>
    <t>Serie</t>
  </si>
  <si>
    <t>Subserie</t>
  </si>
  <si>
    <t>ID</t>
  </si>
  <si>
    <t>CUSTODIO DEL ACTIVO</t>
  </si>
  <si>
    <t>Medio de Conservación y/o Soporte</t>
  </si>
  <si>
    <t>Información</t>
  </si>
  <si>
    <t>Idioma</t>
  </si>
  <si>
    <t>PROPIETARIO DEL ACTIVO</t>
  </si>
  <si>
    <t>UBICACIÓN</t>
  </si>
  <si>
    <t>Instructivo</t>
  </si>
  <si>
    <t>Hard-Soft-Serv</t>
  </si>
  <si>
    <t>TH</t>
  </si>
  <si>
    <t>- Leer la información en la pestaña 'Instructivo'</t>
  </si>
  <si>
    <t>No</t>
  </si>
  <si>
    <t>Valor del</t>
  </si>
  <si>
    <t>Activo</t>
  </si>
  <si>
    <t>Rango</t>
  </si>
  <si>
    <t>Crítico</t>
  </si>
  <si>
    <t>1 – 3</t>
  </si>
  <si>
    <t>8 – 9</t>
  </si>
  <si>
    <t>6 – 7</t>
  </si>
  <si>
    <t>4 – 5</t>
  </si>
  <si>
    <t>Descriptor</t>
  </si>
  <si>
    <t>Nivel</t>
  </si>
  <si>
    <t>Nivel de Integridad</t>
  </si>
  <si>
    <t>Nivel de Disponibilidad</t>
  </si>
  <si>
    <t>ALTO</t>
  </si>
  <si>
    <t>MEDIO</t>
  </si>
  <si>
    <t>BAJO</t>
  </si>
  <si>
    <t>La pérdida de exactitud y/o completitud de la información impacta negativamente a la entidad y/o a las partes interesadas externas.</t>
  </si>
  <si>
    <t>La pérdida  de disponibilidad de la información impacta negativamente a la entidad y/o a las partes interesadas externas.</t>
  </si>
  <si>
    <t>La pérdida de exactitud y/o completitud de la información impacta negativamente a uno o varios     procesos     de     la entidad.</t>
  </si>
  <si>
    <t>La pérdida  de disponibilidad de la información impacta negativamente a uno o varios procesos de la entidad.</t>
  </si>
  <si>
    <t>La pérdida de disponibilidad de la información impacta de manera leve a uno o varios procesos de la entidad.</t>
  </si>
  <si>
    <t>La pérdida de exactitud y/o completitud de la información impacta de manera leve a uno o varios procesos de la entidad.</t>
  </si>
  <si>
    <t>Activos de tipo Información</t>
  </si>
  <si>
    <t>Valor del Activo</t>
  </si>
  <si>
    <t>La pérdida de disponibilidad de la información almacenada, procesada o transportada por los activos de información impacta negativamente a uno o varios procesos de la entidad.</t>
  </si>
  <si>
    <t>La pérdida de disponibilidad de la información almacenada, procesada o transportada por los activos de información impacta de manera leve a uno o varios procesos de la entidad.</t>
  </si>
  <si>
    <t>Activos de tipo Hardware, software y servicios</t>
  </si>
  <si>
    <t>Nivel de Confidencialidad</t>
  </si>
  <si>
    <t>El acceso  no autorizado a los activos  de información y, por ende, a  la información que estos almacenan, procesan  o transportan impacta negativamente  a la entidad y / las partes interesadas externas</t>
  </si>
  <si>
    <t>La pérdida  de exactitud y/o completitud de la información almacenada, procesada  o transportada por los  activos  de información impacta negativamente  a la entidad y/o las partes interesadas externas</t>
  </si>
  <si>
    <t>La pérdida de disponibilidad de la información almacenada, procesada o transportada por los activos de información impacta negativamente a la entidad y/o a las partes interesadas externas</t>
  </si>
  <si>
    <t>El acceso  no autorizado a los activos  de información y, por ende, a  la información  que estos almacenan, procesan  o transportan impacta negativamente  a uno o  varios procesos de  la entidad.</t>
  </si>
  <si>
    <t>La pérdida  de exactitud  y/o completitud de la información almacenada, procesada  o transportada por los  activos  de información impacta negativamente  a uno o  varios procesos de  la entidad.</t>
  </si>
  <si>
    <t>El acceso  no autorizado a los activos  de información y, por ende, a  la información  que estos almacenan, procesan  o transportan impacta  de manera leve a uno o  varios procesos de  la entidad.</t>
  </si>
  <si>
    <t>La pérdida  de exactitud  y/o completitud de la información almacenada, procesada  o transportada por los  activos  de información impacta  de manera leve a uno o  varios procesos de  la entidad.</t>
  </si>
  <si>
    <t>Talento Humano</t>
  </si>
  <si>
    <t xml:space="preserve"> Información</t>
  </si>
  <si>
    <t xml:space="preserve"> Hardware, software y servicios</t>
  </si>
  <si>
    <t>Publicada (ubicación)</t>
  </si>
  <si>
    <t xml:space="preserve">VALOR </t>
  </si>
  <si>
    <t xml:space="preserve"> ETIQUETADO</t>
  </si>
  <si>
    <t>IPB</t>
  </si>
  <si>
    <t>IPC</t>
  </si>
  <si>
    <t>IPR</t>
  </si>
  <si>
    <t>A</t>
  </si>
  <si>
    <t>M</t>
  </si>
  <si>
    <t>B</t>
  </si>
  <si>
    <t xml:space="preserve">En esta pestaña se encuentra toda la producción documental de la información almacenada en físico, digital y/o medio electrónico.de los procesos y funciones del alcance de la certificación de la norma ISO 27001, </t>
  </si>
  <si>
    <t>CLASIFICACIÓN PARA ACTIVOS DE TIPO INFORMACIÓN</t>
  </si>
  <si>
    <t>CLASIFICACIÓN PARA ACTIVOS DE TIPO Hard-Soft-Serv</t>
  </si>
  <si>
    <t>CLASIFICACIÓN PARA ACTIVOS DE TIPO TALENTO HUMANO</t>
  </si>
  <si>
    <t>Pública Reservada</t>
  </si>
  <si>
    <t>Pública Clasificada</t>
  </si>
  <si>
    <t>Pública Restringida</t>
  </si>
  <si>
    <t>IPE</t>
  </si>
  <si>
    <t>8 – 10</t>
  </si>
  <si>
    <t xml:space="preserve">Disponible 
</t>
  </si>
  <si>
    <t>Físico</t>
  </si>
  <si>
    <t>Electrónico</t>
  </si>
  <si>
    <t>Aplica
LEY 1712 DE 2014</t>
  </si>
  <si>
    <t>Aplica
LEY 1581 DE 2012</t>
  </si>
  <si>
    <t>GESTIÓN TIC's</t>
  </si>
  <si>
    <t>FECHA DE APROBACIÓN:</t>
  </si>
  <si>
    <t>CÓDIGO:</t>
  </si>
  <si>
    <t>VERSIÓN:</t>
  </si>
  <si>
    <t>PÁGINA:</t>
  </si>
  <si>
    <t>1 de 1</t>
  </si>
  <si>
    <t>01</t>
  </si>
  <si>
    <t>GTI12-FOR01</t>
  </si>
  <si>
    <t>Informes de servicios de tecnológias de información</t>
  </si>
  <si>
    <t>Informes de administración de cambios de TI, Bitácora plataforma tecnológica, hoja de equipos activos, hoja de vida de servidores.</t>
  </si>
  <si>
    <t>Español</t>
  </si>
  <si>
    <t>http://galatea.contaduria.gov.co/svn/TIC_Gestion_TICs/trunk/INF (Infraestructura)</t>
  </si>
  <si>
    <t>medio</t>
  </si>
  <si>
    <t>Papel, Word, Excel</t>
  </si>
  <si>
    <t>Instrumentos de desarrollo y administración de
sistemas de información</t>
  </si>
  <si>
    <t>Especificaciones de desarrollo de software, Diseño de desarrollo de software, Análisis técnico, Registros orden de cambio, Acta de recibo a satisfacción, Acta de certificación de versión del software</t>
  </si>
  <si>
    <t>http://galatea.contaduria.gov.co/svn/TIC_Gestion_TICs/trunk/DSW (Desarrollo de Software)</t>
  </si>
  <si>
    <t>Papel, Word, excel,pdf</t>
  </si>
  <si>
    <t>Requerimientos de Viabilidad Técnica para Adquisiciones de Tipo
Informático</t>
  </si>
  <si>
    <t>Ficha de viabilidad técnica, Seguimiento de procesos de Inversión</t>
  </si>
  <si>
    <t>http://galatea.contaduria.gov.co/svn/TIC_Gestion_TICs/trunk/PLG  (Planeacion Gestion Tecnologica)</t>
  </si>
  <si>
    <t>Instrumentos de control de activos de tecnologías
de la información</t>
  </si>
  <si>
    <t>Registros detallados de activos de Tecnologías de
la Información, Inventarios de activos de Tecnologías de la información</t>
  </si>
  <si>
    <t>http://galatea.contaduria.gov.co/svn/TIC_Gestion_TICs/trunk/SEG (Seguridad)/SGS (Sistema Gestion Seguridad)/GEA (Gestion de activos)</t>
  </si>
  <si>
    <t>Papel, pdf</t>
  </si>
  <si>
    <t>Planes Estratégicos de Tecnologías de la Información y las
Comunicaciones</t>
  </si>
  <si>
    <t>Plan estratégico de Tecnologías de la Información
y las comunicaciones, Actas de seguimiento al proceso de Gestión TIC</t>
  </si>
  <si>
    <t>http://galatea.contaduria.gov.co/svn/TIC_Gestion_TICs/trunk/GES (Gestion)</t>
  </si>
  <si>
    <t>Planes de Tratamiento de Riesgos de Seguridad y Privacidad de la
Información</t>
  </si>
  <si>
    <t>Registros de seguimiento al plan de tratamiento de riesgos de seguridad y privacidad de la
Información Informes de Contingencia, Planes de Tratamiento de Riesgos de Seguridad y Privacidad de la Información, Plan de Continuidad del Negocio de TI</t>
  </si>
  <si>
    <t>http://galatea.contaduria.gov.co/svn/TIC_Gestion_TICs/trunk/SEG (Seguridad)/SGS (Sistema Gestion Seguridad)/MRG (Matriz Riesgos)</t>
  </si>
  <si>
    <t>AEGIR</t>
  </si>
  <si>
    <t>Aula Virtual CGN (Interna)</t>
  </si>
  <si>
    <t>Data Center Bogotá</t>
  </si>
  <si>
    <t>ANTEA</t>
  </si>
  <si>
    <t>Jenkins, Docker (repo), SonarQ (Server de CI/CD)</t>
  </si>
  <si>
    <t>alto</t>
  </si>
  <si>
    <t>ARIEL</t>
  </si>
  <si>
    <t>Creacion Certificados Let's Encrypt | Samba</t>
  </si>
  <si>
    <t>ATLANTIS</t>
  </si>
  <si>
    <t>Plataforma Moodle (Capacitación)</t>
  </si>
  <si>
    <t>ATLANTISDB</t>
  </si>
  <si>
    <t>Base de Datos Mariadb Moodle (Capacitación)</t>
  </si>
  <si>
    <t>ATLANTIS1</t>
  </si>
  <si>
    <t>Plataforma Moodle (Capacitación) / PRUEBAS</t>
  </si>
  <si>
    <t>bajo</t>
  </si>
  <si>
    <t>ATLANTIS1DB</t>
  </si>
  <si>
    <t>Base de Datos Mariadb Moodle (Capacitación) / PRUEBAS</t>
  </si>
  <si>
    <t>BESTLA</t>
  </si>
  <si>
    <t>DNS Secundario</t>
  </si>
  <si>
    <t>CALISTO</t>
  </si>
  <si>
    <t>Zabbix (Monitoreo de Servidores, servicios, etc)</t>
  </si>
  <si>
    <t>CARPO1</t>
  </si>
  <si>
    <t>HMC IBM power 7 (Consola de administración de IBM P7)</t>
  </si>
  <si>
    <t>CERBERO</t>
  </si>
  <si>
    <t>WildFly- WAS IBM</t>
  </si>
  <si>
    <t>CHARON</t>
  </si>
  <si>
    <t>GLPI</t>
  </si>
  <si>
    <t>CHARONP</t>
  </si>
  <si>
    <t>GLPI - PRUEBAS</t>
  </si>
  <si>
    <t>CMLENTMGN</t>
  </si>
  <si>
    <t>Aplicación SAN Gestión (Usuarios)</t>
  </si>
  <si>
    <t>DAFNIS</t>
  </si>
  <si>
    <t>IBM COGNOS / PRUEBAS</t>
  </si>
  <si>
    <t>ERSA</t>
  </si>
  <si>
    <t>OCS Inventory</t>
  </si>
  <si>
    <t>EUROPA</t>
  </si>
  <si>
    <t>Orfeo Aplicación 3.8 DB Oracle express</t>
  </si>
  <si>
    <t>EXCURSION</t>
  </si>
  <si>
    <t>AIX Aplicación acceso gráfico</t>
  </si>
  <si>
    <t>GALATEA</t>
  </si>
  <si>
    <t>Repositorio GIT Apoyo Infromático Tortoise</t>
  </si>
  <si>
    <t>HELENA</t>
  </si>
  <si>
    <t>Orfeo 5</t>
  </si>
  <si>
    <t>HELENAP</t>
  </si>
  <si>
    <t>Orfeo 5 - Pruebas</t>
  </si>
  <si>
    <t>HIDRA</t>
  </si>
  <si>
    <t>Informix - IWA (Servicio para Informix), Acelerador de DataWareHouse</t>
  </si>
  <si>
    <t>HITRACK</t>
  </si>
  <si>
    <t>Hitachi Hi-Track Monitor (Agente Monitorieo SAN Medellín)</t>
  </si>
  <si>
    <t>JANUS</t>
  </si>
  <si>
    <t>IBM HMC Virtual - SVP - Medellin</t>
  </si>
  <si>
    <t>KARI</t>
  </si>
  <si>
    <t>RustDesk</t>
  </si>
  <si>
    <t>LOGE</t>
  </si>
  <si>
    <t>Producción Sonar Qube</t>
  </si>
  <si>
    <t>METIS</t>
  </si>
  <si>
    <t>Open Office 3 Utilidad para (genera certificados)</t>
  </si>
  <si>
    <t>METIS1</t>
  </si>
  <si>
    <t>SDMX (Estadística-DANE)</t>
  </si>
  <si>
    <t>METONE</t>
  </si>
  <si>
    <t>CONSOLA ANTIVIRUS NOD32</t>
  </si>
  <si>
    <t>MIMAS</t>
  </si>
  <si>
    <t>Generación de versiones de todos los ambientes del CHIP y aplicativos de desarrollos - Installshield (CHIP LOCAL, APP MOVIL, APP Boletin, Lanzador Cuin)</t>
  </si>
  <si>
    <t>MIMAS1</t>
  </si>
  <si>
    <t>Pendiente para actualizar MIMAS (Generacion SEI, Chip 2.0, Geoportal, Interoperabilidad, SISCON, MEF, WebServices, Integralidad, EsquemasGEL)</t>
  </si>
  <si>
    <t>MIRANDA</t>
  </si>
  <si>
    <t>Ambiente de pruebas y desarrollo de event management - Dockerizado</t>
  </si>
  <si>
    <t>NARVI</t>
  </si>
  <si>
    <t>GIT (Repositorio de desarrollo, conf DB y estructura Código fuente de Aplicativos cómo AppMovil nueva, eventos, SEI, CHip Homes, Capacidad y estres, ApI impresión Certifi., Parte de Catálogo de cuentas)</t>
  </si>
  <si>
    <t>ORION</t>
  </si>
  <si>
    <t>Open VAS - Test de Vulnerabilidades</t>
  </si>
  <si>
    <t>PAN</t>
  </si>
  <si>
    <t>Sistema de Contratistas SISCON</t>
  </si>
  <si>
    <t>PAN1</t>
  </si>
  <si>
    <t>Siscon Pruebas</t>
  </si>
  <si>
    <t>PANDORA</t>
  </si>
  <si>
    <t>Importante: SVN código fuente aplicaciones CHIP, Nexus Repositorio liberias, Redmine (gestor de proyecto), Radar\Desarrollo jenkins, Base datos producción SISCON</t>
  </si>
  <si>
    <t>PATHFINDER</t>
  </si>
  <si>
    <t>Servidor de Archivos (Recursos Compartidos - Soporte, Compartidos_CGN, ChipProducción</t>
  </si>
  <si>
    <t>PROMETEO</t>
  </si>
  <si>
    <t>Liferay\WildFly (web)</t>
  </si>
  <si>
    <t>PROTEO1</t>
  </si>
  <si>
    <t>IBM COGNOS</t>
  </si>
  <si>
    <t>SKATHI2</t>
  </si>
  <si>
    <t>Aplicativo SIGI (Pruebas)</t>
  </si>
  <si>
    <t>SVP</t>
  </si>
  <si>
    <t>Administración Hitachi</t>
  </si>
  <si>
    <t>VCENTER USUARIOS</t>
  </si>
  <si>
    <t>Administracion Maquinas Virtuales</t>
  </si>
  <si>
    <t>VESTA</t>
  </si>
  <si>
    <t>Bacula</t>
  </si>
  <si>
    <t>VESTA1</t>
  </si>
  <si>
    <t>VOYAGER_II</t>
  </si>
  <si>
    <t>Migración VOYAGER</t>
  </si>
  <si>
    <t>VREALIZE</t>
  </si>
  <si>
    <t>Monitoreo Servidores (25)</t>
  </si>
  <si>
    <t>VxRAIL VCENTER</t>
  </si>
  <si>
    <t>Virtualizador hiperconvergencia</t>
  </si>
  <si>
    <t>VxRAIL MANAGER</t>
  </si>
  <si>
    <t>Software de administración hiperconvergencia</t>
  </si>
  <si>
    <t>CGNSCG5</t>
  </si>
  <si>
    <t>Aplicación SAN Gestión</t>
  </si>
  <si>
    <t>anake (AIX 7.1 dmz)</t>
  </si>
  <si>
    <t>IHS (Marte chip PP. 10) "Data Base Informix 12.10.FC8AEE Deco Conv", "AdmService MD AdmService AT Java7" y "IHS7 Urano chip CA"</t>
  </si>
  <si>
    <t>anake1 (dmz - Capacitacion)</t>
  </si>
  <si>
    <t>IHS (Urano .11)"Data Base Informix 12.10.FC8AEE Deco Conv", "AdmService MD AdmService AT Java7" y "IHS7 Marte chip PP Urano chip CA"</t>
  </si>
  <si>
    <t>amaltea (AIX 7.2) - Medellin</t>
  </si>
  <si>
    <t>Aplication Server CHIP, WAS 8.5.5.11 y Java, HDLM</t>
  </si>
  <si>
    <t>Data Center Medellín</t>
  </si>
  <si>
    <t>amaltea1 (AIX 7.2) - Medellin</t>
  </si>
  <si>
    <t>argos (AIX 7.1)</t>
  </si>
  <si>
    <t>"Data Base Informix 12.10.FC8AEE, DW, CM CHIP PP" y Java7</t>
  </si>
  <si>
    <t>argos1 (AIX 7.1)</t>
  </si>
  <si>
    <t>challenger (AIX 7.1)</t>
  </si>
  <si>
    <t>"WebSphere 8.5.5.11 schip_pr schip_pp " y "AdmService PR Java7"</t>
  </si>
  <si>
    <t>challenger1 (AIX 7.1)</t>
  </si>
  <si>
    <t>columbia (AIX 7.1)</t>
  </si>
  <si>
    <t>" WebSphere 8.5.5.11 schip_ca root push-server SCHIPWeb2 Integralidad" y "Validador-1 RT AdmService MS Java7"</t>
  </si>
  <si>
    <t>columbia1 (AIX 7.1)</t>
  </si>
  <si>
    <t>deimos (AIX 7.1)</t>
  </si>
  <si>
    <t>"Validador-3 RT AdmService CC (categoria calculada AdmService CP contingencia, Validadores (2 y 7) PP Java7"</t>
  </si>
  <si>
    <t>deimos1 (AIX)</t>
  </si>
  <si>
    <t>desdemona (AIX 7.1)</t>
  </si>
  <si>
    <t>"Data Base Informix 12.10.FC8AEE , CHIP PR, CHIP OPR, DWPR" y Java7</t>
  </si>
  <si>
    <t>desdemona1 (AIX 7.1)</t>
  </si>
  <si>
    <t>develo (AIX 7.1)</t>
  </si>
  <si>
    <t>"Data Base Informix 12.10.FC8AEE CHIP DV, CHIP ODV BDME DV, sase DV" y WebSphere 8.5.5.11 schip_dv" y Java7</t>
  </si>
  <si>
    <t>develo1 (AIX)</t>
  </si>
  <si>
    <t>discovery (AIX 7.1)</t>
  </si>
  <si>
    <t>"Data Base Informix 12.10.FC8AEE CHIP RT BDME RT" y Java7</t>
  </si>
  <si>
    <t>discovery1 (AIX 7.1)</t>
  </si>
  <si>
    <t>discovery2 (AIX 7.1)</t>
  </si>
  <si>
    <t>fenix (AIX 7.1 dmz)</t>
  </si>
  <si>
    <t>"SFTP Pluton Java7" y "IHS8 pr(mercurio), eris,chip, chip2, chip80, rt"</t>
  </si>
  <si>
    <t>fenix2 (dmz)</t>
  </si>
  <si>
    <t>fenix3 (dmz)</t>
  </si>
  <si>
    <t>"SFTP Java7" y "IHS8 pr, eris,chip, chip2, chip80, rt" pluton (FTP)</t>
  </si>
  <si>
    <t>neptuno (AIX 7.1 dmz)</t>
  </si>
  <si>
    <t>Java7 y " IHS7 ceres Mobil (Arcivo de cinf abaho)Catalogo IHS8 chip RT" - Front de las paginas Jupitercontaduria.gov.co</t>
  </si>
  <si>
    <t>neptuno1 (dmz)</t>
  </si>
  <si>
    <t>Java7 y " IHS7 ceres Mobil Catalogo IHS8 chip RT" - Front de las paginas</t>
  </si>
  <si>
    <t>neptuno2 (dmz)</t>
  </si>
  <si>
    <t>neptuno3 (dmz)</t>
  </si>
  <si>
    <t>oberon (AIX 7.1)</t>
  </si>
  <si>
    <t>" Data Base Informix 12.10.FC8AEE schip_rt Replicación bdme Replicación" y Java7</t>
  </si>
  <si>
    <t>oberon1 (AIX 7.1)</t>
  </si>
  <si>
    <t>oberon2 (AIX 7.1)</t>
  </si>
  <si>
    <t>pheobe (AIX 7.1)</t>
  </si>
  <si>
    <t>" WebSphere 8.5.5.11 schip_rt, BDME RT, Mefp RT" y " Validador-4 y 9 RT, AdmService CO, AdmService MF Java7"</t>
  </si>
  <si>
    <t>pheobe1 (AIX 7.1)</t>
  </si>
  <si>
    <t>phobos (AIX 7.1)</t>
  </si>
  <si>
    <t>cela (no funciona) y " Validador 1 -6 RT, AdmService CV Java7"</t>
  </si>
  <si>
    <t>phobos1 (AIX 7.1)</t>
  </si>
  <si>
    <t>proteus (AIX 7.2) - Medellin</t>
  </si>
  <si>
    <t>Base de Datos CHIP y ME, Informix 12.10 FC8 y Java, HDLM</t>
  </si>
  <si>
    <t>proteus1 (AIX 7.2) - Medellin</t>
  </si>
  <si>
    <t>proteus2 (AIX 7.2) - Medellin</t>
  </si>
  <si>
    <t>sinope (AIX 7.2) - Medellin</t>
  </si>
  <si>
    <t>IBM Power 924 MDE</t>
  </si>
  <si>
    <t>sinope1 (AIX 7.2) - Medellin</t>
  </si>
  <si>
    <t>skylab (AIX 7.1)</t>
  </si>
  <si>
    <t>"Data Base Informix 12.10.FC8AEE, CHIP CA" y "Validadores 3 y 8 RT Java7"</t>
  </si>
  <si>
    <t>skylab1 (AIX 7.1)</t>
  </si>
  <si>
    <t>soyuz (AIX 7.1)</t>
  </si>
  <si>
    <t>"WebSphere 8.5.5.11 schip_rt root push-server " y "AdmService RT
Java7"</t>
  </si>
  <si>
    <t>soyuz1 (AIX 7.1)</t>
  </si>
  <si>
    <t>thyone (AIX 7.1 dmz)</t>
  </si>
  <si>
    <t>"AdmService UE Java7", "IHS7 orcus Mobil-uss (no lo están usando) IHS8 contaduria venus y Orfeo"</t>
  </si>
  <si>
    <t>thyone1 (dmz)</t>
  </si>
  <si>
    <t>thyone2 (dmz)</t>
  </si>
  <si>
    <t>thyone3 (dmz- focal)</t>
  </si>
  <si>
    <t>Dell Storage Client - ML6000</t>
  </si>
  <si>
    <t>HMC Power 10</t>
  </si>
  <si>
    <t>Consola administración P10: .244 sistema operativo, .245: Advanced System Management Interface (ASMI)</t>
  </si>
  <si>
    <t>VIOServer Power</t>
  </si>
  <si>
    <t>Virtualizador de power 10</t>
  </si>
  <si>
    <t>Galileo</t>
  </si>
  <si>
    <t>DNS Principal</t>
  </si>
  <si>
    <t>Setebos</t>
  </si>
  <si>
    <t>TSM 7.1 (Virtualizado con Hyper V), Conexión SSH a Validadores CHIP</t>
  </si>
  <si>
    <t>Triton</t>
  </si>
  <si>
    <t>Central Telefonica Issabel</t>
  </si>
  <si>
    <t>SWITCH</t>
  </si>
  <si>
    <t>Switch 
RED LINKSYS LGS318</t>
  </si>
  <si>
    <t>Switch 
RED LINKSYS LGS318P</t>
  </si>
  <si>
    <t>FORTIANALYZER</t>
  </si>
  <si>
    <t>1 FAZ400E FORTIGATE</t>
  </si>
  <si>
    <t>Servicio de soporte de Equipos Firewall FORTINET, Fortswitch
Equipos AP Fortigate</t>
  </si>
  <si>
    <t>Servicio entregado por proveedor a
Gestión TIC</t>
  </si>
  <si>
    <t>Servicio de soporte de Equipos Firewall Medellín</t>
  </si>
  <si>
    <t>FIREWALL Medellín</t>
  </si>
  <si>
    <t>5 100F FORTIGATE</t>
  </si>
  <si>
    <t>FIREWALL</t>
  </si>
  <si>
    <t>1 FG600E FORTIGATE</t>
  </si>
  <si>
    <t>FIREWALL HD</t>
  </si>
  <si>
    <t>Switch RED 
FORTISWTCH FS1E48</t>
  </si>
  <si>
    <t>Switch RED 
FORTISWTCH S424EN</t>
  </si>
  <si>
    <t>Switch 
RED FORTISWTCH S426EF</t>
  </si>
  <si>
    <t>Switch RED 
FORTISWTCH S548DN</t>
  </si>
  <si>
    <t>Switch RED 
FORTISWTCH FS148FEP</t>
  </si>
  <si>
    <t>ACCESS POINT</t>
  </si>
  <si>
    <t>3 FORTIGATE FP321C</t>
  </si>
  <si>
    <t>BDME</t>
  </si>
  <si>
    <t>Es el boletin de deudores morosos, en el cual se encuentra la información de las entidad y/o personas las cuales tiene compromisos con las entidades publicas de la nacion</t>
  </si>
  <si>
    <t>CHIP Central</t>
  </si>
  <si>
    <t xml:space="preserve">Es el sistema donde se consolida la información de todas las entidades del país, activos, pasivos y patrimonio. </t>
  </si>
  <si>
    <t>CHIP Local</t>
  </si>
  <si>
    <t>Aplicativo que hace parte del CHIP, y permite a las entidades en envio de la informacion a la Contaduria General.</t>
  </si>
  <si>
    <t>Chip Web Entidades</t>
  </si>
  <si>
    <t>Aplicativo Web del CHIP, donde se pueden realizar consultas sobre la informacion reportada</t>
  </si>
  <si>
    <t>SIGCGN</t>
  </si>
  <si>
    <t>Es el geoportal que muestra la información contable de nivel 1 de los departamentos, muncipios y entidades de la nación</t>
  </si>
  <si>
    <t>SCHIPWEB2.0</t>
  </si>
  <si>
    <t>Es el sistema para parametrizar las categorias de cada entidad en el CHIP</t>
  </si>
  <si>
    <t>APPCGN</t>
  </si>
  <si>
    <t>Es un aplicativo movil que muestra la información de la contaduria y muestra algunos detalles financieros de las entidades</t>
  </si>
  <si>
    <t>APP BDME</t>
  </si>
  <si>
    <t>Aplicativo movil el cual permite consultar informacion sobre el boletin de Deudores morosos del Estado</t>
  </si>
  <si>
    <t>MEFP2014</t>
  </si>
  <si>
    <t>Transforma la información contable según los estandares del FMI</t>
  </si>
  <si>
    <t>Categorización de Municipios</t>
  </si>
  <si>
    <t>Toma información reportada de algunas entidades y con esto le da una categoria a cada municipio para recibir el dinero correspondiente a su categoria</t>
  </si>
  <si>
    <t>Geoportal BDME</t>
  </si>
  <si>
    <t>Geoportal que muestra por departamentos y municipios la cantidad de deudores morosos</t>
  </si>
  <si>
    <t>Interoperabilidad</t>
  </si>
  <si>
    <t>Aplicactivo cuya funcion es exponer servicios para que sean usados por las demas aplicaciones de la CGN.</t>
  </si>
  <si>
    <t>Integralidad</t>
  </si>
  <si>
    <t>Sistema de evaluacion institucional, el cual realiza validaciones sobre la información contable reportada al CHIP</t>
  </si>
  <si>
    <t>SISCON</t>
  </si>
  <si>
    <t>Aplicacion el cual permite la administracion de la informacion de los contratistas de la CGN.</t>
  </si>
  <si>
    <t>Catalogo</t>
  </si>
  <si>
    <t>Aplicativo el cual permite la administracion del catalogo de cuentas de la categoria informacion Contable Convergencia, para el GIT de investigacion y normas</t>
  </si>
  <si>
    <t>NEF</t>
  </si>
  <si>
    <t>Aplicativo para la consulta de las Notas a los estados financieros, que reportan las entidades a la Categoria contable a final de cada año.</t>
  </si>
  <si>
    <t>Orfeo 5.5</t>
  </si>
  <si>
    <t>Sistema de gestion documental</t>
  </si>
  <si>
    <t>Heisohn</t>
  </si>
  <si>
    <t>Sistema de nominas y prestaciones de la entidad (servicio)</t>
  </si>
  <si>
    <t>FortiGate</t>
  </si>
  <si>
    <t>Sirve para detectar las amenazas a traves de un firewall en la red de la contaduria y restringir el acceso a algunas páginas</t>
  </si>
  <si>
    <t>IBM Cognos Analytics Administrator</t>
  </si>
  <si>
    <t>Interpreta sus intenciones y le guía para trabajar de forma eficiente con los datos y crear información de valor para realizar presentaciones excelentes</t>
  </si>
  <si>
    <t>IBM Cognos Business Intelligence Consumer </t>
  </si>
  <si>
    <t>Permite a los usuarios de negocios acceder y analizar la información que necesitan para mejorar la toma de decisiones, obtener una mejor visión y administrar el rendimiento.</t>
  </si>
  <si>
    <t>IBM Cognos Analytics Explorer Authorized User</t>
  </si>
  <si>
    <t>Permite a un usuario en especifico visualizar la información según cómo lo permita el administrador.</t>
  </si>
  <si>
    <t>IBM Informix Advanced Enterprise Edition CPU </t>
  </si>
  <si>
    <t>Suit completa de productos IBM</t>
  </si>
  <si>
    <t>IBM Tivoli Storage Manager 7.2 Processor </t>
  </si>
  <si>
    <t>Es un software centralizado y basado en políticas que permite la administración de los recursos de almacenamiento, como copia de seguridad de datos.</t>
  </si>
  <si>
    <t>IBM WebSphere Application Server Processor </t>
  </si>
  <si>
    <t>Proporciona un rango de entornos de ejecución Java EE 7 seguros y flexibles, disponibles en local o en cualquier cloud público, privado o híbrido.</t>
  </si>
  <si>
    <t>IBM WebSphere Portal Enable Processor </t>
  </si>
  <si>
    <t>Es un conjunto de herramientas de software que permite a las empresas construir y gestionar portales web.</t>
  </si>
  <si>
    <t>Tortoise SVN</t>
  </si>
  <si>
    <t>Es un cliente Subversion, implementado como una extensión al shell de Windows</t>
  </si>
  <si>
    <t>Eclipse</t>
  </si>
  <si>
    <t>Es una plataforma de software compuesto por un conjunto de herramientas de programación de código abierto multiplataforma.</t>
  </si>
  <si>
    <t>SQL Developer</t>
  </si>
  <si>
    <t>Es un entorno de desarrollo integrado (IDE) para trabajar con SQL en bases de datos Oracle.</t>
  </si>
  <si>
    <t>SSH Security Shell</t>
  </si>
  <si>
    <t>Permite manejar por completo el servidor mediante un intérprete de comandos.</t>
  </si>
  <si>
    <t>Putty</t>
  </si>
  <si>
    <t>es un cliente SSH, Telnet, rlogin, y TCP raw con licencia libre</t>
  </si>
  <si>
    <t>Xcode 8.3</t>
  </si>
  <si>
    <t>Es un entorno de desarrollo integrado (IDE, en sus siglas en inglés) para macOS que contiene un conjunto de herramientas creadas por Apple.</t>
  </si>
  <si>
    <t>Android Studio</t>
  </si>
  <si>
    <t>Es el entorno de desarrollo integrado oficial para la plataforma Android. </t>
  </si>
  <si>
    <t>Filezilla</t>
  </si>
  <si>
    <t>Es un cliente FTP multiplataforma de código abierto</t>
  </si>
  <si>
    <t>Visual Studio Code</t>
  </si>
  <si>
    <t>Editor de testo utilizado para el desarrollo de software</t>
  </si>
  <si>
    <t>Squirrel</t>
  </si>
  <si>
    <t>Cliente SQL para la admistracion de bases de Datos</t>
  </si>
  <si>
    <t>Wildfly</t>
  </si>
  <si>
    <t>Servidor de aplicaciones usado para el despliegue de las aplicaciones.</t>
  </si>
  <si>
    <t>Orfeo 3.8</t>
  </si>
  <si>
    <t>Gestion documental</t>
  </si>
  <si>
    <t>Sistema de Mesa de Ayuda</t>
  </si>
  <si>
    <t>BACULA</t>
  </si>
  <si>
    <t>Sistema Copias de respaldo a usuarios</t>
  </si>
  <si>
    <t>Administrador de Red</t>
  </si>
  <si>
    <t>Profesional encargado de administrar los servicios de red de la Contaduría General de la Nación.</t>
  </si>
  <si>
    <t>Administrador de Ambientes AIX</t>
  </si>
  <si>
    <t>Profesional encargado de administrar los ambientes AIX de la Contaduría General de la Nación.</t>
  </si>
  <si>
    <t>Administrador ambientes virtualizados</t>
  </si>
  <si>
    <t>Profesional encargado de administrar los ambientes virtualizados de la Contaduría General de la Nación.</t>
  </si>
  <si>
    <t>Administrador de Dominio</t>
  </si>
  <si>
    <t>Profesional encargado de administrar los servicios de dominio de la Contaduría General de la Nación.</t>
  </si>
  <si>
    <t>Administrador de correo</t>
  </si>
  <si>
    <t>Profesional encargado de administrar el servicio de correo de la Contaduría General de la Nación.</t>
  </si>
  <si>
    <t>Administrador Antivirus</t>
  </si>
  <si>
    <t>Profesional encargado de administrar la consola de antivirus de la Contaduría General de la Nación.</t>
  </si>
  <si>
    <t>Administrador de monitoreo</t>
  </si>
  <si>
    <t>Profesional encargado de administrar software de monitoreo de la Contaduría General de la Nación.</t>
  </si>
  <si>
    <t>Administrador DBA</t>
  </si>
  <si>
    <t>Profesional encargado de administrar las bases de datos de la Contaduría General de la Nación.</t>
  </si>
  <si>
    <t>Gestor de Calidad sistemas</t>
  </si>
  <si>
    <t>Profesional encargado de gestionar, administrar y optimizar los procedimientos, guias, formatos de la gestión de calidad del proceso gestión TIC de la Contaduría General de la Nación.</t>
  </si>
  <si>
    <t>Gestor Seguridad de la información</t>
  </si>
  <si>
    <t>Profesional encargado de gestionar, administrar y optimizar el SGSI del proceso gestión TIC de la Contaduría General de la Nación.</t>
  </si>
  <si>
    <t>Administrador Orfeo</t>
  </si>
  <si>
    <t>Profesional encargado de administrar el sistema de gestión documental de la Contaduría General de la Nación.</t>
  </si>
  <si>
    <t>Gestor pruebas de software</t>
  </si>
  <si>
    <t>Profesional encargado de realizar pruebas de software a los aplicativos en diferentes ambientes de la Contaduría General de la Nación.</t>
  </si>
  <si>
    <t>Desarrolladores de aplicaciones</t>
  </si>
  <si>
    <t>Profesional encargado de realizar desarrollos de software en diferentes ambientes de la Contaduría General de la Nación.</t>
  </si>
  <si>
    <t>Administrador pagina web</t>
  </si>
  <si>
    <t>Profesional encargado de administrar la pagina web de la Contaduría General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</si>
</sst>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General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Calibri"/>
      <family val="2"/>
      <scheme val="minor"/>
    </font>
    <font>
      <sz val="8.5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6F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AF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222A35"/>
      </patternFill>
    </fill>
    <fill>
      <patternFill patternType="solid">
        <fgColor theme="5" tint="-0.249977111117893"/>
        <bgColor rgb="FF1F38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164" fontId="4" fillId="0" borderId="0"/>
    <xf numFmtId="0" fontId="27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12" fillId="6" borderId="11" xfId="0" applyFont="1" applyFill="1" applyBorder="1" applyAlignment="1">
      <alignment horizontal="left" vertical="center" wrapText="1" indent="1"/>
    </xf>
    <xf numFmtId="0" fontId="12" fillId="7" borderId="11" xfId="0" applyFont="1" applyFill="1" applyBorder="1" applyAlignment="1">
      <alignment horizontal="left" vertical="center" wrapText="1" indent="1"/>
    </xf>
    <xf numFmtId="0" fontId="12" fillId="8" borderId="11" xfId="0" applyFont="1" applyFill="1" applyBorder="1" applyAlignment="1">
      <alignment horizontal="left" vertical="center" wrapText="1" indent="1"/>
    </xf>
    <xf numFmtId="0" fontId="12" fillId="9" borderId="11" xfId="0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8" borderId="1" xfId="0" applyFont="1" applyFill="1" applyBorder="1" applyAlignment="1">
      <alignment horizontal="right" vertical="center" wrapText="1"/>
    </xf>
    <xf numFmtId="0" fontId="11" fillId="9" borderId="1" xfId="0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1"/>
    </xf>
    <xf numFmtId="0" fontId="12" fillId="8" borderId="1" xfId="0" applyFont="1" applyFill="1" applyBorder="1" applyAlignment="1">
      <alignment horizontal="left" vertical="center" wrapText="1" indent="1"/>
    </xf>
    <xf numFmtId="0" fontId="12" fillId="9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 indent="3"/>
    </xf>
    <xf numFmtId="0" fontId="17" fillId="5" borderId="1" xfId="0" applyFont="1" applyFill="1" applyBorder="1" applyAlignment="1">
      <alignment horizontal="left" vertical="center" wrapText="1" indent="1"/>
    </xf>
    <xf numFmtId="0" fontId="17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3" fillId="0" borderId="37" xfId="0" applyFont="1" applyBorder="1"/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wrapText="1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 indent="1"/>
    </xf>
    <xf numFmtId="0" fontId="23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1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4" borderId="22" xfId="0" applyFont="1" applyFill="1" applyBorder="1" applyAlignment="1">
      <alignment horizontal="center" vertical="center"/>
    </xf>
    <xf numFmtId="0" fontId="8" fillId="0" borderId="12" xfId="0" applyFont="1" applyBorder="1"/>
    <xf numFmtId="0" fontId="6" fillId="0" borderId="15" xfId="0" applyFont="1" applyBorder="1" applyAlignment="1">
      <alignment horizontal="center" vertical="center" wrapText="1"/>
    </xf>
    <xf numFmtId="0" fontId="8" fillId="0" borderId="16" xfId="0" applyFont="1" applyBorder="1"/>
    <xf numFmtId="0" fontId="8" fillId="0" borderId="17" xfId="0" applyFont="1" applyBorder="1"/>
    <xf numFmtId="0" fontId="5" fillId="0" borderId="25" xfId="0" applyFont="1" applyBorder="1" applyAlignment="1">
      <alignment horizontal="left" vertical="center" wrapText="1"/>
    </xf>
    <xf numFmtId="0" fontId="8" fillId="0" borderId="26" xfId="0" applyFont="1" applyBorder="1"/>
    <xf numFmtId="0" fontId="8" fillId="0" borderId="27" xfId="0" applyFont="1" applyBorder="1"/>
    <xf numFmtId="0" fontId="6" fillId="0" borderId="7" xfId="0" applyFont="1" applyBorder="1" applyAlignment="1">
      <alignment horizontal="center" vertical="center"/>
    </xf>
    <xf numFmtId="0" fontId="8" fillId="0" borderId="11" xfId="0" applyFont="1" applyBorder="1"/>
    <xf numFmtId="0" fontId="5" fillId="0" borderId="25" xfId="0" applyFont="1" applyBorder="1" applyAlignment="1">
      <alignment horizontal="left" wrapText="1"/>
    </xf>
    <xf numFmtId="0" fontId="18" fillId="11" borderId="7" xfId="0" applyFont="1" applyFill="1" applyBorder="1" applyAlignment="1">
      <alignment horizontal="center" vertical="center"/>
    </xf>
    <xf numFmtId="0" fontId="8" fillId="3" borderId="31" xfId="0" applyFont="1" applyFill="1" applyBorder="1"/>
    <xf numFmtId="0" fontId="8" fillId="3" borderId="32" xfId="0" applyFont="1" applyFill="1" applyBorder="1"/>
    <xf numFmtId="0" fontId="6" fillId="0" borderId="28" xfId="0" applyFont="1" applyBorder="1" applyAlignment="1">
      <alignment horizontal="center" vertical="center" wrapText="1"/>
    </xf>
    <xf numFmtId="0" fontId="8" fillId="0" borderId="29" xfId="0" applyFont="1" applyBorder="1"/>
    <xf numFmtId="0" fontId="8" fillId="0" borderId="30" xfId="0" applyFont="1" applyBorder="1"/>
    <xf numFmtId="0" fontId="6" fillId="0" borderId="1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/>
    <xf numFmtId="0" fontId="8" fillId="0" borderId="24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12" borderId="0" xfId="0" applyFont="1" applyFill="1" applyAlignment="1">
      <alignment horizontal="left" vertical="top"/>
    </xf>
    <xf numFmtId="0" fontId="8" fillId="13" borderId="0" xfId="0" applyFont="1" applyFill="1"/>
    <xf numFmtId="0" fontId="9" fillId="12" borderId="8" xfId="0" applyFont="1" applyFill="1" applyBorder="1" applyAlignment="1">
      <alignment horizontal="center" vertical="center"/>
    </xf>
    <xf numFmtId="0" fontId="8" fillId="13" borderId="18" xfId="0" applyFont="1" applyFill="1" applyBorder="1"/>
    <xf numFmtId="0" fontId="8" fillId="13" borderId="12" xfId="0" applyFont="1" applyFill="1" applyBorder="1"/>
    <xf numFmtId="0" fontId="5" fillId="0" borderId="19" xfId="0" quotePrefix="1" applyFont="1" applyBorder="1" applyAlignment="1">
      <alignment horizontal="left" vertical="top" wrapText="1"/>
    </xf>
    <xf numFmtId="0" fontId="8" fillId="0" borderId="20" xfId="0" applyFont="1" applyBorder="1"/>
    <xf numFmtId="0" fontId="8" fillId="0" borderId="21" xfId="0" applyFont="1" applyBorder="1"/>
    <xf numFmtId="0" fontId="5" fillId="0" borderId="22" xfId="0" applyFont="1" applyBorder="1" applyAlignment="1">
      <alignment horizontal="left" vertical="top" wrapText="1"/>
    </xf>
    <xf numFmtId="0" fontId="24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3" fillId="0" borderId="35" xfId="0" quotePrefix="1" applyFont="1" applyBorder="1" applyAlignment="1">
      <alignment horizontal="center" vertical="center" wrapText="1"/>
    </xf>
    <xf numFmtId="0" fontId="23" fillId="0" borderId="36" xfId="0" quotePrefix="1" applyFont="1" applyBorder="1" applyAlignment="1">
      <alignment horizontal="center" vertical="center" wrapText="1"/>
    </xf>
    <xf numFmtId="0" fontId="23" fillId="0" borderId="34" xfId="0" quotePrefix="1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7" fillId="0" borderId="1" xfId="4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8" fillId="0" borderId="1" xfId="0" applyFont="1" applyBorder="1"/>
    <xf numFmtId="0" fontId="29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1" xfId="4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 indent="1"/>
    </xf>
    <xf numFmtId="0" fontId="0" fillId="3" borderId="1" xfId="0" applyFill="1" applyBorder="1" applyAlignment="1">
      <alignment horizontal="left" vertical="top" wrapText="1"/>
    </xf>
    <xf numFmtId="0" fontId="30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wrapText="1"/>
    </xf>
    <xf numFmtId="0" fontId="33" fillId="3" borderId="1" xfId="0" applyFont="1" applyFill="1" applyBorder="1" applyAlignment="1">
      <alignment wrapText="1"/>
    </xf>
  </cellXfs>
  <cellStyles count="5">
    <cellStyle name="Excel Built-in Normal" xfId="3" xr:uid="{00000000-0005-0000-0000-000000000000}"/>
    <cellStyle name="Hipervínculo" xfId="4" builtinId="8"/>
    <cellStyle name="Normal" xfId="0" builtinId="0"/>
    <cellStyle name="Normal 2 2" xfId="1" xr:uid="{00000000-0005-0000-0000-000003000000}"/>
    <cellStyle name="Normal 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190499</xdr:colOff>
      <xdr:row>0</xdr:row>
      <xdr:rowOff>154782</xdr:rowOff>
    </xdr:from>
    <xdr:to>
      <xdr:col>12</xdr:col>
      <xdr:colOff>214312</xdr:colOff>
      <xdr:row>3</xdr:row>
      <xdr:rowOff>11907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F1E92B-A80D-8D26-FF10-AB3ABCCBEA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557" t="28056" r="36534" b="29856"/>
        <a:stretch/>
      </xdr:blipFill>
      <xdr:spPr>
        <a:xfrm>
          <a:off x="12144374" y="154782"/>
          <a:ext cx="1535907" cy="392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0</xdr:rowOff>
    </xdr:from>
    <xdr:to>
      <xdr:col>7</xdr:col>
      <xdr:colOff>1647825</xdr:colOff>
      <xdr:row>5</xdr:row>
      <xdr:rowOff>59055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8B5C22-101E-B9C2-292B-BE36A0B67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0"/>
          <a:ext cx="5581650" cy="963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1</xdr:row>
      <xdr:rowOff>66675</xdr:rowOff>
    </xdr:from>
    <xdr:to>
      <xdr:col>5</xdr:col>
      <xdr:colOff>647700</xdr:colOff>
      <xdr:row>6</xdr:row>
      <xdr:rowOff>78105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F4DAF7-02A3-6A32-D449-340D44387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257175"/>
          <a:ext cx="5581650" cy="963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jupitercontaduria.gov.co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08CC-3A3D-447A-9957-9DDA3DF4D590}">
  <dimension ref="A1:F1000"/>
  <sheetViews>
    <sheetView showGridLines="0" topLeftCell="A7" zoomScaleNormal="100" workbookViewId="0">
      <selection activeCell="B21" sqref="B21"/>
    </sheetView>
  </sheetViews>
  <sheetFormatPr baseColWidth="10" defaultColWidth="14.44140625" defaultRowHeight="14.4" x14ac:dyDescent="0.3"/>
  <cols>
    <col min="1" max="1" width="8.88671875" customWidth="1"/>
    <col min="2" max="2" width="26.88671875" customWidth="1"/>
    <col min="3" max="3" width="111.109375" customWidth="1"/>
    <col min="4" max="4" width="34.33203125" customWidth="1"/>
    <col min="5" max="5" width="33.6640625" customWidth="1"/>
    <col min="6" max="6" width="10.6640625" customWidth="1"/>
  </cols>
  <sheetData>
    <row r="1" spans="1:6" ht="16.2" thickBot="1" x14ac:dyDescent="0.35">
      <c r="A1" s="13"/>
      <c r="B1" s="13"/>
      <c r="C1" s="13"/>
      <c r="D1" s="13"/>
      <c r="E1" s="13"/>
      <c r="F1" s="13"/>
    </row>
    <row r="2" spans="1:6" ht="60.75" customHeight="1" x14ac:dyDescent="0.3">
      <c r="A2" s="13"/>
      <c r="B2" s="91" t="s">
        <v>71</v>
      </c>
      <c r="C2" s="92"/>
      <c r="D2" s="92"/>
      <c r="E2" s="93"/>
      <c r="F2" s="13"/>
    </row>
    <row r="3" spans="1:6" ht="60.75" customHeight="1" thickBot="1" x14ac:dyDescent="0.35">
      <c r="A3" s="13"/>
      <c r="B3" s="94"/>
      <c r="C3" s="95"/>
      <c r="D3" s="95"/>
      <c r="E3" s="96"/>
      <c r="F3" s="13"/>
    </row>
    <row r="4" spans="1:6" ht="15.6" x14ac:dyDescent="0.3">
      <c r="A4" s="13"/>
      <c r="B4" s="14"/>
      <c r="C4" s="14"/>
      <c r="D4" s="14"/>
      <c r="E4" s="15"/>
      <c r="F4" s="13"/>
    </row>
    <row r="5" spans="1:6" ht="16.2" thickBot="1" x14ac:dyDescent="0.35">
      <c r="A5" s="13"/>
      <c r="B5" s="97" t="s">
        <v>58</v>
      </c>
      <c r="C5" s="98"/>
      <c r="D5" s="98"/>
      <c r="E5" s="98"/>
      <c r="F5" s="13"/>
    </row>
    <row r="6" spans="1:6" ht="30" customHeight="1" x14ac:dyDescent="0.3">
      <c r="A6" s="13"/>
      <c r="B6" s="99" t="s">
        <v>82</v>
      </c>
      <c r="C6" s="87" t="s">
        <v>59</v>
      </c>
      <c r="D6" s="73"/>
      <c r="E6" s="74"/>
      <c r="F6" s="16"/>
    </row>
    <row r="7" spans="1:6" ht="15.6" x14ac:dyDescent="0.3">
      <c r="A7" s="13"/>
      <c r="B7" s="100"/>
      <c r="C7" s="102" t="s">
        <v>85</v>
      </c>
      <c r="D7" s="103"/>
      <c r="E7" s="104"/>
      <c r="F7" s="16"/>
    </row>
    <row r="8" spans="1:6" ht="16.2" thickBot="1" x14ac:dyDescent="0.35">
      <c r="A8" s="13"/>
      <c r="B8" s="101"/>
      <c r="C8" s="105" t="s">
        <v>60</v>
      </c>
      <c r="D8" s="89"/>
      <c r="E8" s="90"/>
      <c r="F8" s="16"/>
    </row>
    <row r="9" spans="1:6" ht="32.25" customHeight="1" x14ac:dyDescent="0.3">
      <c r="A9" s="13"/>
      <c r="B9" s="78" t="s">
        <v>78</v>
      </c>
      <c r="C9" s="72" t="s">
        <v>61</v>
      </c>
      <c r="D9" s="73"/>
      <c r="E9" s="74"/>
      <c r="F9" s="16"/>
    </row>
    <row r="10" spans="1:6" ht="32.25" customHeight="1" thickBot="1" x14ac:dyDescent="0.35">
      <c r="A10" s="13"/>
      <c r="B10" s="79"/>
      <c r="C10" s="80" t="s">
        <v>133</v>
      </c>
      <c r="D10" s="76"/>
      <c r="E10" s="77"/>
      <c r="F10" s="16"/>
    </row>
    <row r="11" spans="1:6" ht="27" customHeight="1" thickBot="1" x14ac:dyDescent="0.35">
      <c r="A11" s="13"/>
      <c r="B11" s="81" t="s">
        <v>83</v>
      </c>
      <c r="C11" s="84" t="s">
        <v>62</v>
      </c>
      <c r="D11" s="85"/>
      <c r="E11" s="86"/>
      <c r="F11" s="16"/>
    </row>
    <row r="12" spans="1:6" ht="15.6" x14ac:dyDescent="0.3">
      <c r="A12" s="13"/>
      <c r="B12" s="82"/>
      <c r="C12" s="87" t="s">
        <v>63</v>
      </c>
      <c r="D12" s="73"/>
      <c r="E12" s="74"/>
      <c r="F12" s="13"/>
    </row>
    <row r="13" spans="1:6" ht="21.75" customHeight="1" thickBot="1" x14ac:dyDescent="0.35">
      <c r="A13" s="13"/>
      <c r="B13" s="82"/>
      <c r="C13" s="88" t="s">
        <v>64</v>
      </c>
      <c r="D13" s="89"/>
      <c r="E13" s="90"/>
      <c r="F13" s="13"/>
    </row>
    <row r="14" spans="1:6" ht="15.6" x14ac:dyDescent="0.3">
      <c r="A14" s="13"/>
      <c r="B14" s="82"/>
      <c r="C14" s="87" t="s">
        <v>65</v>
      </c>
      <c r="D14" s="73"/>
      <c r="E14" s="74"/>
      <c r="F14" s="13"/>
    </row>
    <row r="15" spans="1:6" ht="24.75" customHeight="1" thickBot="1" x14ac:dyDescent="0.35">
      <c r="A15" s="13"/>
      <c r="B15" s="82"/>
      <c r="C15" s="88" t="s">
        <v>66</v>
      </c>
      <c r="D15" s="89"/>
      <c r="E15" s="90"/>
      <c r="F15" s="13"/>
    </row>
    <row r="16" spans="1:6" ht="15.6" x14ac:dyDescent="0.3">
      <c r="A16" s="13"/>
      <c r="B16" s="82"/>
      <c r="C16" s="87" t="s">
        <v>67</v>
      </c>
      <c r="D16" s="73"/>
      <c r="E16" s="74"/>
      <c r="F16" s="16"/>
    </row>
    <row r="17" spans="1:6" ht="21" customHeight="1" thickBot="1" x14ac:dyDescent="0.35">
      <c r="A17" s="13"/>
      <c r="B17" s="83"/>
      <c r="C17" s="88" t="s">
        <v>68</v>
      </c>
      <c r="D17" s="89"/>
      <c r="E17" s="90"/>
      <c r="F17" s="16"/>
    </row>
    <row r="18" spans="1:6" ht="31.5" customHeight="1" x14ac:dyDescent="0.3">
      <c r="A18" s="13"/>
      <c r="B18" s="70" t="s">
        <v>84</v>
      </c>
      <c r="C18" s="72" t="s">
        <v>69</v>
      </c>
      <c r="D18" s="73"/>
      <c r="E18" s="74"/>
      <c r="F18" s="16"/>
    </row>
    <row r="19" spans="1:6" ht="22.5" customHeight="1" thickBot="1" x14ac:dyDescent="0.35">
      <c r="A19" s="13"/>
      <c r="B19" s="71"/>
      <c r="C19" s="75" t="s">
        <v>70</v>
      </c>
      <c r="D19" s="76"/>
      <c r="E19" s="77"/>
      <c r="F19" s="16"/>
    </row>
    <row r="20" spans="1:6" ht="15.6" x14ac:dyDescent="0.3">
      <c r="A20" s="13"/>
      <c r="B20" s="13"/>
      <c r="C20" s="13"/>
      <c r="D20" s="13"/>
      <c r="E20" s="13"/>
      <c r="F20" s="13"/>
    </row>
    <row r="21" spans="1:6" ht="15.75" customHeight="1" x14ac:dyDescent="0.3">
      <c r="A21" s="13"/>
      <c r="B21" s="13"/>
      <c r="C21" s="13"/>
      <c r="D21" s="13"/>
      <c r="E21" s="13"/>
      <c r="F21" s="13"/>
    </row>
    <row r="22" spans="1:6" ht="15.75" customHeight="1" x14ac:dyDescent="0.3"/>
    <row r="23" spans="1:6" ht="15.75" customHeight="1" x14ac:dyDescent="0.3"/>
    <row r="24" spans="1:6" ht="15.75" customHeight="1" x14ac:dyDescent="0.3"/>
    <row r="25" spans="1:6" ht="15.75" customHeight="1" x14ac:dyDescent="0.3"/>
    <row r="26" spans="1:6" ht="15.75" customHeight="1" x14ac:dyDescent="0.3"/>
    <row r="27" spans="1:6" ht="15.75" customHeight="1" x14ac:dyDescent="0.3"/>
    <row r="28" spans="1:6" ht="15.75" customHeight="1" x14ac:dyDescent="0.3"/>
    <row r="29" spans="1:6" ht="15.75" customHeight="1" x14ac:dyDescent="0.3"/>
    <row r="30" spans="1:6" ht="15.75" customHeight="1" x14ac:dyDescent="0.3"/>
    <row r="31" spans="1:6" ht="15.75" customHeight="1" x14ac:dyDescent="0.3"/>
    <row r="32" spans="1: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0">
    <mergeCell ref="B2:E3"/>
    <mergeCell ref="B5:E5"/>
    <mergeCell ref="B6:B8"/>
    <mergeCell ref="C6:E6"/>
    <mergeCell ref="C7:E7"/>
    <mergeCell ref="C8:E8"/>
    <mergeCell ref="B18:B19"/>
    <mergeCell ref="C18:E18"/>
    <mergeCell ref="C19:E19"/>
    <mergeCell ref="B9:B10"/>
    <mergeCell ref="C9:E9"/>
    <mergeCell ref="C10:E10"/>
    <mergeCell ref="B11:B17"/>
    <mergeCell ref="C11:E11"/>
    <mergeCell ref="C12:E12"/>
    <mergeCell ref="C13:E13"/>
    <mergeCell ref="C14:E14"/>
    <mergeCell ref="C15:E15"/>
    <mergeCell ref="C16:E16"/>
    <mergeCell ref="C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0A1-B7DB-4E21-A223-51733EA27714}">
  <dimension ref="A5:X30"/>
  <sheetViews>
    <sheetView showGridLines="0" topLeftCell="A18" zoomScale="64" zoomScaleNormal="64" workbookViewId="0">
      <selection activeCell="A16" sqref="A16:U21"/>
    </sheetView>
  </sheetViews>
  <sheetFormatPr baseColWidth="10" defaultColWidth="11.44140625" defaultRowHeight="13.8" x14ac:dyDescent="0.25"/>
  <cols>
    <col min="1" max="1" width="5.88671875" style="51" customWidth="1"/>
    <col min="2" max="2" width="12.88671875" style="52" customWidth="1"/>
    <col min="3" max="3" width="15.109375" style="51" customWidth="1"/>
    <col min="4" max="4" width="10.109375" style="51" bestFit="1" customWidth="1"/>
    <col min="5" max="5" width="13.33203125" style="51" bestFit="1" customWidth="1"/>
    <col min="6" max="6" width="25.6640625" style="51" customWidth="1"/>
    <col min="7" max="7" width="31.44140625" style="55" customWidth="1"/>
    <col min="8" max="8" width="29.88671875" style="51" customWidth="1"/>
    <col min="9" max="9" width="12.44140625" style="54" customWidth="1"/>
    <col min="10" max="10" width="17.5546875" style="51" customWidth="1"/>
    <col min="11" max="11" width="9.44140625" style="51" customWidth="1"/>
    <col min="12" max="12" width="12.6640625" style="51" customWidth="1"/>
    <col min="13" max="13" width="19.88671875" style="51" customWidth="1"/>
    <col min="14" max="15" width="15.44140625" style="54" customWidth="1"/>
    <col min="16" max="16" width="21.33203125" style="52" customWidth="1"/>
    <col min="17" max="17" width="15.6640625" style="52" customWidth="1"/>
    <col min="18" max="18" width="17.109375" style="52" customWidth="1"/>
    <col min="19" max="19" width="10.33203125" style="53" customWidth="1"/>
    <col min="20" max="20" width="16" style="54" customWidth="1"/>
    <col min="21" max="21" width="13.44140625" style="53" customWidth="1"/>
    <col min="22" max="22" width="10.44140625" style="51" bestFit="1" customWidth="1"/>
    <col min="23" max="23" width="3.88671875" style="51" bestFit="1" customWidth="1"/>
    <col min="24" max="24" width="9.6640625" style="51" bestFit="1" customWidth="1"/>
    <col min="25" max="25" width="2.6640625" style="51" bestFit="1" customWidth="1"/>
    <col min="26" max="26" width="6.6640625" style="51" bestFit="1" customWidth="1"/>
    <col min="27" max="27" width="2" style="51" bestFit="1" customWidth="1"/>
    <col min="28" max="16384" width="11.44140625" style="51"/>
  </cols>
  <sheetData>
    <row r="5" spans="1:24" x14ac:dyDescent="0.25">
      <c r="G5" s="107" t="s">
        <v>49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24" ht="15.75" customHeight="1" x14ac:dyDescent="0.25">
      <c r="G6" s="49" t="s">
        <v>50</v>
      </c>
      <c r="H6" s="108" t="s">
        <v>147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24" ht="28.5" customHeight="1" x14ac:dyDescent="0.25">
      <c r="G7" s="49" t="s">
        <v>51</v>
      </c>
      <c r="H7" s="108" t="s">
        <v>52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</row>
    <row r="8" spans="1:24" ht="15.75" customHeight="1" x14ac:dyDescent="0.25">
      <c r="G8" s="109" t="s">
        <v>148</v>
      </c>
      <c r="H8" s="109"/>
      <c r="I8" s="109"/>
      <c r="J8" s="109" t="s">
        <v>149</v>
      </c>
      <c r="K8" s="109"/>
      <c r="L8" s="109"/>
      <c r="M8" s="109"/>
      <c r="N8" s="109" t="s">
        <v>150</v>
      </c>
      <c r="O8" s="109"/>
      <c r="P8" s="59"/>
      <c r="Q8" s="109" t="s">
        <v>151</v>
      </c>
      <c r="R8" s="109"/>
    </row>
    <row r="9" spans="1:24" x14ac:dyDescent="0.25">
      <c r="G9" s="110">
        <v>45602</v>
      </c>
      <c r="H9" s="108"/>
      <c r="I9" s="108"/>
      <c r="J9" s="108" t="s">
        <v>154</v>
      </c>
      <c r="K9" s="108"/>
      <c r="L9" s="108"/>
      <c r="M9" s="108"/>
      <c r="N9" s="111" t="s">
        <v>153</v>
      </c>
      <c r="O9" s="108"/>
      <c r="P9" s="59"/>
      <c r="Q9" s="108" t="s">
        <v>152</v>
      </c>
      <c r="R9" s="108"/>
    </row>
    <row r="11" spans="1:24" x14ac:dyDescent="0.25">
      <c r="G11" s="51"/>
      <c r="I11" s="51"/>
      <c r="N11" s="51"/>
      <c r="O11" s="51"/>
      <c r="P11" s="51"/>
      <c r="Q11" s="51"/>
      <c r="R11" s="51"/>
      <c r="S11" s="51"/>
      <c r="T11" s="51"/>
      <c r="U11" s="51"/>
    </row>
    <row r="12" spans="1:24" x14ac:dyDescent="0.25">
      <c r="G12" s="51"/>
      <c r="I12" s="51"/>
      <c r="N12" s="51"/>
      <c r="O12" s="51"/>
      <c r="P12" s="106" t="s">
        <v>7</v>
      </c>
      <c r="Q12" s="106"/>
      <c r="R12" s="106"/>
      <c r="S12" s="106"/>
      <c r="T12" s="106"/>
      <c r="U12" s="106"/>
    </row>
    <row r="13" spans="1:24" x14ac:dyDescent="0.25">
      <c r="G13" s="51"/>
      <c r="I13" s="51"/>
      <c r="N13" s="51"/>
      <c r="O13" s="51"/>
      <c r="P13" s="106"/>
      <c r="Q13" s="106"/>
      <c r="R13" s="106"/>
      <c r="S13" s="106"/>
      <c r="T13" s="106"/>
      <c r="U13" s="106"/>
    </row>
    <row r="14" spans="1:24" ht="15.75" customHeight="1" x14ac:dyDescent="0.25">
      <c r="G14" s="51"/>
      <c r="I14" s="51"/>
      <c r="J14" s="57"/>
      <c r="K14" s="57"/>
      <c r="L14" s="106" t="s">
        <v>78</v>
      </c>
      <c r="M14" s="106"/>
      <c r="N14" s="51"/>
      <c r="O14" s="51"/>
      <c r="P14" s="56"/>
      <c r="Q14" s="56"/>
      <c r="R14" s="56"/>
      <c r="S14" s="56"/>
      <c r="T14" s="56"/>
      <c r="U14" s="56"/>
    </row>
    <row r="15" spans="1:24" s="52" customFormat="1" ht="55.2" x14ac:dyDescent="0.3">
      <c r="A15" s="56" t="s">
        <v>75</v>
      </c>
      <c r="B15" s="56" t="s">
        <v>0</v>
      </c>
      <c r="C15" s="56" t="s">
        <v>72</v>
      </c>
      <c r="D15" s="56" t="s">
        <v>73</v>
      </c>
      <c r="E15" s="56" t="s">
        <v>74</v>
      </c>
      <c r="F15" s="56" t="s">
        <v>1</v>
      </c>
      <c r="G15" s="58" t="s">
        <v>2</v>
      </c>
      <c r="H15" s="56" t="s">
        <v>3</v>
      </c>
      <c r="I15" s="58" t="s">
        <v>76</v>
      </c>
      <c r="J15" s="58" t="s">
        <v>77</v>
      </c>
      <c r="K15" s="56" t="s">
        <v>79</v>
      </c>
      <c r="L15" s="58" t="s">
        <v>124</v>
      </c>
      <c r="M15" s="58" t="s">
        <v>142</v>
      </c>
      <c r="N15" s="58" t="s">
        <v>145</v>
      </c>
      <c r="O15" s="58" t="s">
        <v>146</v>
      </c>
      <c r="P15" s="58" t="s">
        <v>8</v>
      </c>
      <c r="Q15" s="58" t="s">
        <v>11</v>
      </c>
      <c r="R15" s="58" t="s">
        <v>9</v>
      </c>
      <c r="S15" s="56" t="s">
        <v>6</v>
      </c>
      <c r="T15" s="56" t="s">
        <v>10</v>
      </c>
      <c r="U15" s="58" t="s">
        <v>126</v>
      </c>
    </row>
    <row r="16" spans="1:24" s="54" customFormat="1" ht="100.8" x14ac:dyDescent="0.25">
      <c r="A16" s="138">
        <v>1</v>
      </c>
      <c r="B16" s="6" t="s">
        <v>20</v>
      </c>
      <c r="C16" s="139">
        <v>133</v>
      </c>
      <c r="D16" s="139">
        <v>24</v>
      </c>
      <c r="E16" s="139">
        <v>20</v>
      </c>
      <c r="F16" s="10" t="s">
        <v>24</v>
      </c>
      <c r="G16" s="11" t="s">
        <v>155</v>
      </c>
      <c r="H16" s="12" t="s">
        <v>156</v>
      </c>
      <c r="I16" s="6" t="s">
        <v>20</v>
      </c>
      <c r="J16" s="6" t="s">
        <v>144</v>
      </c>
      <c r="K16" s="140" t="s">
        <v>157</v>
      </c>
      <c r="L16" s="141" t="s">
        <v>158</v>
      </c>
      <c r="M16" s="6" t="s">
        <v>31</v>
      </c>
      <c r="N16" s="6" t="s">
        <v>33</v>
      </c>
      <c r="O16" s="142" t="s">
        <v>33</v>
      </c>
      <c r="P16" s="6" t="s">
        <v>138</v>
      </c>
      <c r="Q16" s="10" t="s">
        <v>57</v>
      </c>
      <c r="R16" s="10" t="s">
        <v>159</v>
      </c>
      <c r="S16" s="6" t="s">
        <v>160</v>
      </c>
      <c r="T16" s="6">
        <f>+IF(P16="Pública",1,0)+IF(P16="Pública Reservada",2,0)+IF(P16="Pública Clasificada",3,0)+IF(P16="Pública Restringida",4,0)+IF(Q16="Alto",3,0)+IF(Q16="Medio",2,0)+IF(Q16="Bajo",1,0)+IF(R16="Alto",3,0)+IF(R16="Medio",2,0)+IF(R16="Bajo",1,0)</f>
        <v>8</v>
      </c>
      <c r="U16" s="143" t="str">
        <f>+IF(P16="Pública","IPB","")&amp;IF(P16="Pública Reservada","IPR","")&amp;IF(P16="Pública Clasificada","IPC","")&amp;IF(P16="Pública Restringida","IPE","")&amp;"-"&amp;IF(Q16="Alto","A","")&amp;IF(Q16="Medio","M","")&amp;IF(Q16="Bajo","B","")&amp;"-"&amp;IF(R16="Alto",3,0)+IF(R16="Medio",2,0)+IF(R16="Bajo",1,0)</f>
        <v>IPC-A-2</v>
      </c>
      <c r="X16" s="51"/>
    </row>
    <row r="17" spans="1:24" s="54" customFormat="1" ht="115.2" x14ac:dyDescent="0.3">
      <c r="A17" s="138">
        <v>2</v>
      </c>
      <c r="B17" s="6" t="s">
        <v>20</v>
      </c>
      <c r="C17" s="139">
        <v>133</v>
      </c>
      <c r="D17" s="139">
        <v>28</v>
      </c>
      <c r="E17" s="144"/>
      <c r="F17" s="10" t="s">
        <v>24</v>
      </c>
      <c r="G17" s="11" t="s">
        <v>161</v>
      </c>
      <c r="H17" s="145" t="s">
        <v>162</v>
      </c>
      <c r="I17" s="6" t="s">
        <v>20</v>
      </c>
      <c r="J17" s="6" t="s">
        <v>144</v>
      </c>
      <c r="K17" s="140" t="s">
        <v>157</v>
      </c>
      <c r="L17" s="141" t="s">
        <v>163</v>
      </c>
      <c r="M17" s="6" t="s">
        <v>31</v>
      </c>
      <c r="N17" s="6" t="s">
        <v>33</v>
      </c>
      <c r="O17" s="142" t="s">
        <v>33</v>
      </c>
      <c r="P17" s="6" t="s">
        <v>138</v>
      </c>
      <c r="Q17" s="10" t="s">
        <v>57</v>
      </c>
      <c r="R17" s="10" t="s">
        <v>57</v>
      </c>
      <c r="S17" s="6" t="s">
        <v>164</v>
      </c>
      <c r="T17" s="6">
        <f t="shared" ref="T17:T21" si="0">+IF(P17="Pública",1,0)+IF(P17="Pública Reservada",2,0)+IF(P17="Pública Clasificada",3,0)+IF(P17="Pública Restringida",4,0)+IF(Q17="Alto",3,0)+IF(Q17="Medio",2,0)+IF(Q17="Bajo",1,0)+IF(R17="Alto",3,0)+IF(R17="Medio",2,0)+IF(R17="Bajo",1,0)</f>
        <v>9</v>
      </c>
      <c r="U17" s="143" t="str">
        <f t="shared" ref="U17:U21" si="1">+IF(P17="Pública","IPB","")&amp;IF(P17="Pública Reservada","IPR","")&amp;IF(P17="Pública Clasificada","IPC","")&amp;IF(P17="Pública Restringida","IPE","")&amp;"-"&amp;IF(Q17="Alto","A","")&amp;IF(Q17="Medio","M","")&amp;IF(Q17="Bajo","B","")&amp;"-"&amp;IF(R17="Alto",3,0)+IF(R17="Medio",2,0)+IF(R17="Bajo",1,0)</f>
        <v>IPC-A-3</v>
      </c>
      <c r="X17" s="51"/>
    </row>
    <row r="18" spans="1:24" s="54" customFormat="1" ht="115.2" x14ac:dyDescent="0.25">
      <c r="A18" s="138">
        <v>3</v>
      </c>
      <c r="B18" s="6" t="s">
        <v>20</v>
      </c>
      <c r="C18" s="139">
        <v>133</v>
      </c>
      <c r="D18" s="139">
        <v>49</v>
      </c>
      <c r="E18" s="139">
        <v>10</v>
      </c>
      <c r="F18" s="10" t="s">
        <v>24</v>
      </c>
      <c r="G18" s="11" t="s">
        <v>165</v>
      </c>
      <c r="H18" s="12" t="s">
        <v>166</v>
      </c>
      <c r="I18" s="6" t="s">
        <v>20</v>
      </c>
      <c r="J18" s="6" t="s">
        <v>144</v>
      </c>
      <c r="K18" s="140" t="s">
        <v>157</v>
      </c>
      <c r="L18" s="141" t="s">
        <v>167</v>
      </c>
      <c r="M18" s="6" t="s">
        <v>31</v>
      </c>
      <c r="N18" s="6" t="s">
        <v>33</v>
      </c>
      <c r="O18" s="142" t="s">
        <v>33</v>
      </c>
      <c r="P18" s="6" t="s">
        <v>138</v>
      </c>
      <c r="Q18" s="6" t="s">
        <v>57</v>
      </c>
      <c r="R18" s="6" t="s">
        <v>57</v>
      </c>
      <c r="S18" s="6" t="s">
        <v>164</v>
      </c>
      <c r="T18" s="6">
        <f t="shared" si="0"/>
        <v>9</v>
      </c>
      <c r="U18" s="143" t="str">
        <f t="shared" si="1"/>
        <v>IPC-A-3</v>
      </c>
      <c r="X18" s="51"/>
    </row>
    <row r="19" spans="1:24" s="54" customFormat="1" ht="15" customHeight="1" x14ac:dyDescent="0.3">
      <c r="A19" s="138">
        <v>4</v>
      </c>
      <c r="B19" s="6" t="s">
        <v>20</v>
      </c>
      <c r="C19" s="139">
        <v>133</v>
      </c>
      <c r="D19" s="139">
        <v>27</v>
      </c>
      <c r="E19" s="144"/>
      <c r="F19" s="10" t="s">
        <v>24</v>
      </c>
      <c r="G19" s="11" t="s">
        <v>168</v>
      </c>
      <c r="H19" s="12" t="s">
        <v>169</v>
      </c>
      <c r="I19" s="6" t="s">
        <v>20</v>
      </c>
      <c r="J19" s="6" t="s">
        <v>144</v>
      </c>
      <c r="K19" s="140" t="s">
        <v>157</v>
      </c>
      <c r="L19" s="141" t="s">
        <v>170</v>
      </c>
      <c r="M19" s="6" t="s">
        <v>31</v>
      </c>
      <c r="N19" s="6" t="s">
        <v>33</v>
      </c>
      <c r="O19" s="142" t="s">
        <v>33</v>
      </c>
      <c r="P19" s="6" t="s">
        <v>138</v>
      </c>
      <c r="Q19" s="10" t="s">
        <v>57</v>
      </c>
      <c r="R19" s="10" t="s">
        <v>57</v>
      </c>
      <c r="S19" s="6" t="s">
        <v>171</v>
      </c>
      <c r="T19" s="6">
        <f t="shared" si="0"/>
        <v>9</v>
      </c>
      <c r="U19" s="143" t="str">
        <f t="shared" si="1"/>
        <v>IPC-A-3</v>
      </c>
      <c r="X19" s="51"/>
    </row>
    <row r="20" spans="1:24" s="54" customFormat="1" ht="82.8" x14ac:dyDescent="0.25">
      <c r="A20" s="138">
        <v>5</v>
      </c>
      <c r="B20" s="6" t="s">
        <v>20</v>
      </c>
      <c r="C20" s="139">
        <v>133</v>
      </c>
      <c r="D20" s="139">
        <v>40</v>
      </c>
      <c r="E20" s="139">
        <v>22</v>
      </c>
      <c r="F20" s="10" t="s">
        <v>24</v>
      </c>
      <c r="G20" s="11" t="s">
        <v>172</v>
      </c>
      <c r="H20" s="12" t="s">
        <v>173</v>
      </c>
      <c r="I20" s="6" t="s">
        <v>20</v>
      </c>
      <c r="J20" s="6" t="s">
        <v>144</v>
      </c>
      <c r="K20" s="140" t="s">
        <v>157</v>
      </c>
      <c r="L20" s="21" t="s">
        <v>174</v>
      </c>
      <c r="M20" s="6" t="s">
        <v>31</v>
      </c>
      <c r="N20" s="6" t="s">
        <v>32</v>
      </c>
      <c r="O20" s="142" t="s">
        <v>33</v>
      </c>
      <c r="P20" s="6" t="s">
        <v>138</v>
      </c>
      <c r="Q20" s="10" t="s">
        <v>57</v>
      </c>
      <c r="R20" s="10" t="s">
        <v>159</v>
      </c>
      <c r="S20" s="6" t="s">
        <v>171</v>
      </c>
      <c r="T20" s="6">
        <f t="shared" ref="T20" si="2">+IF(P20="Pública",1,0)+IF(P20="Pública Reservada",2,0)+IF(P20="Pública Clasificada",3,0)++IF(P20="Pública Restringida",4,0)+IF(Q20="Alto",3,0)+IF(Q20="Medio",2,0)+IF(Q20="Bajo",1,0)+IF(R20="Alto",3,0)+IF(R20="Medio",2,0)+IF(R20="Bajo",1,0)</f>
        <v>8</v>
      </c>
      <c r="U20" s="143" t="str">
        <f t="shared" si="1"/>
        <v>IPC-A-2</v>
      </c>
      <c r="X20" s="51"/>
    </row>
    <row r="21" spans="1:24" s="54" customFormat="1" ht="158.4" x14ac:dyDescent="0.3">
      <c r="A21" s="138">
        <v>6</v>
      </c>
      <c r="B21" s="6" t="s">
        <v>20</v>
      </c>
      <c r="C21" s="139">
        <v>133</v>
      </c>
      <c r="D21" s="139">
        <v>45</v>
      </c>
      <c r="E21" s="139">
        <v>2</v>
      </c>
      <c r="F21" s="10" t="s">
        <v>24</v>
      </c>
      <c r="G21" s="11" t="s">
        <v>175</v>
      </c>
      <c r="H21" s="12" t="s">
        <v>176</v>
      </c>
      <c r="I21" s="6" t="s">
        <v>20</v>
      </c>
      <c r="J21" s="6" t="s">
        <v>144</v>
      </c>
      <c r="K21" s="140" t="s">
        <v>157</v>
      </c>
      <c r="L21" s="141" t="s">
        <v>177</v>
      </c>
      <c r="M21" s="6" t="s">
        <v>31</v>
      </c>
      <c r="N21" s="6" t="s">
        <v>33</v>
      </c>
      <c r="O21" s="142" t="s">
        <v>33</v>
      </c>
      <c r="P21" s="6" t="s">
        <v>138</v>
      </c>
      <c r="Q21" s="10" t="s">
        <v>57</v>
      </c>
      <c r="R21" s="10" t="s">
        <v>159</v>
      </c>
      <c r="S21" s="6" t="s">
        <v>164</v>
      </c>
      <c r="T21" s="6">
        <f t="shared" si="0"/>
        <v>8</v>
      </c>
      <c r="U21" s="143" t="str">
        <f t="shared" si="1"/>
        <v>IPC-A-2</v>
      </c>
    </row>
    <row r="22" spans="1:24" x14ac:dyDescent="0.25">
      <c r="A22" s="59"/>
      <c r="B22" s="50"/>
      <c r="C22" s="64"/>
      <c r="D22" s="64"/>
      <c r="E22" s="64"/>
      <c r="F22" s="60"/>
      <c r="G22" s="61"/>
      <c r="H22" s="62"/>
      <c r="I22" s="50"/>
      <c r="J22" s="50"/>
      <c r="K22" s="60"/>
      <c r="L22" s="60"/>
      <c r="M22" s="50"/>
      <c r="N22" s="50"/>
      <c r="O22" s="63"/>
      <c r="P22" s="50"/>
      <c r="Q22" s="50"/>
      <c r="R22" s="50"/>
      <c r="S22" s="60"/>
      <c r="T22" s="50">
        <f t="shared" ref="T22:T30" si="3">+IF(P22="Pública",1,0)+IF(P22="Reservada",2,0)+IF(P22="Clasificada",3,0)+IF(Q22="Alto",3,0)+IF(Q22="Medio",2,0)+IF(Q22="Bajo",1,0)+IF(R22="Alto",3,0)+IF(R22="Medio",2,0)+IF(R22="Bajo",1,0)</f>
        <v>0</v>
      </c>
      <c r="U22" s="59" t="str">
        <f t="shared" ref="U22:U30" si="4">+IF(P22="Pública","IPB","")&amp;IF(P22="Pública Reservada","IPR","")&amp;IF(P22="Pública Clasificada","IPC","")&amp;IF(P22="Pública Restringida","IPE","")&amp;"-"&amp;IF(Q22="Alto","A","")&amp;IF(Q22="Medio","M","")&amp;IF(Q22="Bajo","B","")&amp;"-"&amp;IF(R22="Alto",3,0)+IF(R22="Medio",2,0)+IF(R22="Bajo",1,0)</f>
        <v>--0</v>
      </c>
    </row>
    <row r="23" spans="1:24" x14ac:dyDescent="0.25">
      <c r="A23" s="59"/>
      <c r="B23" s="50"/>
      <c r="C23" s="64"/>
      <c r="D23" s="64"/>
      <c r="E23" s="64"/>
      <c r="F23" s="60"/>
      <c r="G23" s="61"/>
      <c r="H23" s="62"/>
      <c r="I23" s="50"/>
      <c r="J23" s="50"/>
      <c r="K23" s="60"/>
      <c r="L23" s="60"/>
      <c r="M23" s="50"/>
      <c r="N23" s="50"/>
      <c r="O23" s="63"/>
      <c r="P23" s="50"/>
      <c r="Q23" s="50"/>
      <c r="R23" s="50"/>
      <c r="S23" s="60"/>
      <c r="T23" s="50">
        <f t="shared" si="3"/>
        <v>0</v>
      </c>
      <c r="U23" s="59" t="str">
        <f t="shared" si="4"/>
        <v>--0</v>
      </c>
    </row>
    <row r="24" spans="1:24" x14ac:dyDescent="0.25">
      <c r="A24" s="59"/>
      <c r="B24" s="50"/>
      <c r="C24" s="64"/>
      <c r="D24" s="64"/>
      <c r="E24" s="64"/>
      <c r="F24" s="60"/>
      <c r="G24" s="61"/>
      <c r="H24" s="62"/>
      <c r="I24" s="50"/>
      <c r="J24" s="50"/>
      <c r="K24" s="60"/>
      <c r="L24" s="60"/>
      <c r="M24" s="50"/>
      <c r="N24" s="50"/>
      <c r="O24" s="63"/>
      <c r="P24" s="50"/>
      <c r="Q24" s="50"/>
      <c r="R24" s="50"/>
      <c r="S24" s="60"/>
      <c r="T24" s="50">
        <f t="shared" si="3"/>
        <v>0</v>
      </c>
      <c r="U24" s="59" t="str">
        <f t="shared" si="4"/>
        <v>--0</v>
      </c>
    </row>
    <row r="25" spans="1:24" x14ac:dyDescent="0.25">
      <c r="A25" s="59"/>
      <c r="B25" s="50"/>
      <c r="C25" s="64"/>
      <c r="D25" s="64"/>
      <c r="E25" s="64"/>
      <c r="F25" s="60"/>
      <c r="G25" s="61"/>
      <c r="H25" s="62"/>
      <c r="I25" s="50"/>
      <c r="J25" s="50"/>
      <c r="K25" s="60"/>
      <c r="L25" s="60"/>
      <c r="M25" s="50"/>
      <c r="N25" s="50"/>
      <c r="O25" s="63"/>
      <c r="P25" s="50"/>
      <c r="Q25" s="50"/>
      <c r="R25" s="50"/>
      <c r="S25" s="60"/>
      <c r="T25" s="50">
        <f t="shared" si="3"/>
        <v>0</v>
      </c>
      <c r="U25" s="59" t="str">
        <f t="shared" si="4"/>
        <v>--0</v>
      </c>
    </row>
    <row r="26" spans="1:24" x14ac:dyDescent="0.25">
      <c r="A26" s="59"/>
      <c r="B26" s="50"/>
      <c r="C26" s="64"/>
      <c r="D26" s="64"/>
      <c r="E26" s="64"/>
      <c r="F26" s="60"/>
      <c r="G26" s="61"/>
      <c r="H26" s="62"/>
      <c r="I26" s="50"/>
      <c r="J26" s="50"/>
      <c r="K26" s="60"/>
      <c r="L26" s="60"/>
      <c r="M26" s="50"/>
      <c r="N26" s="50"/>
      <c r="O26" s="63"/>
      <c r="P26" s="50"/>
      <c r="Q26" s="50"/>
      <c r="R26" s="50"/>
      <c r="S26" s="60"/>
      <c r="T26" s="50">
        <f t="shared" si="3"/>
        <v>0</v>
      </c>
      <c r="U26" s="59" t="str">
        <f t="shared" si="4"/>
        <v>--0</v>
      </c>
    </row>
    <row r="27" spans="1:24" x14ac:dyDescent="0.25">
      <c r="A27" s="59"/>
      <c r="B27" s="50"/>
      <c r="C27" s="64"/>
      <c r="D27" s="64"/>
      <c r="E27" s="64"/>
      <c r="F27" s="60"/>
      <c r="G27" s="61"/>
      <c r="H27" s="62"/>
      <c r="I27" s="50"/>
      <c r="J27" s="50"/>
      <c r="K27" s="60"/>
      <c r="L27" s="60"/>
      <c r="M27" s="50"/>
      <c r="N27" s="50"/>
      <c r="O27" s="63"/>
      <c r="P27" s="50"/>
      <c r="Q27" s="50"/>
      <c r="R27" s="50"/>
      <c r="S27" s="60"/>
      <c r="T27" s="50">
        <f t="shared" si="3"/>
        <v>0</v>
      </c>
      <c r="U27" s="59" t="str">
        <f t="shared" si="4"/>
        <v>--0</v>
      </c>
    </row>
    <row r="28" spans="1:24" x14ac:dyDescent="0.25">
      <c r="A28" s="59"/>
      <c r="B28" s="50"/>
      <c r="C28" s="64"/>
      <c r="D28" s="64"/>
      <c r="E28" s="64"/>
      <c r="F28" s="60"/>
      <c r="G28" s="61"/>
      <c r="H28" s="62"/>
      <c r="I28" s="50"/>
      <c r="J28" s="50"/>
      <c r="K28" s="60"/>
      <c r="L28" s="60"/>
      <c r="M28" s="50"/>
      <c r="N28" s="50"/>
      <c r="O28" s="63"/>
      <c r="P28" s="50"/>
      <c r="Q28" s="50"/>
      <c r="R28" s="50"/>
      <c r="S28" s="60"/>
      <c r="T28" s="50">
        <f t="shared" si="3"/>
        <v>0</v>
      </c>
      <c r="U28" s="59" t="str">
        <f t="shared" si="4"/>
        <v>--0</v>
      </c>
    </row>
    <row r="29" spans="1:24" x14ac:dyDescent="0.25">
      <c r="A29" s="59"/>
      <c r="B29" s="50"/>
      <c r="C29" s="64"/>
      <c r="D29" s="64"/>
      <c r="E29" s="64"/>
      <c r="F29" s="60"/>
      <c r="G29" s="61"/>
      <c r="H29" s="62"/>
      <c r="I29" s="50"/>
      <c r="J29" s="50"/>
      <c r="K29" s="60"/>
      <c r="L29" s="60"/>
      <c r="M29" s="50"/>
      <c r="N29" s="50"/>
      <c r="O29" s="63"/>
      <c r="P29" s="50"/>
      <c r="Q29" s="50"/>
      <c r="R29" s="50"/>
      <c r="S29" s="60"/>
      <c r="T29" s="50">
        <f t="shared" si="3"/>
        <v>0</v>
      </c>
      <c r="U29" s="59" t="str">
        <f t="shared" si="4"/>
        <v>--0</v>
      </c>
    </row>
    <row r="30" spans="1:24" x14ac:dyDescent="0.25">
      <c r="A30" s="59"/>
      <c r="B30" s="50"/>
      <c r="C30" s="64"/>
      <c r="D30" s="64"/>
      <c r="E30" s="64"/>
      <c r="F30" s="60"/>
      <c r="G30" s="61"/>
      <c r="H30" s="62"/>
      <c r="I30" s="50"/>
      <c r="J30" s="50"/>
      <c r="K30" s="60"/>
      <c r="L30" s="60"/>
      <c r="M30" s="50"/>
      <c r="N30" s="50"/>
      <c r="O30" s="63"/>
      <c r="P30" s="50"/>
      <c r="Q30" s="50"/>
      <c r="R30" s="50"/>
      <c r="S30" s="60"/>
      <c r="T30" s="50">
        <f t="shared" si="3"/>
        <v>0</v>
      </c>
      <c r="U30" s="59" t="str">
        <f t="shared" si="4"/>
        <v>--0</v>
      </c>
    </row>
  </sheetData>
  <autoFilter ref="A15:U15" xr:uid="{BCD390A1-B7DB-4E21-A223-51733EA27714}"/>
  <mergeCells count="13">
    <mergeCell ref="L14:M14"/>
    <mergeCell ref="P12:U13"/>
    <mergeCell ref="G5:R5"/>
    <mergeCell ref="H7:R7"/>
    <mergeCell ref="H6:R6"/>
    <mergeCell ref="G8:I8"/>
    <mergeCell ref="G9:I9"/>
    <mergeCell ref="J8:M8"/>
    <mergeCell ref="J9:M9"/>
    <mergeCell ref="N8:O8"/>
    <mergeCell ref="N9:O9"/>
    <mergeCell ref="Q8:R8"/>
    <mergeCell ref="Q9:R9"/>
  </mergeCells>
  <conditionalFormatting sqref="T22:T30">
    <cfRule type="colorScale" priority="3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conditionalFormatting sqref="T16:T19 T21">
    <cfRule type="colorScale" priority="2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conditionalFormatting sqref="T20">
    <cfRule type="colorScale" priority="1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dataValidations count="2">
    <dataValidation type="list" allowBlank="1" showInputMessage="1" showErrorMessage="1" sqref="F22:F30" xr:uid="{8C60C9CB-A80E-4905-B597-276EC77EA562}">
      <formula1>#REF!</formula1>
    </dataValidation>
    <dataValidation type="list" allowBlank="1" showInputMessage="1" showErrorMessage="1" sqref="F20" xr:uid="{29DB0702-661E-48C4-A2E0-A28FA84B6EB8}">
      <formula1>#REF!</formula1>
    </dataValidation>
  </dataValidations>
  <pageMargins left="0.7" right="0.7" top="0.75" bottom="0.75" header="0.3" footer="0.3"/>
  <pageSetup scale="2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53E7093-4138-42FE-AD8C-B052D6C94FE5}">
          <x14:formula1>
            <xm:f>Valores!$E$2:$E$4</xm:f>
          </x14:formula1>
          <xm:sqref>N22:O30</xm:sqref>
        </x14:dataValidation>
        <x14:dataValidation type="list" allowBlank="1" showInputMessage="1" showErrorMessage="1" xr:uid="{2376EB5C-72E9-453F-8271-179168679722}">
          <x14:formula1>
            <xm:f>Valores!$K$2:$K$4</xm:f>
          </x14:formula1>
          <xm:sqref>Q22:Q30</xm:sqref>
        </x14:dataValidation>
        <x14:dataValidation type="list" allowBlank="1" showInputMessage="1" showErrorMessage="1" xr:uid="{92683FC2-2F7B-4704-9700-AC5F1A9414E6}">
          <x14:formula1>
            <xm:f>Valores!$M$2:$M$4</xm:f>
          </x14:formula1>
          <xm:sqref>R22:R30</xm:sqref>
        </x14:dataValidation>
        <x14:dataValidation type="list" allowBlank="1" showInputMessage="1" showErrorMessage="1" xr:uid="{B299DF8C-BA13-4588-A16A-D892FDAF8680}">
          <x14:formula1>
            <xm:f>Valores!$I$2:$I$5</xm:f>
          </x14:formula1>
          <xm:sqref>P22:P30</xm:sqref>
        </x14:dataValidation>
        <x14:dataValidation type="list" allowBlank="1" showInputMessage="1" showErrorMessage="1" xr:uid="{EE5CD0FE-9B2F-43A4-87FC-DE789DC96EA1}">
          <x14:formula1>
            <xm:f>Valores!$B$18:$B$19</xm:f>
          </x14:formula1>
          <xm:sqref>J22:J30</xm:sqref>
        </x14:dataValidation>
        <x14:dataValidation type="list" allowBlank="1" showInputMessage="1" showErrorMessage="1" xr:uid="{56C8F157-7181-4BBE-9EDA-61FA0744BC08}">
          <x14:formula1>
            <xm:f>Valores!$A$2:$A$5</xm:f>
          </x14:formula1>
          <xm:sqref>B22:B30</xm:sqref>
        </x14:dataValidation>
        <x14:dataValidation type="list" allowBlank="1" showInputMessage="1" showErrorMessage="1" xr:uid="{F9A46DED-2657-476A-9282-4C35CDCF0CDC}">
          <x14:formula1>
            <xm:f>Valores!$C$2:$C$4</xm:f>
          </x14:formula1>
          <xm:sqref>M22:M30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182"/>
  <sheetViews>
    <sheetView showGridLines="0" topLeftCell="D1" zoomScale="70" zoomScaleNormal="70" workbookViewId="0">
      <selection activeCell="A15" sqref="A15:L182"/>
    </sheetView>
  </sheetViews>
  <sheetFormatPr baseColWidth="10" defaultColWidth="11.44140625" defaultRowHeight="13.8" x14ac:dyDescent="0.25"/>
  <cols>
    <col min="1" max="1" width="14.6640625" style="51" customWidth="1"/>
    <col min="2" max="2" width="21.33203125" style="51" customWidth="1"/>
    <col min="3" max="3" width="15.6640625" style="51" customWidth="1"/>
    <col min="4" max="4" width="17.109375" style="51" customWidth="1"/>
    <col min="5" max="5" width="19.88671875" style="51" customWidth="1"/>
    <col min="6" max="6" width="18.5546875" style="51" customWidth="1"/>
    <col min="7" max="7" width="20.88671875" style="51" customWidth="1"/>
    <col min="8" max="8" width="27.6640625" style="51" customWidth="1"/>
    <col min="9" max="9" width="17" style="51" customWidth="1"/>
    <col min="10" max="10" width="26.33203125" style="51" customWidth="1"/>
    <col min="11" max="11" width="17" style="51" customWidth="1"/>
    <col min="12" max="16384" width="11.44140625" style="51"/>
  </cols>
  <sheetData>
    <row r="5" spans="1:15" x14ac:dyDescent="0.25">
      <c r="A5" s="107" t="s">
        <v>49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53"/>
      <c r="N5" s="54"/>
      <c r="O5" s="53"/>
    </row>
    <row r="6" spans="1:15" ht="15.75" customHeight="1" x14ac:dyDescent="0.25">
      <c r="A6" s="118" t="s">
        <v>50</v>
      </c>
      <c r="B6" s="119"/>
      <c r="C6" s="120"/>
      <c r="D6" s="124" t="s">
        <v>147</v>
      </c>
      <c r="E6" s="125"/>
      <c r="F6" s="125"/>
      <c r="G6" s="125"/>
      <c r="H6" s="125"/>
      <c r="I6" s="125"/>
      <c r="J6" s="125"/>
      <c r="K6" s="125"/>
      <c r="L6" s="126"/>
      <c r="M6" s="53"/>
      <c r="N6" s="54"/>
      <c r="O6" s="53"/>
    </row>
    <row r="7" spans="1:15" ht="28.5" customHeight="1" x14ac:dyDescent="0.25">
      <c r="A7" s="118" t="s">
        <v>51</v>
      </c>
      <c r="B7" s="119"/>
      <c r="C7" s="120"/>
      <c r="D7" s="124" t="s">
        <v>52</v>
      </c>
      <c r="E7" s="125"/>
      <c r="F7" s="125"/>
      <c r="G7" s="125"/>
      <c r="H7" s="125"/>
      <c r="I7" s="125"/>
      <c r="J7" s="125"/>
      <c r="K7" s="125"/>
      <c r="L7" s="126"/>
      <c r="M7" s="53"/>
      <c r="N7" s="54"/>
      <c r="O7" s="53"/>
    </row>
    <row r="8" spans="1:15" ht="15.75" customHeight="1" x14ac:dyDescent="0.25">
      <c r="A8" s="109" t="s">
        <v>148</v>
      </c>
      <c r="B8" s="109"/>
      <c r="C8" s="109"/>
      <c r="D8" s="109" t="s">
        <v>149</v>
      </c>
      <c r="E8" s="109"/>
      <c r="F8" s="109"/>
      <c r="G8" s="109"/>
      <c r="H8" s="118" t="s">
        <v>150</v>
      </c>
      <c r="I8" s="119"/>
      <c r="J8" s="120"/>
      <c r="K8" s="109" t="s">
        <v>151</v>
      </c>
      <c r="L8" s="109"/>
      <c r="M8" s="53"/>
      <c r="N8" s="54"/>
      <c r="O8" s="53"/>
    </row>
    <row r="9" spans="1:15" x14ac:dyDescent="0.25">
      <c r="A9" s="110">
        <v>45602</v>
      </c>
      <c r="B9" s="108"/>
      <c r="C9" s="108"/>
      <c r="D9" s="108" t="s">
        <v>154</v>
      </c>
      <c r="E9" s="108"/>
      <c r="F9" s="108"/>
      <c r="G9" s="108"/>
      <c r="H9" s="121" t="s">
        <v>153</v>
      </c>
      <c r="I9" s="122"/>
      <c r="J9" s="123"/>
      <c r="K9" s="108" t="s">
        <v>152</v>
      </c>
      <c r="L9" s="108"/>
      <c r="M9" s="53"/>
      <c r="N9" s="54"/>
      <c r="O9" s="53"/>
    </row>
    <row r="10" spans="1:15" x14ac:dyDescent="0.25">
      <c r="A10" s="55"/>
      <c r="C10" s="54"/>
      <c r="H10" s="54"/>
      <c r="I10" s="54"/>
      <c r="J10" s="52"/>
      <c r="K10" s="52"/>
      <c r="L10" s="52"/>
      <c r="M10" s="53"/>
      <c r="N10" s="54"/>
      <c r="O10" s="53"/>
    </row>
    <row r="12" spans="1:15" x14ac:dyDescent="0.25">
      <c r="H12" s="112" t="s">
        <v>7</v>
      </c>
      <c r="I12" s="113"/>
      <c r="J12" s="113"/>
      <c r="K12" s="113"/>
      <c r="L12" s="114"/>
    </row>
    <row r="13" spans="1:15" ht="36.75" customHeight="1" x14ac:dyDescent="0.25">
      <c r="H13" s="115"/>
      <c r="I13" s="116"/>
      <c r="J13" s="116"/>
      <c r="K13" s="116"/>
      <c r="L13" s="117"/>
    </row>
    <row r="14" spans="1:15" s="52" customFormat="1" ht="43.2" customHeight="1" x14ac:dyDescent="0.3">
      <c r="A14" s="58" t="s">
        <v>75</v>
      </c>
      <c r="B14" s="58" t="s">
        <v>0</v>
      </c>
      <c r="C14" s="58" t="s">
        <v>1</v>
      </c>
      <c r="D14" s="58" t="s">
        <v>2</v>
      </c>
      <c r="E14" s="58" t="s">
        <v>3</v>
      </c>
      <c r="F14" s="58" t="s">
        <v>76</v>
      </c>
      <c r="G14" s="58" t="s">
        <v>80</v>
      </c>
      <c r="H14" s="58" t="s">
        <v>8</v>
      </c>
      <c r="I14" s="58" t="s">
        <v>11</v>
      </c>
      <c r="J14" s="58" t="s">
        <v>9</v>
      </c>
      <c r="K14" s="58" t="s">
        <v>81</v>
      </c>
      <c r="L14" s="67" t="s">
        <v>10</v>
      </c>
    </row>
    <row r="15" spans="1:15" s="54" customFormat="1" ht="28.8" x14ac:dyDescent="0.3">
      <c r="A15" s="138">
        <v>1</v>
      </c>
      <c r="B15" s="9" t="s">
        <v>20</v>
      </c>
      <c r="C15" s="10" t="s">
        <v>26</v>
      </c>
      <c r="D15" s="146" t="s">
        <v>178</v>
      </c>
      <c r="E15" s="146" t="s">
        <v>179</v>
      </c>
      <c r="F15" s="10" t="s">
        <v>20</v>
      </c>
      <c r="G15" s="10" t="s">
        <v>20</v>
      </c>
      <c r="H15" s="10" t="s">
        <v>137</v>
      </c>
      <c r="I15" s="10" t="s">
        <v>57</v>
      </c>
      <c r="J15" s="10" t="s">
        <v>159</v>
      </c>
      <c r="K15" s="10" t="s">
        <v>180</v>
      </c>
      <c r="L15" s="10">
        <f>+IF(H15="Pública",1,0)+IF(H15="Pública Clasificada",2,0)+IF(H15="Pública Reservada",3,0)+IF(H15="Pública Restringida",4,0)+IF(I15="Alto",3,0)+IF(I15="Medio",2,0)+IF(I15="Bajo",1,0)+IF(J15="Alto",3,0)+IF(J15="Medio",2,0)+IF(J15="Bajo",1,0)</f>
        <v>8</v>
      </c>
    </row>
    <row r="16" spans="1:15" s="54" customFormat="1" ht="43.2" x14ac:dyDescent="0.3">
      <c r="A16" s="138">
        <f>A15+1</f>
        <v>2</v>
      </c>
      <c r="B16" s="9" t="s">
        <v>20</v>
      </c>
      <c r="C16" s="10" t="s">
        <v>26</v>
      </c>
      <c r="D16" s="146" t="s">
        <v>181</v>
      </c>
      <c r="E16" s="146" t="s">
        <v>182</v>
      </c>
      <c r="F16" s="10" t="s">
        <v>20</v>
      </c>
      <c r="G16" s="10" t="s">
        <v>20</v>
      </c>
      <c r="H16" s="10" t="s">
        <v>137</v>
      </c>
      <c r="I16" s="10" t="s">
        <v>183</v>
      </c>
      <c r="J16" s="10" t="s">
        <v>183</v>
      </c>
      <c r="K16" s="10" t="s">
        <v>180</v>
      </c>
      <c r="L16" s="10">
        <f t="shared" ref="L16:L79" si="0">+IF(H16="Pública",1,0)+IF(H16="Pública Clasificada",2,0)+IF(H16="Pública Reservada",3,0)+IF(H16="Pública Restringida",4,0)+IF(I16="Alto",3,0)+IF(I16="Medio",2,0)+IF(I16="Bajo",1,0)+IF(J16="Alto",3,0)+IF(J16="Medio",2,0)+IF(J16="Bajo",1,0)</f>
        <v>9</v>
      </c>
    </row>
    <row r="17" spans="1:12" s="54" customFormat="1" ht="28.8" x14ac:dyDescent="0.3">
      <c r="A17" s="138">
        <f t="shared" ref="A17:A80" si="1">A16+1</f>
        <v>3</v>
      </c>
      <c r="B17" s="9" t="s">
        <v>20</v>
      </c>
      <c r="C17" s="10" t="s">
        <v>26</v>
      </c>
      <c r="D17" s="146" t="s">
        <v>184</v>
      </c>
      <c r="E17" s="146" t="s">
        <v>185</v>
      </c>
      <c r="F17" s="10" t="s">
        <v>20</v>
      </c>
      <c r="G17" s="10" t="s">
        <v>20</v>
      </c>
      <c r="H17" s="10" t="s">
        <v>137</v>
      </c>
      <c r="I17" s="10" t="s">
        <v>159</v>
      </c>
      <c r="J17" s="10" t="s">
        <v>159</v>
      </c>
      <c r="K17" s="10" t="s">
        <v>180</v>
      </c>
      <c r="L17" s="10">
        <f t="shared" si="0"/>
        <v>7</v>
      </c>
    </row>
    <row r="18" spans="1:12" s="54" customFormat="1" ht="28.8" x14ac:dyDescent="0.3">
      <c r="A18" s="138">
        <f t="shared" si="1"/>
        <v>4</v>
      </c>
      <c r="B18" s="9" t="s">
        <v>20</v>
      </c>
      <c r="C18" s="10" t="s">
        <v>26</v>
      </c>
      <c r="D18" s="146" t="s">
        <v>186</v>
      </c>
      <c r="E18" s="146" t="s">
        <v>187</v>
      </c>
      <c r="F18" s="10" t="s">
        <v>20</v>
      </c>
      <c r="G18" s="10" t="s">
        <v>20</v>
      </c>
      <c r="H18" s="10" t="s">
        <v>137</v>
      </c>
      <c r="I18" s="10" t="s">
        <v>183</v>
      </c>
      <c r="J18" s="10" t="s">
        <v>183</v>
      </c>
      <c r="K18" s="10" t="s">
        <v>180</v>
      </c>
      <c r="L18" s="10">
        <f t="shared" si="0"/>
        <v>9</v>
      </c>
    </row>
    <row r="19" spans="1:12" s="54" customFormat="1" ht="28.8" x14ac:dyDescent="0.3">
      <c r="A19" s="138">
        <f t="shared" si="1"/>
        <v>5</v>
      </c>
      <c r="B19" s="9" t="s">
        <v>20</v>
      </c>
      <c r="C19" s="10" t="s">
        <v>26</v>
      </c>
      <c r="D19" s="146" t="s">
        <v>188</v>
      </c>
      <c r="E19" s="146" t="s">
        <v>189</v>
      </c>
      <c r="F19" s="10" t="s">
        <v>20</v>
      </c>
      <c r="G19" s="10" t="s">
        <v>20</v>
      </c>
      <c r="H19" s="10" t="s">
        <v>137</v>
      </c>
      <c r="I19" s="10" t="s">
        <v>183</v>
      </c>
      <c r="J19" s="10" t="s">
        <v>183</v>
      </c>
      <c r="K19" s="10" t="s">
        <v>180</v>
      </c>
      <c r="L19" s="10">
        <f t="shared" si="0"/>
        <v>9</v>
      </c>
    </row>
    <row r="20" spans="1:12" s="54" customFormat="1" ht="43.2" x14ac:dyDescent="0.3">
      <c r="A20" s="138">
        <f t="shared" si="1"/>
        <v>6</v>
      </c>
      <c r="B20" s="9" t="s">
        <v>20</v>
      </c>
      <c r="C20" s="10" t="s">
        <v>26</v>
      </c>
      <c r="D20" s="146" t="s">
        <v>190</v>
      </c>
      <c r="E20" s="146" t="s">
        <v>191</v>
      </c>
      <c r="F20" s="10" t="s">
        <v>20</v>
      </c>
      <c r="G20" s="10" t="s">
        <v>20</v>
      </c>
      <c r="H20" s="10" t="s">
        <v>137</v>
      </c>
      <c r="I20" s="10" t="s">
        <v>159</v>
      </c>
      <c r="J20" s="10" t="s">
        <v>192</v>
      </c>
      <c r="K20" s="10" t="s">
        <v>180</v>
      </c>
      <c r="L20" s="10">
        <f t="shared" si="0"/>
        <v>6</v>
      </c>
    </row>
    <row r="21" spans="1:12" s="54" customFormat="1" ht="43.2" x14ac:dyDescent="0.3">
      <c r="A21" s="138">
        <f t="shared" si="1"/>
        <v>7</v>
      </c>
      <c r="B21" s="9" t="s">
        <v>20</v>
      </c>
      <c r="C21" s="10" t="s">
        <v>26</v>
      </c>
      <c r="D21" s="146" t="s">
        <v>193</v>
      </c>
      <c r="E21" s="146" t="s">
        <v>194</v>
      </c>
      <c r="F21" s="10" t="s">
        <v>20</v>
      </c>
      <c r="G21" s="10" t="s">
        <v>20</v>
      </c>
      <c r="H21" s="10" t="s">
        <v>137</v>
      </c>
      <c r="I21" s="10" t="s">
        <v>159</v>
      </c>
      <c r="J21" s="10" t="s">
        <v>192</v>
      </c>
      <c r="K21" s="10" t="s">
        <v>180</v>
      </c>
      <c r="L21" s="10">
        <f t="shared" si="0"/>
        <v>6</v>
      </c>
    </row>
    <row r="22" spans="1:12" s="54" customFormat="1" ht="28.8" x14ac:dyDescent="0.3">
      <c r="A22" s="138">
        <f t="shared" si="1"/>
        <v>8</v>
      </c>
      <c r="B22" s="9" t="s">
        <v>20</v>
      </c>
      <c r="C22" s="10" t="s">
        <v>26</v>
      </c>
      <c r="D22" s="146" t="s">
        <v>195</v>
      </c>
      <c r="E22" s="147" t="s">
        <v>196</v>
      </c>
      <c r="F22" s="10" t="s">
        <v>20</v>
      </c>
      <c r="G22" s="10" t="s">
        <v>20</v>
      </c>
      <c r="H22" s="10" t="s">
        <v>137</v>
      </c>
      <c r="I22" s="10" t="s">
        <v>183</v>
      </c>
      <c r="J22" s="10" t="s">
        <v>183</v>
      </c>
      <c r="K22" s="10" t="s">
        <v>180</v>
      </c>
      <c r="L22" s="10">
        <f t="shared" si="0"/>
        <v>9</v>
      </c>
    </row>
    <row r="23" spans="1:12" s="54" customFormat="1" ht="43.2" x14ac:dyDescent="0.3">
      <c r="A23" s="138">
        <f t="shared" si="1"/>
        <v>9</v>
      </c>
      <c r="B23" s="9" t="s">
        <v>20</v>
      </c>
      <c r="C23" s="10" t="s">
        <v>26</v>
      </c>
      <c r="D23" s="146" t="s">
        <v>197</v>
      </c>
      <c r="E23" s="147" t="s">
        <v>198</v>
      </c>
      <c r="F23" s="10" t="s">
        <v>20</v>
      </c>
      <c r="G23" s="10" t="s">
        <v>20</v>
      </c>
      <c r="H23" s="10" t="s">
        <v>137</v>
      </c>
      <c r="I23" s="10" t="s">
        <v>183</v>
      </c>
      <c r="J23" s="10" t="s">
        <v>183</v>
      </c>
      <c r="K23" s="10" t="s">
        <v>180</v>
      </c>
      <c r="L23" s="10">
        <f t="shared" si="0"/>
        <v>9</v>
      </c>
    </row>
    <row r="24" spans="1:12" s="54" customFormat="1" ht="57.6" x14ac:dyDescent="0.3">
      <c r="A24" s="138">
        <f t="shared" si="1"/>
        <v>10</v>
      </c>
      <c r="B24" s="9" t="s">
        <v>20</v>
      </c>
      <c r="C24" s="10" t="s">
        <v>26</v>
      </c>
      <c r="D24" s="146" t="s">
        <v>199</v>
      </c>
      <c r="E24" s="147" t="s">
        <v>200</v>
      </c>
      <c r="F24" s="10" t="s">
        <v>20</v>
      </c>
      <c r="G24" s="10" t="s">
        <v>20</v>
      </c>
      <c r="H24" s="10" t="s">
        <v>137</v>
      </c>
      <c r="I24" s="10" t="s">
        <v>192</v>
      </c>
      <c r="J24" s="10" t="s">
        <v>192</v>
      </c>
      <c r="K24" s="10" t="s">
        <v>180</v>
      </c>
      <c r="L24" s="10">
        <f t="shared" si="0"/>
        <v>5</v>
      </c>
    </row>
    <row r="25" spans="1:12" s="54" customFormat="1" ht="28.8" x14ac:dyDescent="0.3">
      <c r="A25" s="138">
        <f t="shared" si="1"/>
        <v>11</v>
      </c>
      <c r="B25" s="9" t="s">
        <v>20</v>
      </c>
      <c r="C25" s="10" t="s">
        <v>26</v>
      </c>
      <c r="D25" s="146" t="s">
        <v>201</v>
      </c>
      <c r="E25" s="147" t="s">
        <v>202</v>
      </c>
      <c r="F25" s="10" t="s">
        <v>20</v>
      </c>
      <c r="G25" s="10" t="s">
        <v>20</v>
      </c>
      <c r="H25" s="10" t="s">
        <v>137</v>
      </c>
      <c r="I25" s="10" t="s">
        <v>192</v>
      </c>
      <c r="J25" s="10" t="s">
        <v>192</v>
      </c>
      <c r="K25" s="10" t="s">
        <v>180</v>
      </c>
      <c r="L25" s="10">
        <f t="shared" si="0"/>
        <v>5</v>
      </c>
    </row>
    <row r="26" spans="1:12" s="54" customFormat="1" ht="28.8" x14ac:dyDescent="0.3">
      <c r="A26" s="138">
        <f t="shared" si="1"/>
        <v>12</v>
      </c>
      <c r="B26" s="9" t="s">
        <v>20</v>
      </c>
      <c r="C26" s="10" t="s">
        <v>26</v>
      </c>
      <c r="D26" s="146" t="s">
        <v>203</v>
      </c>
      <c r="E26" s="147" t="s">
        <v>204</v>
      </c>
      <c r="F26" s="10" t="s">
        <v>20</v>
      </c>
      <c r="G26" s="10" t="s">
        <v>20</v>
      </c>
      <c r="H26" s="10" t="s">
        <v>137</v>
      </c>
      <c r="I26" s="10" t="s">
        <v>183</v>
      </c>
      <c r="J26" s="10" t="s">
        <v>159</v>
      </c>
      <c r="K26" s="10" t="s">
        <v>180</v>
      </c>
      <c r="L26" s="10">
        <f t="shared" si="0"/>
        <v>8</v>
      </c>
    </row>
    <row r="27" spans="1:12" s="54" customFormat="1" ht="28.8" x14ac:dyDescent="0.3">
      <c r="A27" s="138">
        <f t="shared" si="1"/>
        <v>13</v>
      </c>
      <c r="B27" s="9" t="s">
        <v>20</v>
      </c>
      <c r="C27" s="10" t="s">
        <v>26</v>
      </c>
      <c r="D27" s="146" t="s">
        <v>205</v>
      </c>
      <c r="E27" s="146" t="s">
        <v>206</v>
      </c>
      <c r="F27" s="10" t="s">
        <v>20</v>
      </c>
      <c r="G27" s="10" t="s">
        <v>20</v>
      </c>
      <c r="H27" s="10" t="s">
        <v>137</v>
      </c>
      <c r="I27" s="10" t="s">
        <v>192</v>
      </c>
      <c r="J27" s="10" t="s">
        <v>192</v>
      </c>
      <c r="K27" s="10" t="s">
        <v>180</v>
      </c>
      <c r="L27" s="10">
        <f t="shared" si="0"/>
        <v>5</v>
      </c>
    </row>
    <row r="28" spans="1:12" s="54" customFormat="1" ht="28.8" x14ac:dyDescent="0.3">
      <c r="A28" s="138">
        <f t="shared" si="1"/>
        <v>14</v>
      </c>
      <c r="B28" s="9" t="s">
        <v>20</v>
      </c>
      <c r="C28" s="10" t="s">
        <v>26</v>
      </c>
      <c r="D28" s="146" t="s">
        <v>207</v>
      </c>
      <c r="E28" s="146" t="s">
        <v>208</v>
      </c>
      <c r="F28" s="10" t="s">
        <v>20</v>
      </c>
      <c r="G28" s="10" t="s">
        <v>20</v>
      </c>
      <c r="H28" s="10" t="s">
        <v>137</v>
      </c>
      <c r="I28" s="10" t="s">
        <v>159</v>
      </c>
      <c r="J28" s="10" t="s">
        <v>159</v>
      </c>
      <c r="K28" s="10" t="s">
        <v>180</v>
      </c>
      <c r="L28" s="10">
        <f t="shared" si="0"/>
        <v>7</v>
      </c>
    </row>
    <row r="29" spans="1:12" s="54" customFormat="1" ht="28.8" x14ac:dyDescent="0.3">
      <c r="A29" s="138">
        <f t="shared" si="1"/>
        <v>15</v>
      </c>
      <c r="B29" s="9" t="s">
        <v>20</v>
      </c>
      <c r="C29" s="10" t="s">
        <v>26</v>
      </c>
      <c r="D29" s="146" t="s">
        <v>209</v>
      </c>
      <c r="E29" s="146" t="s">
        <v>210</v>
      </c>
      <c r="F29" s="10" t="s">
        <v>20</v>
      </c>
      <c r="G29" s="10" t="s">
        <v>20</v>
      </c>
      <c r="H29" s="10" t="s">
        <v>137</v>
      </c>
      <c r="I29" s="10" t="s">
        <v>159</v>
      </c>
      <c r="J29" s="10" t="s">
        <v>159</v>
      </c>
      <c r="K29" s="10" t="s">
        <v>180</v>
      </c>
      <c r="L29" s="10">
        <f t="shared" si="0"/>
        <v>7</v>
      </c>
    </row>
    <row r="30" spans="1:12" s="54" customFormat="1" ht="28.8" x14ac:dyDescent="0.3">
      <c r="A30" s="138">
        <f t="shared" si="1"/>
        <v>16</v>
      </c>
      <c r="B30" s="9" t="s">
        <v>20</v>
      </c>
      <c r="C30" s="10" t="s">
        <v>26</v>
      </c>
      <c r="D30" s="146" t="s">
        <v>211</v>
      </c>
      <c r="E30" s="146" t="s">
        <v>212</v>
      </c>
      <c r="F30" s="10" t="s">
        <v>20</v>
      </c>
      <c r="G30" s="10" t="s">
        <v>20</v>
      </c>
      <c r="H30" s="10" t="s">
        <v>137</v>
      </c>
      <c r="I30" s="10" t="s">
        <v>159</v>
      </c>
      <c r="J30" s="10" t="s">
        <v>159</v>
      </c>
      <c r="K30" s="10" t="s">
        <v>180</v>
      </c>
      <c r="L30" s="10">
        <f t="shared" si="0"/>
        <v>7</v>
      </c>
    </row>
    <row r="31" spans="1:12" s="54" customFormat="1" ht="28.8" x14ac:dyDescent="0.3">
      <c r="A31" s="138">
        <f t="shared" si="1"/>
        <v>17</v>
      </c>
      <c r="B31" s="9" t="s">
        <v>20</v>
      </c>
      <c r="C31" s="10" t="s">
        <v>26</v>
      </c>
      <c r="D31" s="146" t="s">
        <v>213</v>
      </c>
      <c r="E31" s="146" t="s">
        <v>214</v>
      </c>
      <c r="F31" s="10" t="s">
        <v>20</v>
      </c>
      <c r="G31" s="10" t="s">
        <v>20</v>
      </c>
      <c r="H31" s="10" t="s">
        <v>137</v>
      </c>
      <c r="I31" s="10" t="s">
        <v>159</v>
      </c>
      <c r="J31" s="10" t="s">
        <v>159</v>
      </c>
      <c r="K31" s="10" t="s">
        <v>180</v>
      </c>
      <c r="L31" s="10">
        <f t="shared" si="0"/>
        <v>7</v>
      </c>
    </row>
    <row r="32" spans="1:12" s="54" customFormat="1" ht="28.8" x14ac:dyDescent="0.3">
      <c r="A32" s="138">
        <f t="shared" si="1"/>
        <v>18</v>
      </c>
      <c r="B32" s="9" t="s">
        <v>20</v>
      </c>
      <c r="C32" s="10" t="s">
        <v>26</v>
      </c>
      <c r="D32" s="146" t="s">
        <v>215</v>
      </c>
      <c r="E32" s="146" t="s">
        <v>216</v>
      </c>
      <c r="F32" s="10" t="s">
        <v>20</v>
      </c>
      <c r="G32" s="10" t="s">
        <v>20</v>
      </c>
      <c r="H32" s="10" t="s">
        <v>137</v>
      </c>
      <c r="I32" s="10" t="s">
        <v>192</v>
      </c>
      <c r="J32" s="10" t="s">
        <v>192</v>
      </c>
      <c r="K32" s="10" t="s">
        <v>180</v>
      </c>
      <c r="L32" s="10">
        <f t="shared" si="0"/>
        <v>5</v>
      </c>
    </row>
    <row r="33" spans="1:12" s="54" customFormat="1" ht="28.8" x14ac:dyDescent="0.3">
      <c r="A33" s="138">
        <f t="shared" si="1"/>
        <v>19</v>
      </c>
      <c r="B33" s="9" t="s">
        <v>20</v>
      </c>
      <c r="C33" s="10" t="s">
        <v>26</v>
      </c>
      <c r="D33" s="146" t="s">
        <v>217</v>
      </c>
      <c r="E33" s="147" t="s">
        <v>218</v>
      </c>
      <c r="F33" s="10" t="s">
        <v>20</v>
      </c>
      <c r="G33" s="10" t="s">
        <v>20</v>
      </c>
      <c r="H33" s="10" t="s">
        <v>137</v>
      </c>
      <c r="I33" s="10" t="s">
        <v>183</v>
      </c>
      <c r="J33" s="10" t="s">
        <v>183</v>
      </c>
      <c r="K33" s="10" t="s">
        <v>180</v>
      </c>
      <c r="L33" s="10">
        <f t="shared" si="0"/>
        <v>9</v>
      </c>
    </row>
    <row r="34" spans="1:12" s="54" customFormat="1" ht="28.8" x14ac:dyDescent="0.3">
      <c r="A34" s="138">
        <f t="shared" si="1"/>
        <v>20</v>
      </c>
      <c r="B34" s="9" t="s">
        <v>20</v>
      </c>
      <c r="C34" s="10" t="s">
        <v>26</v>
      </c>
      <c r="D34" s="146" t="s">
        <v>219</v>
      </c>
      <c r="E34" s="147" t="s">
        <v>220</v>
      </c>
      <c r="F34" s="10" t="s">
        <v>20</v>
      </c>
      <c r="G34" s="10" t="s">
        <v>20</v>
      </c>
      <c r="H34" s="10" t="s">
        <v>137</v>
      </c>
      <c r="I34" s="10" t="s">
        <v>183</v>
      </c>
      <c r="J34" s="10" t="s">
        <v>183</v>
      </c>
      <c r="K34" s="10" t="s">
        <v>180</v>
      </c>
      <c r="L34" s="10">
        <f t="shared" si="0"/>
        <v>9</v>
      </c>
    </row>
    <row r="35" spans="1:12" s="54" customFormat="1" ht="28.8" x14ac:dyDescent="0.3">
      <c r="A35" s="138">
        <f t="shared" si="1"/>
        <v>21</v>
      </c>
      <c r="B35" s="9" t="s">
        <v>20</v>
      </c>
      <c r="C35" s="10" t="s">
        <v>26</v>
      </c>
      <c r="D35" s="146" t="s">
        <v>221</v>
      </c>
      <c r="E35" s="147" t="s">
        <v>222</v>
      </c>
      <c r="F35" s="10" t="s">
        <v>20</v>
      </c>
      <c r="G35" s="10" t="s">
        <v>20</v>
      </c>
      <c r="H35" s="10" t="s">
        <v>137</v>
      </c>
      <c r="I35" s="10" t="s">
        <v>192</v>
      </c>
      <c r="J35" s="10" t="s">
        <v>192</v>
      </c>
      <c r="K35" s="10" t="s">
        <v>180</v>
      </c>
      <c r="L35" s="10">
        <f t="shared" si="0"/>
        <v>5</v>
      </c>
    </row>
    <row r="36" spans="1:12" s="54" customFormat="1" ht="57.6" x14ac:dyDescent="0.3">
      <c r="A36" s="138">
        <f t="shared" si="1"/>
        <v>22</v>
      </c>
      <c r="B36" s="9" t="s">
        <v>20</v>
      </c>
      <c r="C36" s="10" t="s">
        <v>26</v>
      </c>
      <c r="D36" s="146" t="s">
        <v>223</v>
      </c>
      <c r="E36" s="147" t="s">
        <v>224</v>
      </c>
      <c r="F36" s="10" t="s">
        <v>20</v>
      </c>
      <c r="G36" s="10" t="s">
        <v>20</v>
      </c>
      <c r="H36" s="10" t="s">
        <v>137</v>
      </c>
      <c r="I36" s="10" t="s">
        <v>192</v>
      </c>
      <c r="J36" s="10" t="s">
        <v>192</v>
      </c>
      <c r="K36" s="10" t="s">
        <v>180</v>
      </c>
      <c r="L36" s="10">
        <f t="shared" si="0"/>
        <v>5</v>
      </c>
    </row>
    <row r="37" spans="1:12" s="54" customFormat="1" ht="57.6" x14ac:dyDescent="0.3">
      <c r="A37" s="138">
        <f t="shared" si="1"/>
        <v>23</v>
      </c>
      <c r="B37" s="9" t="s">
        <v>20</v>
      </c>
      <c r="C37" s="10" t="s">
        <v>26</v>
      </c>
      <c r="D37" s="146" t="s">
        <v>225</v>
      </c>
      <c r="E37" s="147" t="s">
        <v>226</v>
      </c>
      <c r="F37" s="10" t="s">
        <v>20</v>
      </c>
      <c r="G37" s="10" t="s">
        <v>20</v>
      </c>
      <c r="H37" s="10" t="s">
        <v>137</v>
      </c>
      <c r="I37" s="10" t="s">
        <v>192</v>
      </c>
      <c r="J37" s="10" t="s">
        <v>192</v>
      </c>
      <c r="K37" s="10" t="s">
        <v>180</v>
      </c>
      <c r="L37" s="10">
        <f t="shared" si="0"/>
        <v>5</v>
      </c>
    </row>
    <row r="38" spans="1:12" s="54" customFormat="1" ht="28.8" x14ac:dyDescent="0.3">
      <c r="A38" s="138">
        <f t="shared" si="1"/>
        <v>24</v>
      </c>
      <c r="B38" s="9" t="s">
        <v>20</v>
      </c>
      <c r="C38" s="10" t="s">
        <v>26</v>
      </c>
      <c r="D38" s="146" t="s">
        <v>227</v>
      </c>
      <c r="E38" s="147" t="s">
        <v>228</v>
      </c>
      <c r="F38" s="10" t="s">
        <v>20</v>
      </c>
      <c r="G38" s="10" t="s">
        <v>20</v>
      </c>
      <c r="H38" s="10" t="s">
        <v>137</v>
      </c>
      <c r="I38" s="10" t="s">
        <v>192</v>
      </c>
      <c r="J38" s="10" t="s">
        <v>192</v>
      </c>
      <c r="K38" s="10" t="s">
        <v>180</v>
      </c>
      <c r="L38" s="10">
        <f t="shared" si="0"/>
        <v>5</v>
      </c>
    </row>
    <row r="39" spans="1:12" s="54" customFormat="1" ht="28.8" x14ac:dyDescent="0.3">
      <c r="A39" s="138">
        <f t="shared" si="1"/>
        <v>25</v>
      </c>
      <c r="B39" s="9" t="s">
        <v>20</v>
      </c>
      <c r="C39" s="10" t="s">
        <v>26</v>
      </c>
      <c r="D39" s="146" t="s">
        <v>229</v>
      </c>
      <c r="E39" s="147" t="s">
        <v>230</v>
      </c>
      <c r="F39" s="10" t="s">
        <v>20</v>
      </c>
      <c r="G39" s="10" t="s">
        <v>20</v>
      </c>
      <c r="H39" s="10" t="s">
        <v>137</v>
      </c>
      <c r="I39" s="10" t="s">
        <v>192</v>
      </c>
      <c r="J39" s="10" t="s">
        <v>192</v>
      </c>
      <c r="K39" s="10" t="s">
        <v>180</v>
      </c>
      <c r="L39" s="10">
        <f t="shared" si="0"/>
        <v>5</v>
      </c>
    </row>
    <row r="40" spans="1:12" s="54" customFormat="1" ht="28.8" x14ac:dyDescent="0.3">
      <c r="A40" s="138">
        <f t="shared" si="1"/>
        <v>26</v>
      </c>
      <c r="B40" s="9" t="s">
        <v>20</v>
      </c>
      <c r="C40" s="10" t="s">
        <v>26</v>
      </c>
      <c r="D40" s="146" t="s">
        <v>231</v>
      </c>
      <c r="E40" s="147" t="s">
        <v>232</v>
      </c>
      <c r="F40" s="10" t="s">
        <v>20</v>
      </c>
      <c r="G40" s="10" t="s">
        <v>20</v>
      </c>
      <c r="H40" s="10" t="s">
        <v>137</v>
      </c>
      <c r="I40" s="10" t="s">
        <v>192</v>
      </c>
      <c r="J40" s="10" t="s">
        <v>192</v>
      </c>
      <c r="K40" s="10" t="s">
        <v>180</v>
      </c>
      <c r="L40" s="10">
        <f t="shared" si="0"/>
        <v>5</v>
      </c>
    </row>
    <row r="41" spans="1:12" s="54" customFormat="1" ht="43.2" x14ac:dyDescent="0.3">
      <c r="A41" s="138">
        <f t="shared" si="1"/>
        <v>27</v>
      </c>
      <c r="B41" s="9" t="s">
        <v>20</v>
      </c>
      <c r="C41" s="10" t="s">
        <v>26</v>
      </c>
      <c r="D41" s="146" t="s">
        <v>233</v>
      </c>
      <c r="E41" s="147" t="s">
        <v>234</v>
      </c>
      <c r="F41" s="10" t="s">
        <v>20</v>
      </c>
      <c r="G41" s="10" t="s">
        <v>20</v>
      </c>
      <c r="H41" s="10" t="s">
        <v>137</v>
      </c>
      <c r="I41" s="10" t="s">
        <v>159</v>
      </c>
      <c r="J41" s="10" t="s">
        <v>159</v>
      </c>
      <c r="K41" s="10" t="s">
        <v>180</v>
      </c>
      <c r="L41" s="10">
        <f t="shared" si="0"/>
        <v>7</v>
      </c>
    </row>
    <row r="42" spans="1:12" s="54" customFormat="1" ht="28.8" x14ac:dyDescent="0.3">
      <c r="A42" s="138">
        <f t="shared" si="1"/>
        <v>28</v>
      </c>
      <c r="B42" s="9" t="s">
        <v>20</v>
      </c>
      <c r="C42" s="10" t="s">
        <v>26</v>
      </c>
      <c r="D42" s="146" t="s">
        <v>235</v>
      </c>
      <c r="E42" s="146" t="s">
        <v>236</v>
      </c>
      <c r="F42" s="10" t="s">
        <v>20</v>
      </c>
      <c r="G42" s="10" t="s">
        <v>20</v>
      </c>
      <c r="H42" s="10" t="s">
        <v>137</v>
      </c>
      <c r="I42" s="10" t="s">
        <v>159</v>
      </c>
      <c r="J42" s="10" t="s">
        <v>159</v>
      </c>
      <c r="K42" s="10" t="s">
        <v>180</v>
      </c>
      <c r="L42" s="10">
        <f t="shared" si="0"/>
        <v>7</v>
      </c>
    </row>
    <row r="43" spans="1:12" s="54" customFormat="1" ht="28.8" x14ac:dyDescent="0.3">
      <c r="A43" s="138">
        <f t="shared" si="1"/>
        <v>29</v>
      </c>
      <c r="B43" s="9" t="s">
        <v>20</v>
      </c>
      <c r="C43" s="10" t="s">
        <v>26</v>
      </c>
      <c r="D43" s="146" t="s">
        <v>237</v>
      </c>
      <c r="E43" s="147" t="s">
        <v>238</v>
      </c>
      <c r="F43" s="10" t="s">
        <v>20</v>
      </c>
      <c r="G43" s="10" t="s">
        <v>20</v>
      </c>
      <c r="H43" s="10" t="s">
        <v>137</v>
      </c>
      <c r="I43" s="10" t="s">
        <v>183</v>
      </c>
      <c r="J43" s="10" t="s">
        <v>183</v>
      </c>
      <c r="K43" s="10" t="s">
        <v>180</v>
      </c>
      <c r="L43" s="10">
        <f t="shared" si="0"/>
        <v>9</v>
      </c>
    </row>
    <row r="44" spans="1:12" s="54" customFormat="1" ht="129.6" x14ac:dyDescent="0.3">
      <c r="A44" s="138">
        <f t="shared" si="1"/>
        <v>30</v>
      </c>
      <c r="B44" s="9" t="s">
        <v>20</v>
      </c>
      <c r="C44" s="10" t="s">
        <v>26</v>
      </c>
      <c r="D44" s="146" t="s">
        <v>239</v>
      </c>
      <c r="E44" s="147" t="s">
        <v>240</v>
      </c>
      <c r="F44" s="10" t="s">
        <v>20</v>
      </c>
      <c r="G44" s="10" t="s">
        <v>20</v>
      </c>
      <c r="H44" s="10" t="s">
        <v>137</v>
      </c>
      <c r="I44" s="10" t="s">
        <v>183</v>
      </c>
      <c r="J44" s="10" t="s">
        <v>183</v>
      </c>
      <c r="K44" s="10" t="s">
        <v>180</v>
      </c>
      <c r="L44" s="10">
        <f t="shared" si="0"/>
        <v>9</v>
      </c>
    </row>
    <row r="45" spans="1:12" s="54" customFormat="1" ht="129.6" x14ac:dyDescent="0.3">
      <c r="A45" s="138">
        <f t="shared" si="1"/>
        <v>31</v>
      </c>
      <c r="B45" s="9" t="s">
        <v>20</v>
      </c>
      <c r="C45" s="10" t="s">
        <v>26</v>
      </c>
      <c r="D45" s="146" t="s">
        <v>241</v>
      </c>
      <c r="E45" s="147" t="s">
        <v>242</v>
      </c>
      <c r="F45" s="10" t="s">
        <v>20</v>
      </c>
      <c r="G45" s="10" t="s">
        <v>20</v>
      </c>
      <c r="H45" s="10" t="s">
        <v>137</v>
      </c>
      <c r="I45" s="10" t="s">
        <v>159</v>
      </c>
      <c r="J45" s="10" t="s">
        <v>159</v>
      </c>
      <c r="K45" s="10" t="s">
        <v>180</v>
      </c>
      <c r="L45" s="10">
        <f t="shared" si="0"/>
        <v>7</v>
      </c>
    </row>
    <row r="46" spans="1:12" s="54" customFormat="1" ht="57.6" x14ac:dyDescent="0.3">
      <c r="A46" s="138">
        <f t="shared" si="1"/>
        <v>32</v>
      </c>
      <c r="B46" s="9" t="s">
        <v>20</v>
      </c>
      <c r="C46" s="10" t="s">
        <v>26</v>
      </c>
      <c r="D46" s="146" t="s">
        <v>243</v>
      </c>
      <c r="E46" s="147" t="s">
        <v>244</v>
      </c>
      <c r="F46" s="10" t="s">
        <v>20</v>
      </c>
      <c r="G46" s="10" t="s">
        <v>20</v>
      </c>
      <c r="H46" s="10" t="s">
        <v>137</v>
      </c>
      <c r="I46" s="10" t="s">
        <v>159</v>
      </c>
      <c r="J46" s="10" t="s">
        <v>159</v>
      </c>
      <c r="K46" s="10" t="s">
        <v>180</v>
      </c>
      <c r="L46" s="10">
        <f t="shared" si="0"/>
        <v>7</v>
      </c>
    </row>
    <row r="47" spans="1:12" s="54" customFormat="1" ht="144" x14ac:dyDescent="0.3">
      <c r="A47" s="138">
        <f t="shared" si="1"/>
        <v>33</v>
      </c>
      <c r="B47" s="9" t="s">
        <v>20</v>
      </c>
      <c r="C47" s="10" t="s">
        <v>26</v>
      </c>
      <c r="D47" s="146" t="s">
        <v>245</v>
      </c>
      <c r="E47" s="147" t="s">
        <v>246</v>
      </c>
      <c r="F47" s="10" t="s">
        <v>20</v>
      </c>
      <c r="G47" s="10" t="s">
        <v>20</v>
      </c>
      <c r="H47" s="10" t="s">
        <v>137</v>
      </c>
      <c r="I47" s="10" t="s">
        <v>159</v>
      </c>
      <c r="J47" s="10" t="s">
        <v>159</v>
      </c>
      <c r="K47" s="10" t="s">
        <v>180</v>
      </c>
      <c r="L47" s="10">
        <f t="shared" si="0"/>
        <v>7</v>
      </c>
    </row>
    <row r="48" spans="1:12" s="54" customFormat="1" ht="28.8" x14ac:dyDescent="0.3">
      <c r="A48" s="138">
        <f t="shared" si="1"/>
        <v>34</v>
      </c>
      <c r="B48" s="9" t="s">
        <v>20</v>
      </c>
      <c r="C48" s="10" t="s">
        <v>26</v>
      </c>
      <c r="D48" s="146" t="s">
        <v>247</v>
      </c>
      <c r="E48" s="147" t="s">
        <v>248</v>
      </c>
      <c r="F48" s="10" t="s">
        <v>20</v>
      </c>
      <c r="G48" s="10" t="s">
        <v>20</v>
      </c>
      <c r="H48" s="10" t="s">
        <v>137</v>
      </c>
      <c r="I48" s="10" t="s">
        <v>159</v>
      </c>
      <c r="J48" s="10" t="s">
        <v>159</v>
      </c>
      <c r="K48" s="10" t="s">
        <v>180</v>
      </c>
      <c r="L48" s="10">
        <f t="shared" si="0"/>
        <v>7</v>
      </c>
    </row>
    <row r="49" spans="1:12" s="54" customFormat="1" ht="28.8" x14ac:dyDescent="0.3">
      <c r="A49" s="138">
        <f t="shared" si="1"/>
        <v>35</v>
      </c>
      <c r="B49" s="9" t="s">
        <v>20</v>
      </c>
      <c r="C49" s="10" t="s">
        <v>26</v>
      </c>
      <c r="D49" s="146" t="s">
        <v>249</v>
      </c>
      <c r="E49" s="146" t="s">
        <v>250</v>
      </c>
      <c r="F49" s="10" t="s">
        <v>20</v>
      </c>
      <c r="G49" s="10" t="s">
        <v>20</v>
      </c>
      <c r="H49" s="10" t="s">
        <v>137</v>
      </c>
      <c r="I49" s="10" t="s">
        <v>183</v>
      </c>
      <c r="J49" s="10" t="s">
        <v>159</v>
      </c>
      <c r="K49" s="10" t="s">
        <v>180</v>
      </c>
      <c r="L49" s="10">
        <f t="shared" si="0"/>
        <v>8</v>
      </c>
    </row>
    <row r="50" spans="1:12" s="54" customFormat="1" ht="28.8" x14ac:dyDescent="0.3">
      <c r="A50" s="138">
        <f t="shared" si="1"/>
        <v>36</v>
      </c>
      <c r="B50" s="9" t="s">
        <v>20</v>
      </c>
      <c r="C50" s="10" t="s">
        <v>26</v>
      </c>
      <c r="D50" s="146" t="s">
        <v>251</v>
      </c>
      <c r="E50" s="146" t="s">
        <v>252</v>
      </c>
      <c r="F50" s="10" t="s">
        <v>20</v>
      </c>
      <c r="G50" s="10" t="s">
        <v>20</v>
      </c>
      <c r="H50" s="10" t="s">
        <v>137</v>
      </c>
      <c r="I50" s="10" t="s">
        <v>192</v>
      </c>
      <c r="J50" s="10" t="s">
        <v>192</v>
      </c>
      <c r="K50" s="10" t="s">
        <v>180</v>
      </c>
      <c r="L50" s="10">
        <f t="shared" si="0"/>
        <v>5</v>
      </c>
    </row>
    <row r="51" spans="1:12" s="54" customFormat="1" ht="129.6" x14ac:dyDescent="0.3">
      <c r="A51" s="138">
        <f t="shared" si="1"/>
        <v>37</v>
      </c>
      <c r="B51" s="9" t="s">
        <v>20</v>
      </c>
      <c r="C51" s="10" t="s">
        <v>26</v>
      </c>
      <c r="D51" s="146" t="s">
        <v>253</v>
      </c>
      <c r="E51" s="146" t="s">
        <v>254</v>
      </c>
      <c r="F51" s="10" t="s">
        <v>20</v>
      </c>
      <c r="G51" s="10" t="s">
        <v>20</v>
      </c>
      <c r="H51" s="10" t="s">
        <v>137</v>
      </c>
      <c r="I51" s="10" t="s">
        <v>183</v>
      </c>
      <c r="J51" s="10" t="s">
        <v>183</v>
      </c>
      <c r="K51" s="10" t="s">
        <v>180</v>
      </c>
      <c r="L51" s="10">
        <f t="shared" si="0"/>
        <v>9</v>
      </c>
    </row>
    <row r="52" spans="1:12" s="54" customFormat="1" ht="72" x14ac:dyDescent="0.3">
      <c r="A52" s="138">
        <f t="shared" si="1"/>
        <v>38</v>
      </c>
      <c r="B52" s="9" t="s">
        <v>20</v>
      </c>
      <c r="C52" s="10" t="s">
        <v>26</v>
      </c>
      <c r="D52" s="146" t="s">
        <v>255</v>
      </c>
      <c r="E52" s="146" t="s">
        <v>256</v>
      </c>
      <c r="F52" s="10" t="s">
        <v>20</v>
      </c>
      <c r="G52" s="10" t="s">
        <v>20</v>
      </c>
      <c r="H52" s="10" t="s">
        <v>137</v>
      </c>
      <c r="I52" s="10" t="s">
        <v>183</v>
      </c>
      <c r="J52" s="10" t="s">
        <v>183</v>
      </c>
      <c r="K52" s="10" t="s">
        <v>180</v>
      </c>
      <c r="L52" s="10">
        <f t="shared" si="0"/>
        <v>9</v>
      </c>
    </row>
    <row r="53" spans="1:12" s="54" customFormat="1" ht="28.8" x14ac:dyDescent="0.3">
      <c r="A53" s="138">
        <f t="shared" si="1"/>
        <v>39</v>
      </c>
      <c r="B53" s="9" t="s">
        <v>20</v>
      </c>
      <c r="C53" s="10" t="s">
        <v>26</v>
      </c>
      <c r="D53" s="146" t="s">
        <v>257</v>
      </c>
      <c r="E53" s="147" t="s">
        <v>258</v>
      </c>
      <c r="F53" s="10" t="s">
        <v>20</v>
      </c>
      <c r="G53" s="10" t="s">
        <v>20</v>
      </c>
      <c r="H53" s="10" t="s">
        <v>137</v>
      </c>
      <c r="I53" s="10" t="s">
        <v>183</v>
      </c>
      <c r="J53" s="10" t="s">
        <v>183</v>
      </c>
      <c r="K53" s="10" t="s">
        <v>180</v>
      </c>
      <c r="L53" s="10">
        <f t="shared" si="0"/>
        <v>9</v>
      </c>
    </row>
    <row r="54" spans="1:12" s="54" customFormat="1" ht="28.8" x14ac:dyDescent="0.3">
      <c r="A54" s="138">
        <f t="shared" si="1"/>
        <v>40</v>
      </c>
      <c r="B54" s="9" t="s">
        <v>20</v>
      </c>
      <c r="C54" s="10" t="s">
        <v>26</v>
      </c>
      <c r="D54" s="146" t="s">
        <v>259</v>
      </c>
      <c r="E54" s="146" t="s">
        <v>260</v>
      </c>
      <c r="F54" s="10" t="s">
        <v>20</v>
      </c>
      <c r="G54" s="10" t="s">
        <v>20</v>
      </c>
      <c r="H54" s="10" t="s">
        <v>137</v>
      </c>
      <c r="I54" s="10" t="s">
        <v>183</v>
      </c>
      <c r="J54" s="10" t="s">
        <v>183</v>
      </c>
      <c r="K54" s="10" t="s">
        <v>180</v>
      </c>
      <c r="L54" s="10">
        <f t="shared" si="0"/>
        <v>9</v>
      </c>
    </row>
    <row r="55" spans="1:12" s="54" customFormat="1" ht="28.8" x14ac:dyDescent="0.3">
      <c r="A55" s="138">
        <f t="shared" si="1"/>
        <v>41</v>
      </c>
      <c r="B55" s="9" t="s">
        <v>20</v>
      </c>
      <c r="C55" s="10" t="s">
        <v>26</v>
      </c>
      <c r="D55" s="146" t="s">
        <v>261</v>
      </c>
      <c r="E55" s="146" t="s">
        <v>262</v>
      </c>
      <c r="F55" s="10" t="s">
        <v>20</v>
      </c>
      <c r="G55" s="10" t="s">
        <v>20</v>
      </c>
      <c r="H55" s="10" t="s">
        <v>137</v>
      </c>
      <c r="I55" s="10" t="s">
        <v>192</v>
      </c>
      <c r="J55" s="10" t="s">
        <v>192</v>
      </c>
      <c r="K55" s="10" t="s">
        <v>180</v>
      </c>
      <c r="L55" s="10">
        <f t="shared" si="0"/>
        <v>5</v>
      </c>
    </row>
    <row r="56" spans="1:12" s="54" customFormat="1" ht="28.8" x14ac:dyDescent="0.3">
      <c r="A56" s="138">
        <f t="shared" si="1"/>
        <v>42</v>
      </c>
      <c r="B56" s="9" t="s">
        <v>20</v>
      </c>
      <c r="C56" s="10" t="s">
        <v>26</v>
      </c>
      <c r="D56" s="146" t="s">
        <v>263</v>
      </c>
      <c r="E56" s="146" t="s">
        <v>264</v>
      </c>
      <c r="F56" s="10" t="s">
        <v>20</v>
      </c>
      <c r="G56" s="10" t="s">
        <v>20</v>
      </c>
      <c r="H56" s="10" t="s">
        <v>137</v>
      </c>
      <c r="I56" s="10" t="s">
        <v>159</v>
      </c>
      <c r="J56" s="10" t="s">
        <v>159</v>
      </c>
      <c r="K56" s="10" t="s">
        <v>180</v>
      </c>
      <c r="L56" s="10">
        <f t="shared" si="0"/>
        <v>7</v>
      </c>
    </row>
    <row r="57" spans="1:12" s="54" customFormat="1" ht="28.8" x14ac:dyDescent="0.3">
      <c r="A57" s="138">
        <f t="shared" si="1"/>
        <v>43</v>
      </c>
      <c r="B57" s="9" t="s">
        <v>20</v>
      </c>
      <c r="C57" s="10" t="s">
        <v>26</v>
      </c>
      <c r="D57" s="146" t="s">
        <v>265</v>
      </c>
      <c r="E57" s="146" t="s">
        <v>266</v>
      </c>
      <c r="F57" s="10" t="s">
        <v>20</v>
      </c>
      <c r="G57" s="10" t="s">
        <v>20</v>
      </c>
      <c r="H57" s="10" t="s">
        <v>137</v>
      </c>
      <c r="I57" s="10" t="s">
        <v>183</v>
      </c>
      <c r="J57" s="10" t="s">
        <v>183</v>
      </c>
      <c r="K57" s="10" t="s">
        <v>180</v>
      </c>
      <c r="L57" s="10">
        <f t="shared" si="0"/>
        <v>9</v>
      </c>
    </row>
    <row r="58" spans="1:12" s="54" customFormat="1" ht="28.8" x14ac:dyDescent="0.3">
      <c r="A58" s="138">
        <f t="shared" si="1"/>
        <v>44</v>
      </c>
      <c r="B58" s="9" t="s">
        <v>20</v>
      </c>
      <c r="C58" s="10" t="s">
        <v>26</v>
      </c>
      <c r="D58" s="146" t="s">
        <v>267</v>
      </c>
      <c r="E58" s="146" t="s">
        <v>268</v>
      </c>
      <c r="F58" s="10" t="s">
        <v>20</v>
      </c>
      <c r="G58" s="10" t="s">
        <v>20</v>
      </c>
      <c r="H58" s="10" t="s">
        <v>137</v>
      </c>
      <c r="I58" s="10" t="s">
        <v>159</v>
      </c>
      <c r="J58" s="10" t="s">
        <v>159</v>
      </c>
      <c r="K58" s="10" t="s">
        <v>180</v>
      </c>
      <c r="L58" s="10">
        <f t="shared" si="0"/>
        <v>7</v>
      </c>
    </row>
    <row r="59" spans="1:12" s="54" customFormat="1" ht="28.8" x14ac:dyDescent="0.3">
      <c r="A59" s="138">
        <f t="shared" si="1"/>
        <v>45</v>
      </c>
      <c r="B59" s="9" t="s">
        <v>20</v>
      </c>
      <c r="C59" s="10" t="s">
        <v>26</v>
      </c>
      <c r="D59" s="146" t="s">
        <v>269</v>
      </c>
      <c r="E59" s="146" t="s">
        <v>268</v>
      </c>
      <c r="F59" s="10" t="s">
        <v>20</v>
      </c>
      <c r="G59" s="10" t="s">
        <v>20</v>
      </c>
      <c r="H59" s="10" t="s">
        <v>137</v>
      </c>
      <c r="I59" s="10" t="s">
        <v>159</v>
      </c>
      <c r="J59" s="10" t="s">
        <v>159</v>
      </c>
      <c r="K59" s="10" t="s">
        <v>180</v>
      </c>
      <c r="L59" s="10">
        <f t="shared" si="0"/>
        <v>7</v>
      </c>
    </row>
    <row r="60" spans="1:12" s="54" customFormat="1" ht="28.8" x14ac:dyDescent="0.3">
      <c r="A60" s="138">
        <f t="shared" si="1"/>
        <v>46</v>
      </c>
      <c r="B60" s="9" t="s">
        <v>20</v>
      </c>
      <c r="C60" s="10" t="s">
        <v>26</v>
      </c>
      <c r="D60" s="146" t="s">
        <v>270</v>
      </c>
      <c r="E60" s="147" t="s">
        <v>271</v>
      </c>
      <c r="F60" s="10" t="s">
        <v>20</v>
      </c>
      <c r="G60" s="10" t="s">
        <v>20</v>
      </c>
      <c r="H60" s="10" t="s">
        <v>137</v>
      </c>
      <c r="I60" s="10" t="s">
        <v>159</v>
      </c>
      <c r="J60" s="10" t="s">
        <v>159</v>
      </c>
      <c r="K60" s="10" t="s">
        <v>180</v>
      </c>
      <c r="L60" s="10">
        <f t="shared" si="0"/>
        <v>7</v>
      </c>
    </row>
    <row r="61" spans="1:12" s="54" customFormat="1" ht="28.8" x14ac:dyDescent="0.3">
      <c r="A61" s="138">
        <f t="shared" si="1"/>
        <v>47</v>
      </c>
      <c r="B61" s="9" t="s">
        <v>20</v>
      </c>
      <c r="C61" s="10" t="s">
        <v>26</v>
      </c>
      <c r="D61" s="146" t="s">
        <v>272</v>
      </c>
      <c r="E61" s="146" t="s">
        <v>273</v>
      </c>
      <c r="F61" s="10" t="s">
        <v>20</v>
      </c>
      <c r="G61" s="10" t="s">
        <v>20</v>
      </c>
      <c r="H61" s="10" t="s">
        <v>137</v>
      </c>
      <c r="I61" s="10" t="s">
        <v>183</v>
      </c>
      <c r="J61" s="10" t="s">
        <v>183</v>
      </c>
      <c r="K61" s="10" t="s">
        <v>180</v>
      </c>
      <c r="L61" s="10">
        <f t="shared" si="0"/>
        <v>9</v>
      </c>
    </row>
    <row r="62" spans="1:12" s="54" customFormat="1" ht="28.8" x14ac:dyDescent="0.3">
      <c r="A62" s="138">
        <f t="shared" si="1"/>
        <v>48</v>
      </c>
      <c r="B62" s="9" t="s">
        <v>20</v>
      </c>
      <c r="C62" s="10" t="s">
        <v>26</v>
      </c>
      <c r="D62" s="146" t="s">
        <v>274</v>
      </c>
      <c r="E62" s="146" t="s">
        <v>275</v>
      </c>
      <c r="F62" s="10" t="s">
        <v>20</v>
      </c>
      <c r="G62" s="10" t="s">
        <v>20</v>
      </c>
      <c r="H62" s="10" t="s">
        <v>137</v>
      </c>
      <c r="I62" s="10" t="s">
        <v>183</v>
      </c>
      <c r="J62" s="10" t="s">
        <v>183</v>
      </c>
      <c r="K62" s="10" t="s">
        <v>180</v>
      </c>
      <c r="L62" s="10">
        <f t="shared" si="0"/>
        <v>9</v>
      </c>
    </row>
    <row r="63" spans="1:12" s="54" customFormat="1" ht="43.2" x14ac:dyDescent="0.3">
      <c r="A63" s="138">
        <f t="shared" si="1"/>
        <v>49</v>
      </c>
      <c r="B63" s="9" t="s">
        <v>20</v>
      </c>
      <c r="C63" s="10" t="s">
        <v>26</v>
      </c>
      <c r="D63" s="146" t="s">
        <v>276</v>
      </c>
      <c r="E63" s="146" t="s">
        <v>277</v>
      </c>
      <c r="F63" s="10" t="s">
        <v>20</v>
      </c>
      <c r="G63" s="10" t="s">
        <v>20</v>
      </c>
      <c r="H63" s="10" t="s">
        <v>137</v>
      </c>
      <c r="I63" s="10" t="s">
        <v>183</v>
      </c>
      <c r="J63" s="10" t="s">
        <v>183</v>
      </c>
      <c r="K63" s="10" t="s">
        <v>180</v>
      </c>
      <c r="L63" s="10">
        <f t="shared" si="0"/>
        <v>9</v>
      </c>
    </row>
    <row r="64" spans="1:12" s="54" customFormat="1" ht="28.8" x14ac:dyDescent="0.3">
      <c r="A64" s="138">
        <f t="shared" si="1"/>
        <v>50</v>
      </c>
      <c r="B64" s="9" t="s">
        <v>20</v>
      </c>
      <c r="C64" s="10" t="s">
        <v>26</v>
      </c>
      <c r="D64" s="146" t="s">
        <v>278</v>
      </c>
      <c r="E64" s="146" t="s">
        <v>279</v>
      </c>
      <c r="F64" s="10" t="s">
        <v>20</v>
      </c>
      <c r="G64" s="10" t="s">
        <v>20</v>
      </c>
      <c r="H64" s="10" t="s">
        <v>137</v>
      </c>
      <c r="I64" s="10" t="s">
        <v>183</v>
      </c>
      <c r="J64" s="10" t="s">
        <v>183</v>
      </c>
      <c r="K64" s="10" t="s">
        <v>180</v>
      </c>
      <c r="L64" s="10">
        <f t="shared" si="0"/>
        <v>9</v>
      </c>
    </row>
    <row r="65" spans="1:12" s="54" customFormat="1" ht="100.8" x14ac:dyDescent="0.3">
      <c r="A65" s="138">
        <f t="shared" si="1"/>
        <v>51</v>
      </c>
      <c r="B65" s="9" t="s">
        <v>20</v>
      </c>
      <c r="C65" s="10" t="s">
        <v>26</v>
      </c>
      <c r="D65" s="148" t="s">
        <v>280</v>
      </c>
      <c r="E65" s="149" t="s">
        <v>281</v>
      </c>
      <c r="F65" s="10" t="s">
        <v>20</v>
      </c>
      <c r="G65" s="10" t="s">
        <v>20</v>
      </c>
      <c r="H65" s="10" t="s">
        <v>137</v>
      </c>
      <c r="I65" s="10" t="s">
        <v>183</v>
      </c>
      <c r="J65" s="10" t="s">
        <v>183</v>
      </c>
      <c r="K65" s="10" t="s">
        <v>180</v>
      </c>
      <c r="L65" s="10">
        <f t="shared" si="0"/>
        <v>9</v>
      </c>
    </row>
    <row r="66" spans="1:12" s="54" customFormat="1" ht="100.8" x14ac:dyDescent="0.3">
      <c r="A66" s="138">
        <f t="shared" si="1"/>
        <v>52</v>
      </c>
      <c r="B66" s="9" t="s">
        <v>20</v>
      </c>
      <c r="C66" s="10" t="s">
        <v>26</v>
      </c>
      <c r="D66" s="148" t="s">
        <v>282</v>
      </c>
      <c r="E66" s="149" t="s">
        <v>283</v>
      </c>
      <c r="F66" s="10" t="s">
        <v>20</v>
      </c>
      <c r="G66" s="10" t="s">
        <v>20</v>
      </c>
      <c r="H66" s="10" t="s">
        <v>137</v>
      </c>
      <c r="I66" s="10" t="s">
        <v>183</v>
      </c>
      <c r="J66" s="10" t="s">
        <v>183</v>
      </c>
      <c r="K66" s="10" t="s">
        <v>180</v>
      </c>
      <c r="L66" s="10">
        <f t="shared" si="0"/>
        <v>9</v>
      </c>
    </row>
    <row r="67" spans="1:12" s="54" customFormat="1" ht="43.2" x14ac:dyDescent="0.3">
      <c r="A67" s="138">
        <f t="shared" si="1"/>
        <v>53</v>
      </c>
      <c r="B67" s="9" t="s">
        <v>20</v>
      </c>
      <c r="C67" s="10" t="s">
        <v>26</v>
      </c>
      <c r="D67" s="148" t="s">
        <v>284</v>
      </c>
      <c r="E67" s="149" t="s">
        <v>285</v>
      </c>
      <c r="F67" s="10" t="s">
        <v>20</v>
      </c>
      <c r="G67" s="10" t="s">
        <v>20</v>
      </c>
      <c r="H67" s="10" t="s">
        <v>137</v>
      </c>
      <c r="I67" s="10" t="s">
        <v>183</v>
      </c>
      <c r="J67" s="10" t="s">
        <v>183</v>
      </c>
      <c r="K67" s="10" t="s">
        <v>286</v>
      </c>
      <c r="L67" s="10">
        <f t="shared" si="0"/>
        <v>9</v>
      </c>
    </row>
    <row r="68" spans="1:12" s="54" customFormat="1" ht="43.2" x14ac:dyDescent="0.3">
      <c r="A68" s="138">
        <f t="shared" si="1"/>
        <v>54</v>
      </c>
      <c r="B68" s="9" t="s">
        <v>20</v>
      </c>
      <c r="C68" s="10" t="s">
        <v>26</v>
      </c>
      <c r="D68" s="148" t="s">
        <v>287</v>
      </c>
      <c r="E68" s="149" t="s">
        <v>285</v>
      </c>
      <c r="F68" s="10" t="s">
        <v>20</v>
      </c>
      <c r="G68" s="10" t="s">
        <v>20</v>
      </c>
      <c r="H68" s="10" t="s">
        <v>137</v>
      </c>
      <c r="I68" s="10" t="s">
        <v>183</v>
      </c>
      <c r="J68" s="10" t="s">
        <v>183</v>
      </c>
      <c r="K68" s="10" t="s">
        <v>286</v>
      </c>
      <c r="L68" s="10">
        <f t="shared" si="0"/>
        <v>9</v>
      </c>
    </row>
    <row r="69" spans="1:12" s="54" customFormat="1" ht="43.2" x14ac:dyDescent="0.3">
      <c r="A69" s="138">
        <f t="shared" si="1"/>
        <v>55</v>
      </c>
      <c r="B69" s="9" t="s">
        <v>20</v>
      </c>
      <c r="C69" s="10" t="s">
        <v>26</v>
      </c>
      <c r="D69" s="148" t="s">
        <v>288</v>
      </c>
      <c r="E69" s="149" t="s">
        <v>289</v>
      </c>
      <c r="F69" s="10" t="s">
        <v>20</v>
      </c>
      <c r="G69" s="10" t="s">
        <v>20</v>
      </c>
      <c r="H69" s="10" t="s">
        <v>137</v>
      </c>
      <c r="I69" s="10" t="s">
        <v>183</v>
      </c>
      <c r="J69" s="10" t="s">
        <v>183</v>
      </c>
      <c r="K69" s="10" t="s">
        <v>180</v>
      </c>
      <c r="L69" s="10">
        <f t="shared" si="0"/>
        <v>9</v>
      </c>
    </row>
    <row r="70" spans="1:12" s="54" customFormat="1" ht="43.2" x14ac:dyDescent="0.3">
      <c r="A70" s="138">
        <f t="shared" si="1"/>
        <v>56</v>
      </c>
      <c r="B70" s="9" t="s">
        <v>20</v>
      </c>
      <c r="C70" s="10" t="s">
        <v>26</v>
      </c>
      <c r="D70" s="148" t="s">
        <v>290</v>
      </c>
      <c r="E70" s="149" t="s">
        <v>289</v>
      </c>
      <c r="F70" s="10" t="s">
        <v>20</v>
      </c>
      <c r="G70" s="10" t="s">
        <v>20</v>
      </c>
      <c r="H70" s="10" t="s">
        <v>137</v>
      </c>
      <c r="I70" s="10" t="s">
        <v>183</v>
      </c>
      <c r="J70" s="10" t="s">
        <v>183</v>
      </c>
      <c r="K70" s="10" t="s">
        <v>180</v>
      </c>
      <c r="L70" s="10">
        <f t="shared" si="0"/>
        <v>9</v>
      </c>
    </row>
    <row r="71" spans="1:12" s="54" customFormat="1" ht="43.2" x14ac:dyDescent="0.3">
      <c r="A71" s="138">
        <f t="shared" si="1"/>
        <v>57</v>
      </c>
      <c r="B71" s="9" t="s">
        <v>20</v>
      </c>
      <c r="C71" s="10" t="s">
        <v>26</v>
      </c>
      <c r="D71" s="148" t="s">
        <v>291</v>
      </c>
      <c r="E71" s="149" t="s">
        <v>292</v>
      </c>
      <c r="F71" s="10" t="s">
        <v>20</v>
      </c>
      <c r="G71" s="10" t="s">
        <v>20</v>
      </c>
      <c r="H71" s="10" t="s">
        <v>137</v>
      </c>
      <c r="I71" s="10" t="s">
        <v>183</v>
      </c>
      <c r="J71" s="10" t="s">
        <v>183</v>
      </c>
      <c r="K71" s="10" t="s">
        <v>180</v>
      </c>
      <c r="L71" s="10">
        <f t="shared" si="0"/>
        <v>9</v>
      </c>
    </row>
    <row r="72" spans="1:12" s="54" customFormat="1" ht="43.2" x14ac:dyDescent="0.3">
      <c r="A72" s="138">
        <f t="shared" si="1"/>
        <v>58</v>
      </c>
      <c r="B72" s="9" t="s">
        <v>20</v>
      </c>
      <c r="C72" s="10" t="s">
        <v>26</v>
      </c>
      <c r="D72" s="148" t="s">
        <v>293</v>
      </c>
      <c r="E72" s="149" t="s">
        <v>292</v>
      </c>
      <c r="F72" s="10" t="s">
        <v>20</v>
      </c>
      <c r="G72" s="10" t="s">
        <v>20</v>
      </c>
      <c r="H72" s="10" t="s">
        <v>137</v>
      </c>
      <c r="I72" s="10" t="s">
        <v>183</v>
      </c>
      <c r="J72" s="10" t="s">
        <v>183</v>
      </c>
      <c r="K72" s="10" t="s">
        <v>180</v>
      </c>
      <c r="L72" s="10">
        <f t="shared" si="0"/>
        <v>9</v>
      </c>
    </row>
    <row r="73" spans="1:12" s="54" customFormat="1" ht="86.4" x14ac:dyDescent="0.3">
      <c r="A73" s="138">
        <f t="shared" si="1"/>
        <v>59</v>
      </c>
      <c r="B73" s="9" t="s">
        <v>20</v>
      </c>
      <c r="C73" s="10" t="s">
        <v>26</v>
      </c>
      <c r="D73" s="148" t="s">
        <v>294</v>
      </c>
      <c r="E73" s="149" t="s">
        <v>295</v>
      </c>
      <c r="F73" s="10" t="s">
        <v>20</v>
      </c>
      <c r="G73" s="10" t="s">
        <v>20</v>
      </c>
      <c r="H73" s="10" t="s">
        <v>137</v>
      </c>
      <c r="I73" s="10" t="s">
        <v>183</v>
      </c>
      <c r="J73" s="10" t="s">
        <v>183</v>
      </c>
      <c r="K73" s="10" t="s">
        <v>180</v>
      </c>
      <c r="L73" s="10">
        <f t="shared" si="0"/>
        <v>9</v>
      </c>
    </row>
    <row r="74" spans="1:12" s="54" customFormat="1" ht="86.4" x14ac:dyDescent="0.3">
      <c r="A74" s="138">
        <f t="shared" si="1"/>
        <v>60</v>
      </c>
      <c r="B74" s="9" t="s">
        <v>20</v>
      </c>
      <c r="C74" s="10" t="s">
        <v>26</v>
      </c>
      <c r="D74" s="148" t="s">
        <v>296</v>
      </c>
      <c r="E74" s="149" t="s">
        <v>295</v>
      </c>
      <c r="F74" s="10" t="s">
        <v>20</v>
      </c>
      <c r="G74" s="10" t="s">
        <v>20</v>
      </c>
      <c r="H74" s="10" t="s">
        <v>137</v>
      </c>
      <c r="I74" s="10" t="s">
        <v>183</v>
      </c>
      <c r="J74" s="10" t="s">
        <v>183</v>
      </c>
      <c r="K74" s="10" t="s">
        <v>180</v>
      </c>
      <c r="L74" s="10">
        <f t="shared" si="0"/>
        <v>9</v>
      </c>
    </row>
    <row r="75" spans="1:12" s="54" customFormat="1" ht="100.8" x14ac:dyDescent="0.3">
      <c r="A75" s="138">
        <f t="shared" si="1"/>
        <v>61</v>
      </c>
      <c r="B75" s="9" t="s">
        <v>20</v>
      </c>
      <c r="C75" s="10" t="s">
        <v>26</v>
      </c>
      <c r="D75" s="148" t="s">
        <v>297</v>
      </c>
      <c r="E75" s="149" t="s">
        <v>298</v>
      </c>
      <c r="F75" s="10" t="s">
        <v>20</v>
      </c>
      <c r="G75" s="10" t="s">
        <v>20</v>
      </c>
      <c r="H75" s="10" t="s">
        <v>137</v>
      </c>
      <c r="I75" s="10" t="s">
        <v>183</v>
      </c>
      <c r="J75" s="10" t="s">
        <v>183</v>
      </c>
      <c r="K75" s="10" t="s">
        <v>180</v>
      </c>
      <c r="L75" s="10">
        <f t="shared" si="0"/>
        <v>9</v>
      </c>
    </row>
    <row r="76" spans="1:12" s="54" customFormat="1" ht="100.8" x14ac:dyDescent="0.3">
      <c r="A76" s="138">
        <f t="shared" si="1"/>
        <v>62</v>
      </c>
      <c r="B76" s="9" t="s">
        <v>20</v>
      </c>
      <c r="C76" s="10" t="s">
        <v>26</v>
      </c>
      <c r="D76" s="148" t="s">
        <v>299</v>
      </c>
      <c r="E76" s="149" t="s">
        <v>298</v>
      </c>
      <c r="F76" s="10" t="s">
        <v>20</v>
      </c>
      <c r="G76" s="10" t="s">
        <v>20</v>
      </c>
      <c r="H76" s="10" t="s">
        <v>137</v>
      </c>
      <c r="I76" s="10" t="s">
        <v>183</v>
      </c>
      <c r="J76" s="10" t="s">
        <v>183</v>
      </c>
      <c r="K76" s="10" t="s">
        <v>180</v>
      </c>
      <c r="L76" s="10">
        <f t="shared" si="0"/>
        <v>9</v>
      </c>
    </row>
    <row r="77" spans="1:12" s="54" customFormat="1" ht="57.6" x14ac:dyDescent="0.3">
      <c r="A77" s="138">
        <f t="shared" si="1"/>
        <v>63</v>
      </c>
      <c r="B77" s="9" t="s">
        <v>20</v>
      </c>
      <c r="C77" s="10" t="s">
        <v>26</v>
      </c>
      <c r="D77" s="148" t="s">
        <v>300</v>
      </c>
      <c r="E77" s="149" t="s">
        <v>301</v>
      </c>
      <c r="F77" s="10" t="s">
        <v>20</v>
      </c>
      <c r="G77" s="10" t="s">
        <v>20</v>
      </c>
      <c r="H77" s="10" t="s">
        <v>137</v>
      </c>
      <c r="I77" s="10" t="s">
        <v>183</v>
      </c>
      <c r="J77" s="10" t="s">
        <v>192</v>
      </c>
      <c r="K77" s="10" t="s">
        <v>180</v>
      </c>
      <c r="L77" s="10">
        <f t="shared" si="0"/>
        <v>7</v>
      </c>
    </row>
    <row r="78" spans="1:12" s="54" customFormat="1" ht="57.6" x14ac:dyDescent="0.3">
      <c r="A78" s="138">
        <f t="shared" si="1"/>
        <v>64</v>
      </c>
      <c r="B78" s="9" t="s">
        <v>20</v>
      </c>
      <c r="C78" s="10" t="s">
        <v>26</v>
      </c>
      <c r="D78" s="148" t="s">
        <v>302</v>
      </c>
      <c r="E78" s="149" t="s">
        <v>301</v>
      </c>
      <c r="F78" s="10" t="s">
        <v>20</v>
      </c>
      <c r="G78" s="10" t="s">
        <v>20</v>
      </c>
      <c r="H78" s="10" t="s">
        <v>137</v>
      </c>
      <c r="I78" s="10" t="s">
        <v>183</v>
      </c>
      <c r="J78" s="10" t="s">
        <v>192</v>
      </c>
      <c r="K78" s="10" t="s">
        <v>180</v>
      </c>
      <c r="L78" s="10">
        <f t="shared" si="0"/>
        <v>7</v>
      </c>
    </row>
    <row r="79" spans="1:12" s="54" customFormat="1" ht="86.4" x14ac:dyDescent="0.3">
      <c r="A79" s="138">
        <f t="shared" si="1"/>
        <v>65</v>
      </c>
      <c r="B79" s="9" t="s">
        <v>20</v>
      </c>
      <c r="C79" s="10" t="s">
        <v>26</v>
      </c>
      <c r="D79" s="148" t="s">
        <v>303</v>
      </c>
      <c r="E79" s="149" t="s">
        <v>304</v>
      </c>
      <c r="F79" s="10" t="s">
        <v>20</v>
      </c>
      <c r="G79" s="10" t="s">
        <v>20</v>
      </c>
      <c r="H79" s="10" t="s">
        <v>137</v>
      </c>
      <c r="I79" s="10" t="s">
        <v>183</v>
      </c>
      <c r="J79" s="10" t="s">
        <v>183</v>
      </c>
      <c r="K79" s="10" t="s">
        <v>180</v>
      </c>
      <c r="L79" s="10">
        <f t="shared" si="0"/>
        <v>9</v>
      </c>
    </row>
    <row r="80" spans="1:12" s="54" customFormat="1" ht="86.4" x14ac:dyDescent="0.3">
      <c r="A80" s="138">
        <f t="shared" si="1"/>
        <v>66</v>
      </c>
      <c r="B80" s="9" t="s">
        <v>20</v>
      </c>
      <c r="C80" s="10" t="s">
        <v>26</v>
      </c>
      <c r="D80" s="148" t="s">
        <v>305</v>
      </c>
      <c r="E80" s="149" t="s">
        <v>304</v>
      </c>
      <c r="F80" s="10" t="s">
        <v>20</v>
      </c>
      <c r="G80" s="10" t="s">
        <v>20</v>
      </c>
      <c r="H80" s="10" t="s">
        <v>137</v>
      </c>
      <c r="I80" s="10" t="s">
        <v>183</v>
      </c>
      <c r="J80" s="10" t="s">
        <v>183</v>
      </c>
      <c r="K80" s="10" t="s">
        <v>180</v>
      </c>
      <c r="L80" s="10">
        <f t="shared" ref="L80:L143" si="2">+IF(H80="Pública",1,0)+IF(H80="Pública Clasificada",2,0)+IF(H80="Pública Reservada",3,0)+IF(H80="Pública Restringida",4,0)+IF(I80="Alto",3,0)+IF(I80="Medio",2,0)+IF(I80="Bajo",1,0)+IF(J80="Alto",3,0)+IF(J80="Medio",2,0)+IF(J80="Bajo",1,0)</f>
        <v>9</v>
      </c>
    </row>
    <row r="81" spans="1:12" s="54" customFormat="1" ht="43.2" x14ac:dyDescent="0.3">
      <c r="A81" s="138">
        <f t="shared" ref="A81:A144" si="3">A80+1</f>
        <v>67</v>
      </c>
      <c r="B81" s="9" t="s">
        <v>20</v>
      </c>
      <c r="C81" s="10" t="s">
        <v>26</v>
      </c>
      <c r="D81" s="148" t="s">
        <v>306</v>
      </c>
      <c r="E81" s="149" t="s">
        <v>307</v>
      </c>
      <c r="F81" s="10" t="s">
        <v>20</v>
      </c>
      <c r="G81" s="10" t="s">
        <v>20</v>
      </c>
      <c r="H81" s="10" t="s">
        <v>137</v>
      </c>
      <c r="I81" s="10" t="s">
        <v>183</v>
      </c>
      <c r="J81" s="10" t="s">
        <v>183</v>
      </c>
      <c r="K81" s="10" t="s">
        <v>180</v>
      </c>
      <c r="L81" s="10">
        <f t="shared" si="2"/>
        <v>9</v>
      </c>
    </row>
    <row r="82" spans="1:12" s="54" customFormat="1" ht="43.2" x14ac:dyDescent="0.3">
      <c r="A82" s="138">
        <f t="shared" si="3"/>
        <v>68</v>
      </c>
      <c r="B82" s="9" t="s">
        <v>20</v>
      </c>
      <c r="C82" s="10" t="s">
        <v>26</v>
      </c>
      <c r="D82" s="148" t="s">
        <v>308</v>
      </c>
      <c r="E82" s="149" t="s">
        <v>307</v>
      </c>
      <c r="F82" s="10" t="s">
        <v>20</v>
      </c>
      <c r="G82" s="10" t="s">
        <v>20</v>
      </c>
      <c r="H82" s="10" t="s">
        <v>137</v>
      </c>
      <c r="I82" s="10" t="s">
        <v>183</v>
      </c>
      <c r="J82" s="10" t="s">
        <v>183</v>
      </c>
      <c r="K82" s="10" t="s">
        <v>180</v>
      </c>
      <c r="L82" s="10">
        <f t="shared" si="2"/>
        <v>9</v>
      </c>
    </row>
    <row r="83" spans="1:12" s="54" customFormat="1" ht="43.2" x14ac:dyDescent="0.3">
      <c r="A83" s="138">
        <f t="shared" si="3"/>
        <v>69</v>
      </c>
      <c r="B83" s="9" t="s">
        <v>20</v>
      </c>
      <c r="C83" s="10" t="s">
        <v>26</v>
      </c>
      <c r="D83" s="148" t="s">
        <v>309</v>
      </c>
      <c r="E83" s="149" t="s">
        <v>307</v>
      </c>
      <c r="F83" s="10" t="s">
        <v>20</v>
      </c>
      <c r="G83" s="10" t="s">
        <v>20</v>
      </c>
      <c r="H83" s="10" t="s">
        <v>137</v>
      </c>
      <c r="I83" s="10" t="s">
        <v>183</v>
      </c>
      <c r="J83" s="10" t="s">
        <v>183</v>
      </c>
      <c r="K83" s="10" t="s">
        <v>180</v>
      </c>
      <c r="L83" s="10">
        <f t="shared" si="2"/>
        <v>9</v>
      </c>
    </row>
    <row r="84" spans="1:12" s="54" customFormat="1" ht="57.6" x14ac:dyDescent="0.3">
      <c r="A84" s="138">
        <f t="shared" si="3"/>
        <v>70</v>
      </c>
      <c r="B84" s="9" t="s">
        <v>20</v>
      </c>
      <c r="C84" s="10" t="s">
        <v>26</v>
      </c>
      <c r="D84" s="148" t="s">
        <v>310</v>
      </c>
      <c r="E84" s="149" t="s">
        <v>311</v>
      </c>
      <c r="F84" s="10" t="s">
        <v>20</v>
      </c>
      <c r="G84" s="10" t="s">
        <v>20</v>
      </c>
      <c r="H84" s="10" t="s">
        <v>137</v>
      </c>
      <c r="I84" s="10" t="s">
        <v>183</v>
      </c>
      <c r="J84" s="10" t="s">
        <v>183</v>
      </c>
      <c r="K84" s="10" t="s">
        <v>180</v>
      </c>
      <c r="L84" s="10">
        <f t="shared" si="2"/>
        <v>9</v>
      </c>
    </row>
    <row r="85" spans="1:12" s="54" customFormat="1" ht="57.6" x14ac:dyDescent="0.3">
      <c r="A85" s="138">
        <f t="shared" si="3"/>
        <v>71</v>
      </c>
      <c r="B85" s="9" t="s">
        <v>20</v>
      </c>
      <c r="C85" s="10" t="s">
        <v>26</v>
      </c>
      <c r="D85" s="148" t="s">
        <v>312</v>
      </c>
      <c r="E85" s="149" t="s">
        <v>311</v>
      </c>
      <c r="F85" s="10" t="s">
        <v>20</v>
      </c>
      <c r="G85" s="10" t="s">
        <v>20</v>
      </c>
      <c r="H85" s="10" t="s">
        <v>137</v>
      </c>
      <c r="I85" s="10" t="s">
        <v>183</v>
      </c>
      <c r="J85" s="10" t="s">
        <v>183</v>
      </c>
      <c r="K85" s="10" t="s">
        <v>180</v>
      </c>
      <c r="L85" s="10">
        <f t="shared" si="2"/>
        <v>9</v>
      </c>
    </row>
    <row r="86" spans="1:12" ht="43.2" x14ac:dyDescent="0.25">
      <c r="A86" s="138">
        <f t="shared" si="3"/>
        <v>72</v>
      </c>
      <c r="B86" s="9" t="s">
        <v>20</v>
      </c>
      <c r="C86" s="10" t="s">
        <v>26</v>
      </c>
      <c r="D86" s="148" t="s">
        <v>313</v>
      </c>
      <c r="E86" s="149" t="s">
        <v>314</v>
      </c>
      <c r="F86" s="10" t="s">
        <v>20</v>
      </c>
      <c r="G86" s="10" t="s">
        <v>20</v>
      </c>
      <c r="H86" s="10" t="s">
        <v>137</v>
      </c>
      <c r="I86" s="10" t="s">
        <v>183</v>
      </c>
      <c r="J86" s="10" t="s">
        <v>183</v>
      </c>
      <c r="K86" s="10" t="s">
        <v>180</v>
      </c>
      <c r="L86" s="10">
        <f t="shared" si="2"/>
        <v>9</v>
      </c>
    </row>
    <row r="87" spans="1:12" ht="100.8" x14ac:dyDescent="0.25">
      <c r="A87" s="138">
        <f t="shared" si="3"/>
        <v>73</v>
      </c>
      <c r="B87" s="9" t="s">
        <v>20</v>
      </c>
      <c r="C87" s="10" t="s">
        <v>26</v>
      </c>
      <c r="D87" s="148" t="s">
        <v>315</v>
      </c>
      <c r="E87" s="150" t="s">
        <v>316</v>
      </c>
      <c r="F87" s="10" t="s">
        <v>20</v>
      </c>
      <c r="G87" s="10" t="s">
        <v>20</v>
      </c>
      <c r="H87" s="10" t="s">
        <v>137</v>
      </c>
      <c r="I87" s="10" t="s">
        <v>183</v>
      </c>
      <c r="J87" s="10" t="s">
        <v>183</v>
      </c>
      <c r="K87" s="10" t="s">
        <v>180</v>
      </c>
      <c r="L87" s="10">
        <f t="shared" si="2"/>
        <v>9</v>
      </c>
    </row>
    <row r="88" spans="1:12" ht="57.6" x14ac:dyDescent="0.25">
      <c r="A88" s="138">
        <f t="shared" si="3"/>
        <v>74</v>
      </c>
      <c r="B88" s="9" t="s">
        <v>20</v>
      </c>
      <c r="C88" s="10" t="s">
        <v>26</v>
      </c>
      <c r="D88" s="148" t="s">
        <v>317</v>
      </c>
      <c r="E88" s="149" t="s">
        <v>318</v>
      </c>
      <c r="F88" s="10" t="s">
        <v>20</v>
      </c>
      <c r="G88" s="10" t="s">
        <v>20</v>
      </c>
      <c r="H88" s="10" t="s">
        <v>137</v>
      </c>
      <c r="I88" s="10" t="s">
        <v>183</v>
      </c>
      <c r="J88" s="10" t="s">
        <v>183</v>
      </c>
      <c r="K88" s="10" t="s">
        <v>180</v>
      </c>
      <c r="L88" s="10">
        <f t="shared" si="2"/>
        <v>9</v>
      </c>
    </row>
    <row r="89" spans="1:12" ht="57.6" x14ac:dyDescent="0.25">
      <c r="A89" s="138">
        <f t="shared" si="3"/>
        <v>75</v>
      </c>
      <c r="B89" s="9" t="s">
        <v>20</v>
      </c>
      <c r="C89" s="10" t="s">
        <v>26</v>
      </c>
      <c r="D89" s="148" t="s">
        <v>319</v>
      </c>
      <c r="E89" s="149" t="s">
        <v>318</v>
      </c>
      <c r="F89" s="10" t="s">
        <v>20</v>
      </c>
      <c r="G89" s="10" t="s">
        <v>20</v>
      </c>
      <c r="H89" s="10" t="s">
        <v>137</v>
      </c>
      <c r="I89" s="10" t="s">
        <v>183</v>
      </c>
      <c r="J89" s="10" t="s">
        <v>183</v>
      </c>
      <c r="K89" s="10" t="s">
        <v>180</v>
      </c>
      <c r="L89" s="10">
        <f t="shared" si="2"/>
        <v>9</v>
      </c>
    </row>
    <row r="90" spans="1:12" ht="57.6" x14ac:dyDescent="0.25">
      <c r="A90" s="138">
        <f t="shared" si="3"/>
        <v>76</v>
      </c>
      <c r="B90" s="9" t="s">
        <v>20</v>
      </c>
      <c r="C90" s="10" t="s">
        <v>26</v>
      </c>
      <c r="D90" s="148" t="s">
        <v>320</v>
      </c>
      <c r="E90" s="149" t="s">
        <v>318</v>
      </c>
      <c r="F90" s="10" t="s">
        <v>20</v>
      </c>
      <c r="G90" s="10" t="s">
        <v>20</v>
      </c>
      <c r="H90" s="10" t="s">
        <v>137</v>
      </c>
      <c r="I90" s="10" t="s">
        <v>183</v>
      </c>
      <c r="J90" s="10" t="s">
        <v>183</v>
      </c>
      <c r="K90" s="10" t="s">
        <v>180</v>
      </c>
      <c r="L90" s="10">
        <f t="shared" si="2"/>
        <v>9</v>
      </c>
    </row>
    <row r="91" spans="1:12" ht="57.6" x14ac:dyDescent="0.25">
      <c r="A91" s="138">
        <f t="shared" si="3"/>
        <v>77</v>
      </c>
      <c r="B91" s="9" t="s">
        <v>20</v>
      </c>
      <c r="C91" s="10" t="s">
        <v>26</v>
      </c>
      <c r="D91" s="148" t="s">
        <v>321</v>
      </c>
      <c r="E91" s="149" t="s">
        <v>322</v>
      </c>
      <c r="F91" s="10" t="s">
        <v>20</v>
      </c>
      <c r="G91" s="10" t="s">
        <v>20</v>
      </c>
      <c r="H91" s="10" t="s">
        <v>137</v>
      </c>
      <c r="I91" s="10" t="s">
        <v>183</v>
      </c>
      <c r="J91" s="10" t="s">
        <v>183</v>
      </c>
      <c r="K91" s="10" t="s">
        <v>180</v>
      </c>
      <c r="L91" s="10">
        <f t="shared" si="2"/>
        <v>9</v>
      </c>
    </row>
    <row r="92" spans="1:12" ht="57.6" x14ac:dyDescent="0.25">
      <c r="A92" s="138">
        <f t="shared" si="3"/>
        <v>78</v>
      </c>
      <c r="B92" s="9" t="s">
        <v>20</v>
      </c>
      <c r="C92" s="10" t="s">
        <v>26</v>
      </c>
      <c r="D92" s="148" t="s">
        <v>323</v>
      </c>
      <c r="E92" s="149" t="s">
        <v>322</v>
      </c>
      <c r="F92" s="10" t="s">
        <v>20</v>
      </c>
      <c r="G92" s="10" t="s">
        <v>20</v>
      </c>
      <c r="H92" s="10" t="s">
        <v>137</v>
      </c>
      <c r="I92" s="10" t="s">
        <v>183</v>
      </c>
      <c r="J92" s="10" t="s">
        <v>183</v>
      </c>
      <c r="K92" s="10" t="s">
        <v>180</v>
      </c>
      <c r="L92" s="10">
        <f t="shared" si="2"/>
        <v>9</v>
      </c>
    </row>
    <row r="93" spans="1:12" ht="57.6" x14ac:dyDescent="0.25">
      <c r="A93" s="138">
        <f t="shared" si="3"/>
        <v>79</v>
      </c>
      <c r="B93" s="9" t="s">
        <v>20</v>
      </c>
      <c r="C93" s="10" t="s">
        <v>26</v>
      </c>
      <c r="D93" s="148" t="s">
        <v>324</v>
      </c>
      <c r="E93" s="149" t="s">
        <v>322</v>
      </c>
      <c r="F93" s="10" t="s">
        <v>20</v>
      </c>
      <c r="G93" s="10" t="s">
        <v>20</v>
      </c>
      <c r="H93" s="10" t="s">
        <v>137</v>
      </c>
      <c r="I93" s="10" t="s">
        <v>183</v>
      </c>
      <c r="J93" s="10" t="s">
        <v>183</v>
      </c>
      <c r="K93" s="10" t="s">
        <v>180</v>
      </c>
      <c r="L93" s="10">
        <f t="shared" si="2"/>
        <v>9</v>
      </c>
    </row>
    <row r="94" spans="1:12" ht="86.4" x14ac:dyDescent="0.25">
      <c r="A94" s="138">
        <f t="shared" si="3"/>
        <v>80</v>
      </c>
      <c r="B94" s="9" t="s">
        <v>20</v>
      </c>
      <c r="C94" s="10" t="s">
        <v>26</v>
      </c>
      <c r="D94" s="148" t="s">
        <v>325</v>
      </c>
      <c r="E94" s="149" t="s">
        <v>326</v>
      </c>
      <c r="F94" s="10" t="s">
        <v>20</v>
      </c>
      <c r="G94" s="10" t="s">
        <v>20</v>
      </c>
      <c r="H94" s="10" t="s">
        <v>137</v>
      </c>
      <c r="I94" s="10" t="s">
        <v>183</v>
      </c>
      <c r="J94" s="10" t="s">
        <v>183</v>
      </c>
      <c r="K94" s="10" t="s">
        <v>180</v>
      </c>
      <c r="L94" s="10">
        <f t="shared" si="2"/>
        <v>9</v>
      </c>
    </row>
    <row r="95" spans="1:12" ht="86.4" x14ac:dyDescent="0.25">
      <c r="A95" s="138">
        <f t="shared" si="3"/>
        <v>81</v>
      </c>
      <c r="B95" s="9" t="s">
        <v>20</v>
      </c>
      <c r="C95" s="10" t="s">
        <v>26</v>
      </c>
      <c r="D95" s="148" t="s">
        <v>327</v>
      </c>
      <c r="E95" s="149" t="s">
        <v>326</v>
      </c>
      <c r="F95" s="10" t="s">
        <v>20</v>
      </c>
      <c r="G95" s="10" t="s">
        <v>20</v>
      </c>
      <c r="H95" s="10" t="s">
        <v>137</v>
      </c>
      <c r="I95" s="10" t="s">
        <v>183</v>
      </c>
      <c r="J95" s="10" t="s">
        <v>183</v>
      </c>
      <c r="K95" s="10" t="s">
        <v>180</v>
      </c>
      <c r="L95" s="10">
        <f t="shared" si="2"/>
        <v>9</v>
      </c>
    </row>
    <row r="96" spans="1:12" ht="43.2" x14ac:dyDescent="0.25">
      <c r="A96" s="138">
        <f t="shared" si="3"/>
        <v>82</v>
      </c>
      <c r="B96" s="9" t="s">
        <v>20</v>
      </c>
      <c r="C96" s="10" t="s">
        <v>26</v>
      </c>
      <c r="D96" s="148" t="s">
        <v>328</v>
      </c>
      <c r="E96" s="149" t="s">
        <v>329</v>
      </c>
      <c r="F96" s="10" t="s">
        <v>20</v>
      </c>
      <c r="G96" s="10" t="s">
        <v>20</v>
      </c>
      <c r="H96" s="10" t="s">
        <v>137</v>
      </c>
      <c r="I96" s="10" t="s">
        <v>183</v>
      </c>
      <c r="J96" s="10" t="s">
        <v>183</v>
      </c>
      <c r="K96" s="10" t="s">
        <v>180</v>
      </c>
      <c r="L96" s="10">
        <f t="shared" si="2"/>
        <v>9</v>
      </c>
    </row>
    <row r="97" spans="1:12" ht="43.2" x14ac:dyDescent="0.25">
      <c r="A97" s="138">
        <f t="shared" si="3"/>
        <v>83</v>
      </c>
      <c r="B97" s="9" t="s">
        <v>20</v>
      </c>
      <c r="C97" s="10" t="s">
        <v>26</v>
      </c>
      <c r="D97" s="148" t="s">
        <v>330</v>
      </c>
      <c r="E97" s="149" t="s">
        <v>329</v>
      </c>
      <c r="F97" s="10" t="s">
        <v>20</v>
      </c>
      <c r="G97" s="10" t="s">
        <v>20</v>
      </c>
      <c r="H97" s="10" t="s">
        <v>137</v>
      </c>
      <c r="I97" s="10" t="s">
        <v>183</v>
      </c>
      <c r="J97" s="10" t="s">
        <v>183</v>
      </c>
      <c r="K97" s="10" t="s">
        <v>180</v>
      </c>
      <c r="L97" s="10">
        <f t="shared" si="2"/>
        <v>9</v>
      </c>
    </row>
    <row r="98" spans="1:12" ht="43.2" x14ac:dyDescent="0.25">
      <c r="A98" s="138">
        <f t="shared" si="3"/>
        <v>84</v>
      </c>
      <c r="B98" s="9" t="s">
        <v>20</v>
      </c>
      <c r="C98" s="10" t="s">
        <v>26</v>
      </c>
      <c r="D98" s="148" t="s">
        <v>331</v>
      </c>
      <c r="E98" s="149" t="s">
        <v>332</v>
      </c>
      <c r="F98" s="10" t="s">
        <v>20</v>
      </c>
      <c r="G98" s="10" t="s">
        <v>20</v>
      </c>
      <c r="H98" s="10" t="s">
        <v>137</v>
      </c>
      <c r="I98" s="10" t="s">
        <v>183</v>
      </c>
      <c r="J98" s="10" t="s">
        <v>183</v>
      </c>
      <c r="K98" s="10" t="s">
        <v>286</v>
      </c>
      <c r="L98" s="10">
        <f t="shared" si="2"/>
        <v>9</v>
      </c>
    </row>
    <row r="99" spans="1:12" ht="43.2" x14ac:dyDescent="0.25">
      <c r="A99" s="138">
        <f t="shared" si="3"/>
        <v>85</v>
      </c>
      <c r="B99" s="9" t="s">
        <v>20</v>
      </c>
      <c r="C99" s="10" t="s">
        <v>26</v>
      </c>
      <c r="D99" s="148" t="s">
        <v>333</v>
      </c>
      <c r="E99" s="149" t="s">
        <v>332</v>
      </c>
      <c r="F99" s="10" t="s">
        <v>20</v>
      </c>
      <c r="G99" s="10" t="s">
        <v>20</v>
      </c>
      <c r="H99" s="10" t="s">
        <v>137</v>
      </c>
      <c r="I99" s="10" t="s">
        <v>183</v>
      </c>
      <c r="J99" s="10" t="s">
        <v>183</v>
      </c>
      <c r="K99" s="10" t="s">
        <v>286</v>
      </c>
      <c r="L99" s="10">
        <f t="shared" si="2"/>
        <v>9</v>
      </c>
    </row>
    <row r="100" spans="1:12" ht="43.2" x14ac:dyDescent="0.25">
      <c r="A100" s="138">
        <f t="shared" si="3"/>
        <v>86</v>
      </c>
      <c r="B100" s="9" t="s">
        <v>20</v>
      </c>
      <c r="C100" s="10" t="s">
        <v>26</v>
      </c>
      <c r="D100" s="148" t="s">
        <v>334</v>
      </c>
      <c r="E100" s="149" t="s">
        <v>332</v>
      </c>
      <c r="F100" s="10" t="s">
        <v>20</v>
      </c>
      <c r="G100" s="10" t="s">
        <v>20</v>
      </c>
      <c r="H100" s="10" t="s">
        <v>137</v>
      </c>
      <c r="I100" s="10" t="s">
        <v>183</v>
      </c>
      <c r="J100" s="10" t="s">
        <v>183</v>
      </c>
      <c r="K100" s="10" t="s">
        <v>286</v>
      </c>
      <c r="L100" s="10">
        <f t="shared" si="2"/>
        <v>9</v>
      </c>
    </row>
    <row r="101" spans="1:12" ht="28.8" x14ac:dyDescent="0.25">
      <c r="A101" s="138">
        <f t="shared" si="3"/>
        <v>87</v>
      </c>
      <c r="B101" s="9" t="s">
        <v>20</v>
      </c>
      <c r="C101" s="10" t="s">
        <v>26</v>
      </c>
      <c r="D101" s="148" t="s">
        <v>335</v>
      </c>
      <c r="E101" s="148" t="s">
        <v>336</v>
      </c>
      <c r="F101" s="10" t="s">
        <v>20</v>
      </c>
      <c r="G101" s="10" t="s">
        <v>20</v>
      </c>
      <c r="H101" s="10" t="s">
        <v>137</v>
      </c>
      <c r="I101" s="10" t="s">
        <v>183</v>
      </c>
      <c r="J101" s="10" t="s">
        <v>183</v>
      </c>
      <c r="K101" s="10" t="s">
        <v>286</v>
      </c>
      <c r="L101" s="10">
        <f t="shared" si="2"/>
        <v>9</v>
      </c>
    </row>
    <row r="102" spans="1:12" ht="28.8" x14ac:dyDescent="0.25">
      <c r="A102" s="138">
        <f t="shared" si="3"/>
        <v>88</v>
      </c>
      <c r="B102" s="9" t="s">
        <v>20</v>
      </c>
      <c r="C102" s="10" t="s">
        <v>26</v>
      </c>
      <c r="D102" s="148" t="s">
        <v>337</v>
      </c>
      <c r="E102" s="148" t="s">
        <v>336</v>
      </c>
      <c r="F102" s="10" t="s">
        <v>20</v>
      </c>
      <c r="G102" s="10" t="s">
        <v>20</v>
      </c>
      <c r="H102" s="10" t="s">
        <v>137</v>
      </c>
      <c r="I102" s="10" t="s">
        <v>183</v>
      </c>
      <c r="J102" s="10" t="s">
        <v>183</v>
      </c>
      <c r="K102" s="10" t="s">
        <v>286</v>
      </c>
      <c r="L102" s="10">
        <f t="shared" si="2"/>
        <v>9</v>
      </c>
    </row>
    <row r="103" spans="1:12" ht="57.6" x14ac:dyDescent="0.25">
      <c r="A103" s="138">
        <f t="shared" si="3"/>
        <v>89</v>
      </c>
      <c r="B103" s="9" t="s">
        <v>20</v>
      </c>
      <c r="C103" s="10" t="s">
        <v>26</v>
      </c>
      <c r="D103" s="148" t="s">
        <v>338</v>
      </c>
      <c r="E103" s="149" t="s">
        <v>339</v>
      </c>
      <c r="F103" s="10" t="s">
        <v>20</v>
      </c>
      <c r="G103" s="10" t="s">
        <v>20</v>
      </c>
      <c r="H103" s="10" t="s">
        <v>137</v>
      </c>
      <c r="I103" s="10" t="s">
        <v>183</v>
      </c>
      <c r="J103" s="10" t="s">
        <v>183</v>
      </c>
      <c r="K103" s="10" t="s">
        <v>180</v>
      </c>
      <c r="L103" s="10">
        <f t="shared" si="2"/>
        <v>9</v>
      </c>
    </row>
    <row r="104" spans="1:12" ht="57.6" x14ac:dyDescent="0.25">
      <c r="A104" s="138">
        <f t="shared" si="3"/>
        <v>90</v>
      </c>
      <c r="B104" s="9" t="s">
        <v>20</v>
      </c>
      <c r="C104" s="10" t="s">
        <v>26</v>
      </c>
      <c r="D104" s="148" t="s">
        <v>340</v>
      </c>
      <c r="E104" s="149" t="s">
        <v>339</v>
      </c>
      <c r="F104" s="10" t="s">
        <v>20</v>
      </c>
      <c r="G104" s="10" t="s">
        <v>20</v>
      </c>
      <c r="H104" s="10" t="s">
        <v>137</v>
      </c>
      <c r="I104" s="10" t="s">
        <v>183</v>
      </c>
      <c r="J104" s="10" t="s">
        <v>183</v>
      </c>
      <c r="K104" s="10" t="s">
        <v>180</v>
      </c>
      <c r="L104" s="10">
        <f t="shared" si="2"/>
        <v>9</v>
      </c>
    </row>
    <row r="105" spans="1:12" ht="72" x14ac:dyDescent="0.25">
      <c r="A105" s="138">
        <f t="shared" si="3"/>
        <v>91</v>
      </c>
      <c r="B105" s="9" t="s">
        <v>20</v>
      </c>
      <c r="C105" s="10" t="s">
        <v>26</v>
      </c>
      <c r="D105" s="148" t="s">
        <v>341</v>
      </c>
      <c r="E105" s="149" t="s">
        <v>342</v>
      </c>
      <c r="F105" s="10" t="s">
        <v>20</v>
      </c>
      <c r="G105" s="10" t="s">
        <v>20</v>
      </c>
      <c r="H105" s="10" t="s">
        <v>137</v>
      </c>
      <c r="I105" s="10" t="s">
        <v>183</v>
      </c>
      <c r="J105" s="10" t="s">
        <v>183</v>
      </c>
      <c r="K105" s="10" t="s">
        <v>180</v>
      </c>
      <c r="L105" s="10">
        <f t="shared" si="2"/>
        <v>9</v>
      </c>
    </row>
    <row r="106" spans="1:12" ht="72" x14ac:dyDescent="0.25">
      <c r="A106" s="138">
        <f t="shared" si="3"/>
        <v>92</v>
      </c>
      <c r="B106" s="9" t="s">
        <v>20</v>
      </c>
      <c r="C106" s="10" t="s">
        <v>26</v>
      </c>
      <c r="D106" s="148" t="s">
        <v>343</v>
      </c>
      <c r="E106" s="149" t="s">
        <v>342</v>
      </c>
      <c r="F106" s="10" t="s">
        <v>20</v>
      </c>
      <c r="G106" s="10" t="s">
        <v>20</v>
      </c>
      <c r="H106" s="10" t="s">
        <v>137</v>
      </c>
      <c r="I106" s="10" t="s">
        <v>183</v>
      </c>
      <c r="J106" s="10" t="s">
        <v>183</v>
      </c>
      <c r="K106" s="10" t="s">
        <v>180</v>
      </c>
      <c r="L106" s="10">
        <f t="shared" si="2"/>
        <v>9</v>
      </c>
    </row>
    <row r="107" spans="1:12" ht="86.4" x14ac:dyDescent="0.25">
      <c r="A107" s="138">
        <f t="shared" si="3"/>
        <v>93</v>
      </c>
      <c r="B107" s="9" t="s">
        <v>20</v>
      </c>
      <c r="C107" s="10" t="s">
        <v>26</v>
      </c>
      <c r="D107" s="148" t="s">
        <v>344</v>
      </c>
      <c r="E107" s="149" t="s">
        <v>345</v>
      </c>
      <c r="F107" s="10" t="s">
        <v>20</v>
      </c>
      <c r="G107" s="10" t="s">
        <v>20</v>
      </c>
      <c r="H107" s="10" t="s">
        <v>137</v>
      </c>
      <c r="I107" s="10" t="s">
        <v>183</v>
      </c>
      <c r="J107" s="10" t="s">
        <v>183</v>
      </c>
      <c r="K107" s="10" t="s">
        <v>180</v>
      </c>
      <c r="L107" s="10">
        <f t="shared" si="2"/>
        <v>9</v>
      </c>
    </row>
    <row r="108" spans="1:12" ht="86.4" x14ac:dyDescent="0.25">
      <c r="A108" s="138">
        <f t="shared" si="3"/>
        <v>94</v>
      </c>
      <c r="B108" s="9" t="s">
        <v>20</v>
      </c>
      <c r="C108" s="10" t="s">
        <v>26</v>
      </c>
      <c r="D108" s="148" t="s">
        <v>346</v>
      </c>
      <c r="E108" s="149" t="s">
        <v>345</v>
      </c>
      <c r="F108" s="10" t="s">
        <v>20</v>
      </c>
      <c r="G108" s="10" t="s">
        <v>20</v>
      </c>
      <c r="H108" s="10" t="s">
        <v>137</v>
      </c>
      <c r="I108" s="10" t="s">
        <v>183</v>
      </c>
      <c r="J108" s="10" t="s">
        <v>183</v>
      </c>
      <c r="K108" s="10" t="s">
        <v>180</v>
      </c>
      <c r="L108" s="10">
        <f t="shared" si="2"/>
        <v>9</v>
      </c>
    </row>
    <row r="109" spans="1:12" ht="86.4" x14ac:dyDescent="0.25">
      <c r="A109" s="138">
        <f t="shared" si="3"/>
        <v>95</v>
      </c>
      <c r="B109" s="9" t="s">
        <v>20</v>
      </c>
      <c r="C109" s="10" t="s">
        <v>26</v>
      </c>
      <c r="D109" s="148" t="s">
        <v>347</v>
      </c>
      <c r="E109" s="149" t="s">
        <v>345</v>
      </c>
      <c r="F109" s="10" t="s">
        <v>20</v>
      </c>
      <c r="G109" s="10" t="s">
        <v>20</v>
      </c>
      <c r="H109" s="10" t="s">
        <v>137</v>
      </c>
      <c r="I109" s="10" t="s">
        <v>183</v>
      </c>
      <c r="J109" s="10" t="s">
        <v>183</v>
      </c>
      <c r="K109" s="10" t="s">
        <v>180</v>
      </c>
      <c r="L109" s="10">
        <f t="shared" si="2"/>
        <v>9</v>
      </c>
    </row>
    <row r="110" spans="1:12" ht="86.4" x14ac:dyDescent="0.25">
      <c r="A110" s="138">
        <f t="shared" si="3"/>
        <v>96</v>
      </c>
      <c r="B110" s="9" t="s">
        <v>20</v>
      </c>
      <c r="C110" s="10" t="s">
        <v>26</v>
      </c>
      <c r="D110" s="148" t="s">
        <v>348</v>
      </c>
      <c r="E110" s="149" t="s">
        <v>345</v>
      </c>
      <c r="F110" s="10" t="s">
        <v>20</v>
      </c>
      <c r="G110" s="10" t="s">
        <v>20</v>
      </c>
      <c r="H110" s="10" t="s">
        <v>137</v>
      </c>
      <c r="I110" s="10" t="s">
        <v>183</v>
      </c>
      <c r="J110" s="10" t="s">
        <v>183</v>
      </c>
      <c r="K110" s="10" t="s">
        <v>180</v>
      </c>
      <c r="L110" s="10">
        <f t="shared" si="2"/>
        <v>9</v>
      </c>
    </row>
    <row r="111" spans="1:12" ht="28.8" x14ac:dyDescent="0.25">
      <c r="A111" s="138">
        <f t="shared" si="3"/>
        <v>97</v>
      </c>
      <c r="B111" s="9" t="s">
        <v>20</v>
      </c>
      <c r="C111" s="10" t="s">
        <v>26</v>
      </c>
      <c r="D111" s="149" t="s">
        <v>349</v>
      </c>
      <c r="E111" s="149" t="s">
        <v>349</v>
      </c>
      <c r="F111" s="10" t="s">
        <v>20</v>
      </c>
      <c r="G111" s="10" t="s">
        <v>20</v>
      </c>
      <c r="H111" s="10" t="s">
        <v>137</v>
      </c>
      <c r="I111" s="10" t="s">
        <v>183</v>
      </c>
      <c r="J111" s="10" t="s">
        <v>183</v>
      </c>
      <c r="K111" s="10" t="s">
        <v>180</v>
      </c>
      <c r="L111" s="10">
        <f t="shared" si="2"/>
        <v>9</v>
      </c>
    </row>
    <row r="112" spans="1:12" ht="100.8" x14ac:dyDescent="0.25">
      <c r="A112" s="138">
        <f t="shared" si="3"/>
        <v>98</v>
      </c>
      <c r="B112" s="9" t="s">
        <v>20</v>
      </c>
      <c r="C112" s="10" t="s">
        <v>26</v>
      </c>
      <c r="D112" s="149" t="s">
        <v>350</v>
      </c>
      <c r="E112" s="149" t="s">
        <v>351</v>
      </c>
      <c r="F112" s="10" t="s">
        <v>20</v>
      </c>
      <c r="G112" s="10" t="s">
        <v>20</v>
      </c>
      <c r="H112" s="10" t="s">
        <v>137</v>
      </c>
      <c r="I112" s="10" t="s">
        <v>183</v>
      </c>
      <c r="J112" s="10" t="s">
        <v>159</v>
      </c>
      <c r="K112" s="10" t="s">
        <v>180</v>
      </c>
      <c r="L112" s="10">
        <f t="shared" si="2"/>
        <v>8</v>
      </c>
    </row>
    <row r="113" spans="1:12" ht="28.8" x14ac:dyDescent="0.25">
      <c r="A113" s="138">
        <f t="shared" si="3"/>
        <v>99</v>
      </c>
      <c r="B113" s="9" t="s">
        <v>20</v>
      </c>
      <c r="C113" s="10" t="s">
        <v>26</v>
      </c>
      <c r="D113" s="149" t="s">
        <v>352</v>
      </c>
      <c r="E113" s="149" t="s">
        <v>353</v>
      </c>
      <c r="F113" s="10" t="s">
        <v>20</v>
      </c>
      <c r="G113" s="10" t="s">
        <v>20</v>
      </c>
      <c r="H113" s="10" t="s">
        <v>137</v>
      </c>
      <c r="I113" s="10" t="s">
        <v>183</v>
      </c>
      <c r="J113" s="10" t="s">
        <v>183</v>
      </c>
      <c r="K113" s="10" t="s">
        <v>180</v>
      </c>
      <c r="L113" s="10">
        <f t="shared" si="2"/>
        <v>9</v>
      </c>
    </row>
    <row r="114" spans="1:12" ht="28.8" x14ac:dyDescent="0.25">
      <c r="A114" s="138">
        <f t="shared" si="3"/>
        <v>100</v>
      </c>
      <c r="B114" s="9" t="s">
        <v>20</v>
      </c>
      <c r="C114" s="10" t="s">
        <v>26</v>
      </c>
      <c r="D114" s="148" t="s">
        <v>354</v>
      </c>
      <c r="E114" s="148" t="s">
        <v>355</v>
      </c>
      <c r="F114" s="10" t="s">
        <v>20</v>
      </c>
      <c r="G114" s="10" t="s">
        <v>20</v>
      </c>
      <c r="H114" s="10" t="s">
        <v>137</v>
      </c>
      <c r="I114" s="10" t="s">
        <v>183</v>
      </c>
      <c r="J114" s="10" t="s">
        <v>183</v>
      </c>
      <c r="K114" s="10" t="s">
        <v>180</v>
      </c>
      <c r="L114" s="10">
        <f t="shared" si="2"/>
        <v>9</v>
      </c>
    </row>
    <row r="115" spans="1:12" ht="57.6" x14ac:dyDescent="0.25">
      <c r="A115" s="138">
        <f t="shared" si="3"/>
        <v>101</v>
      </c>
      <c r="B115" s="9" t="s">
        <v>20</v>
      </c>
      <c r="C115" s="10" t="s">
        <v>26</v>
      </c>
      <c r="D115" s="148" t="s">
        <v>356</v>
      </c>
      <c r="E115" s="148" t="s">
        <v>357</v>
      </c>
      <c r="F115" s="10" t="s">
        <v>20</v>
      </c>
      <c r="G115" s="10" t="s">
        <v>20</v>
      </c>
      <c r="H115" s="10" t="s">
        <v>137</v>
      </c>
      <c r="I115" s="10" t="s">
        <v>183</v>
      </c>
      <c r="J115" s="10" t="s">
        <v>183</v>
      </c>
      <c r="K115" s="10" t="s">
        <v>180</v>
      </c>
      <c r="L115" s="10">
        <f t="shared" si="2"/>
        <v>9</v>
      </c>
    </row>
    <row r="116" spans="1:12" ht="28.8" x14ac:dyDescent="0.25">
      <c r="A116" s="138">
        <f t="shared" si="3"/>
        <v>102</v>
      </c>
      <c r="B116" s="9" t="s">
        <v>20</v>
      </c>
      <c r="C116" s="10" t="s">
        <v>26</v>
      </c>
      <c r="D116" s="148" t="s">
        <v>358</v>
      </c>
      <c r="E116" s="148" t="s">
        <v>359</v>
      </c>
      <c r="F116" s="10" t="s">
        <v>20</v>
      </c>
      <c r="G116" s="10" t="s">
        <v>20</v>
      </c>
      <c r="H116" s="10" t="s">
        <v>137</v>
      </c>
      <c r="I116" s="10" t="s">
        <v>183</v>
      </c>
      <c r="J116" s="10" t="s">
        <v>183</v>
      </c>
      <c r="K116" s="10" t="s">
        <v>180</v>
      </c>
      <c r="L116" s="10">
        <f t="shared" si="2"/>
        <v>9</v>
      </c>
    </row>
    <row r="117" spans="1:12" ht="28.8" x14ac:dyDescent="0.25">
      <c r="A117" s="138">
        <f t="shared" si="3"/>
        <v>103</v>
      </c>
      <c r="B117" s="9" t="s">
        <v>20</v>
      </c>
      <c r="C117" s="10" t="s">
        <v>26</v>
      </c>
      <c r="D117" s="151" t="s">
        <v>360</v>
      </c>
      <c r="E117" s="152" t="s">
        <v>361</v>
      </c>
      <c r="F117" s="10" t="s">
        <v>20</v>
      </c>
      <c r="G117" s="10" t="s">
        <v>20</v>
      </c>
      <c r="H117" s="10" t="s">
        <v>137</v>
      </c>
      <c r="I117" s="10" t="s">
        <v>57</v>
      </c>
      <c r="J117" s="10" t="s">
        <v>54</v>
      </c>
      <c r="K117" s="10" t="s">
        <v>180</v>
      </c>
      <c r="L117" s="10">
        <f t="shared" si="2"/>
        <v>8</v>
      </c>
    </row>
    <row r="118" spans="1:12" ht="28.8" x14ac:dyDescent="0.25">
      <c r="A118" s="138">
        <f t="shared" si="3"/>
        <v>104</v>
      </c>
      <c r="B118" s="9" t="s">
        <v>20</v>
      </c>
      <c r="C118" s="10" t="s">
        <v>26</v>
      </c>
      <c r="D118" s="151" t="s">
        <v>360</v>
      </c>
      <c r="E118" s="152" t="s">
        <v>361</v>
      </c>
      <c r="F118" s="10" t="s">
        <v>20</v>
      </c>
      <c r="G118" s="10" t="s">
        <v>20</v>
      </c>
      <c r="H118" s="10" t="s">
        <v>137</v>
      </c>
      <c r="I118" s="10" t="s">
        <v>57</v>
      </c>
      <c r="J118" s="10" t="s">
        <v>54</v>
      </c>
      <c r="K118" s="10" t="s">
        <v>180</v>
      </c>
      <c r="L118" s="10">
        <f t="shared" si="2"/>
        <v>8</v>
      </c>
    </row>
    <row r="119" spans="1:12" ht="28.8" x14ac:dyDescent="0.25">
      <c r="A119" s="138">
        <f t="shared" si="3"/>
        <v>105</v>
      </c>
      <c r="B119" s="9" t="s">
        <v>20</v>
      </c>
      <c r="C119" s="10" t="s">
        <v>26</v>
      </c>
      <c r="D119" s="151" t="s">
        <v>360</v>
      </c>
      <c r="E119" s="152" t="s">
        <v>362</v>
      </c>
      <c r="F119" s="10" t="s">
        <v>20</v>
      </c>
      <c r="G119" s="10" t="s">
        <v>20</v>
      </c>
      <c r="H119" s="10" t="s">
        <v>137</v>
      </c>
      <c r="I119" s="10" t="s">
        <v>57</v>
      </c>
      <c r="J119" s="10" t="s">
        <v>54</v>
      </c>
      <c r="K119" s="10" t="s">
        <v>180</v>
      </c>
      <c r="L119" s="10">
        <f t="shared" si="2"/>
        <v>8</v>
      </c>
    </row>
    <row r="120" spans="1:12" ht="28.8" x14ac:dyDescent="0.25">
      <c r="A120" s="138">
        <f t="shared" si="3"/>
        <v>106</v>
      </c>
      <c r="B120" s="9" t="s">
        <v>20</v>
      </c>
      <c r="C120" s="10" t="s">
        <v>26</v>
      </c>
      <c r="D120" s="151" t="s">
        <v>360</v>
      </c>
      <c r="E120" s="152" t="s">
        <v>362</v>
      </c>
      <c r="F120" s="10" t="s">
        <v>20</v>
      </c>
      <c r="G120" s="10" t="s">
        <v>20</v>
      </c>
      <c r="H120" s="10" t="s">
        <v>137</v>
      </c>
      <c r="I120" s="10" t="s">
        <v>57</v>
      </c>
      <c r="J120" s="10" t="s">
        <v>57</v>
      </c>
      <c r="K120" s="10" t="s">
        <v>180</v>
      </c>
      <c r="L120" s="10">
        <f t="shared" si="2"/>
        <v>9</v>
      </c>
    </row>
    <row r="121" spans="1:12" ht="28.8" x14ac:dyDescent="0.25">
      <c r="A121" s="138">
        <f t="shared" si="3"/>
        <v>107</v>
      </c>
      <c r="B121" s="9" t="s">
        <v>20</v>
      </c>
      <c r="C121" s="10" t="s">
        <v>26</v>
      </c>
      <c r="D121" s="151" t="s">
        <v>363</v>
      </c>
      <c r="E121" s="152" t="s">
        <v>364</v>
      </c>
      <c r="F121" s="10" t="s">
        <v>20</v>
      </c>
      <c r="G121" s="10" t="s">
        <v>20</v>
      </c>
      <c r="H121" s="10" t="s">
        <v>137</v>
      </c>
      <c r="I121" s="10" t="s">
        <v>57</v>
      </c>
      <c r="J121" s="10" t="s">
        <v>54</v>
      </c>
      <c r="K121" s="10" t="s">
        <v>180</v>
      </c>
      <c r="L121" s="10">
        <f t="shared" si="2"/>
        <v>8</v>
      </c>
    </row>
    <row r="122" spans="1:12" ht="100.8" x14ac:dyDescent="0.25">
      <c r="A122" s="138">
        <f t="shared" si="3"/>
        <v>108</v>
      </c>
      <c r="B122" s="9" t="s">
        <v>20</v>
      </c>
      <c r="C122" s="10" t="s">
        <v>27</v>
      </c>
      <c r="D122" s="151" t="s">
        <v>365</v>
      </c>
      <c r="E122" s="152" t="s">
        <v>366</v>
      </c>
      <c r="F122" s="10" t="s">
        <v>20</v>
      </c>
      <c r="G122" s="10" t="s">
        <v>20</v>
      </c>
      <c r="H122" s="10" t="s">
        <v>137</v>
      </c>
      <c r="I122" s="10" t="s">
        <v>57</v>
      </c>
      <c r="J122" s="10" t="s">
        <v>57</v>
      </c>
      <c r="K122" s="10" t="s">
        <v>180</v>
      </c>
      <c r="L122" s="10">
        <f t="shared" si="2"/>
        <v>9</v>
      </c>
    </row>
    <row r="123" spans="1:12" ht="57.6" x14ac:dyDescent="0.25">
      <c r="A123" s="138">
        <f t="shared" si="3"/>
        <v>109</v>
      </c>
      <c r="B123" s="9" t="s">
        <v>20</v>
      </c>
      <c r="C123" s="10" t="s">
        <v>27</v>
      </c>
      <c r="D123" s="151" t="s">
        <v>367</v>
      </c>
      <c r="E123" s="152" t="s">
        <v>366</v>
      </c>
      <c r="F123" s="10" t="s">
        <v>20</v>
      </c>
      <c r="G123" s="10" t="s">
        <v>20</v>
      </c>
      <c r="H123" s="10" t="s">
        <v>137</v>
      </c>
      <c r="I123" s="10" t="s">
        <v>57</v>
      </c>
      <c r="J123" s="10" t="s">
        <v>57</v>
      </c>
      <c r="K123" s="10" t="s">
        <v>286</v>
      </c>
      <c r="L123" s="10">
        <f t="shared" si="2"/>
        <v>9</v>
      </c>
    </row>
    <row r="124" spans="1:12" ht="28.8" x14ac:dyDescent="0.25">
      <c r="A124" s="138">
        <f t="shared" si="3"/>
        <v>110</v>
      </c>
      <c r="B124" s="9" t="s">
        <v>20</v>
      </c>
      <c r="C124" s="10" t="s">
        <v>26</v>
      </c>
      <c r="D124" s="151" t="s">
        <v>368</v>
      </c>
      <c r="E124" s="152" t="s">
        <v>369</v>
      </c>
      <c r="F124" s="10" t="s">
        <v>20</v>
      </c>
      <c r="G124" s="10" t="s">
        <v>20</v>
      </c>
      <c r="H124" s="10" t="s">
        <v>137</v>
      </c>
      <c r="I124" s="10" t="s">
        <v>57</v>
      </c>
      <c r="J124" s="10" t="s">
        <v>57</v>
      </c>
      <c r="K124" s="10" t="s">
        <v>286</v>
      </c>
      <c r="L124" s="10">
        <f t="shared" si="2"/>
        <v>9</v>
      </c>
    </row>
    <row r="125" spans="1:12" ht="28.8" x14ac:dyDescent="0.25">
      <c r="A125" s="138">
        <f t="shared" si="3"/>
        <v>111</v>
      </c>
      <c r="B125" s="9" t="s">
        <v>20</v>
      </c>
      <c r="C125" s="10" t="s">
        <v>26</v>
      </c>
      <c r="D125" s="151" t="s">
        <v>370</v>
      </c>
      <c r="E125" s="152" t="s">
        <v>371</v>
      </c>
      <c r="F125" s="10" t="s">
        <v>20</v>
      </c>
      <c r="G125" s="10" t="s">
        <v>20</v>
      </c>
      <c r="H125" s="10" t="s">
        <v>137</v>
      </c>
      <c r="I125" s="10" t="s">
        <v>57</v>
      </c>
      <c r="J125" s="10" t="s">
        <v>57</v>
      </c>
      <c r="K125" s="10" t="s">
        <v>180</v>
      </c>
      <c r="L125" s="10">
        <f t="shared" si="2"/>
        <v>9</v>
      </c>
    </row>
    <row r="126" spans="1:12" ht="28.8" x14ac:dyDescent="0.25">
      <c r="A126" s="138">
        <f t="shared" si="3"/>
        <v>112</v>
      </c>
      <c r="B126" s="9" t="s">
        <v>20</v>
      </c>
      <c r="C126" s="10" t="s">
        <v>26</v>
      </c>
      <c r="D126" s="151" t="s">
        <v>372</v>
      </c>
      <c r="E126" s="152" t="s">
        <v>371</v>
      </c>
      <c r="F126" s="10" t="s">
        <v>20</v>
      </c>
      <c r="G126" s="10" t="s">
        <v>20</v>
      </c>
      <c r="H126" s="10" t="s">
        <v>137</v>
      </c>
      <c r="I126" s="10" t="s">
        <v>57</v>
      </c>
      <c r="J126" s="10" t="s">
        <v>57</v>
      </c>
      <c r="K126" s="10" t="s">
        <v>180</v>
      </c>
      <c r="L126" s="10">
        <f t="shared" si="2"/>
        <v>9</v>
      </c>
    </row>
    <row r="127" spans="1:12" ht="28.8" x14ac:dyDescent="0.25">
      <c r="A127" s="138">
        <f t="shared" si="3"/>
        <v>113</v>
      </c>
      <c r="B127" s="9" t="s">
        <v>20</v>
      </c>
      <c r="C127" s="10" t="s">
        <v>26</v>
      </c>
      <c r="D127" s="151" t="s">
        <v>360</v>
      </c>
      <c r="E127" s="152" t="s">
        <v>373</v>
      </c>
      <c r="F127" s="10" t="s">
        <v>20</v>
      </c>
      <c r="G127" s="10" t="s">
        <v>20</v>
      </c>
      <c r="H127" s="10" t="s">
        <v>137</v>
      </c>
      <c r="I127" s="10" t="s">
        <v>57</v>
      </c>
      <c r="J127" s="10" t="s">
        <v>57</v>
      </c>
      <c r="K127" s="10" t="s">
        <v>180</v>
      </c>
      <c r="L127" s="10">
        <f t="shared" si="2"/>
        <v>9</v>
      </c>
    </row>
    <row r="128" spans="1:12" ht="28.8" x14ac:dyDescent="0.25">
      <c r="A128" s="138">
        <f t="shared" si="3"/>
        <v>114</v>
      </c>
      <c r="B128" s="9" t="s">
        <v>20</v>
      </c>
      <c r="C128" s="10" t="s">
        <v>26</v>
      </c>
      <c r="D128" s="151" t="s">
        <v>360</v>
      </c>
      <c r="E128" s="152" t="s">
        <v>373</v>
      </c>
      <c r="F128" s="10" t="s">
        <v>20</v>
      </c>
      <c r="G128" s="10" t="s">
        <v>20</v>
      </c>
      <c r="H128" s="10" t="s">
        <v>137</v>
      </c>
      <c r="I128" s="10" t="s">
        <v>57</v>
      </c>
      <c r="J128" s="10" t="s">
        <v>57</v>
      </c>
      <c r="K128" s="10" t="s">
        <v>180</v>
      </c>
      <c r="L128" s="10">
        <f t="shared" si="2"/>
        <v>9</v>
      </c>
    </row>
    <row r="129" spans="1:12" ht="28.8" x14ac:dyDescent="0.25">
      <c r="A129" s="138">
        <f t="shared" si="3"/>
        <v>115</v>
      </c>
      <c r="B129" s="9" t="s">
        <v>20</v>
      </c>
      <c r="C129" s="10" t="s">
        <v>26</v>
      </c>
      <c r="D129" s="151" t="s">
        <v>360</v>
      </c>
      <c r="E129" s="152" t="s">
        <v>374</v>
      </c>
      <c r="F129" s="10" t="s">
        <v>20</v>
      </c>
      <c r="G129" s="10" t="s">
        <v>20</v>
      </c>
      <c r="H129" s="10" t="s">
        <v>137</v>
      </c>
      <c r="I129" s="10" t="s">
        <v>57</v>
      </c>
      <c r="J129" s="10" t="s">
        <v>57</v>
      </c>
      <c r="K129" s="10" t="s">
        <v>180</v>
      </c>
      <c r="L129" s="10">
        <f t="shared" si="2"/>
        <v>9</v>
      </c>
    </row>
    <row r="130" spans="1:12" ht="43.2" x14ac:dyDescent="0.25">
      <c r="A130" s="138">
        <f t="shared" si="3"/>
        <v>116</v>
      </c>
      <c r="B130" s="9" t="s">
        <v>20</v>
      </c>
      <c r="C130" s="10" t="s">
        <v>26</v>
      </c>
      <c r="D130" s="151" t="s">
        <v>360</v>
      </c>
      <c r="E130" s="152" t="s">
        <v>375</v>
      </c>
      <c r="F130" s="10" t="s">
        <v>20</v>
      </c>
      <c r="G130" s="10" t="s">
        <v>20</v>
      </c>
      <c r="H130" s="10" t="s">
        <v>137</v>
      </c>
      <c r="I130" s="10" t="s">
        <v>57</v>
      </c>
      <c r="J130" s="10" t="s">
        <v>57</v>
      </c>
      <c r="K130" s="10" t="s">
        <v>180</v>
      </c>
      <c r="L130" s="10">
        <f t="shared" si="2"/>
        <v>9</v>
      </c>
    </row>
    <row r="131" spans="1:12" ht="28.8" x14ac:dyDescent="0.25">
      <c r="A131" s="138">
        <f t="shared" si="3"/>
        <v>117</v>
      </c>
      <c r="B131" s="9" t="s">
        <v>20</v>
      </c>
      <c r="C131" s="10" t="s">
        <v>26</v>
      </c>
      <c r="D131" s="151" t="s">
        <v>360</v>
      </c>
      <c r="E131" s="152" t="s">
        <v>376</v>
      </c>
      <c r="F131" s="10" t="s">
        <v>20</v>
      </c>
      <c r="G131" s="10" t="s">
        <v>20</v>
      </c>
      <c r="H131" s="10" t="s">
        <v>137</v>
      </c>
      <c r="I131" s="10" t="s">
        <v>57</v>
      </c>
      <c r="J131" s="10" t="s">
        <v>57</v>
      </c>
      <c r="K131" s="10" t="s">
        <v>180</v>
      </c>
      <c r="L131" s="10">
        <f t="shared" si="2"/>
        <v>9</v>
      </c>
    </row>
    <row r="132" spans="1:12" ht="28.8" x14ac:dyDescent="0.25">
      <c r="A132" s="138">
        <f t="shared" si="3"/>
        <v>118</v>
      </c>
      <c r="B132" s="9" t="s">
        <v>20</v>
      </c>
      <c r="C132" s="10" t="s">
        <v>26</v>
      </c>
      <c r="D132" s="151" t="s">
        <v>360</v>
      </c>
      <c r="E132" s="152" t="s">
        <v>376</v>
      </c>
      <c r="F132" s="10" t="s">
        <v>20</v>
      </c>
      <c r="G132" s="10" t="s">
        <v>20</v>
      </c>
      <c r="H132" s="10" t="s">
        <v>137</v>
      </c>
      <c r="I132" s="10" t="s">
        <v>57</v>
      </c>
      <c r="J132" s="10" t="s">
        <v>57</v>
      </c>
      <c r="K132" s="10" t="s">
        <v>180</v>
      </c>
      <c r="L132" s="10">
        <f t="shared" si="2"/>
        <v>9</v>
      </c>
    </row>
    <row r="133" spans="1:12" ht="43.2" x14ac:dyDescent="0.25">
      <c r="A133" s="138">
        <f t="shared" si="3"/>
        <v>119</v>
      </c>
      <c r="B133" s="9" t="s">
        <v>20</v>
      </c>
      <c r="C133" s="10" t="s">
        <v>26</v>
      </c>
      <c r="D133" s="151" t="s">
        <v>360</v>
      </c>
      <c r="E133" s="152" t="s">
        <v>377</v>
      </c>
      <c r="F133" s="10" t="s">
        <v>20</v>
      </c>
      <c r="G133" s="10" t="s">
        <v>20</v>
      </c>
      <c r="H133" s="10" t="s">
        <v>137</v>
      </c>
      <c r="I133" s="10" t="s">
        <v>57</v>
      </c>
      <c r="J133" s="10" t="s">
        <v>57</v>
      </c>
      <c r="K133" s="10" t="s">
        <v>180</v>
      </c>
      <c r="L133" s="10">
        <f t="shared" si="2"/>
        <v>9</v>
      </c>
    </row>
    <row r="134" spans="1:12" ht="43.2" x14ac:dyDescent="0.25">
      <c r="A134" s="138">
        <f t="shared" si="3"/>
        <v>120</v>
      </c>
      <c r="B134" s="9" t="s">
        <v>20</v>
      </c>
      <c r="C134" s="10" t="s">
        <v>26</v>
      </c>
      <c r="D134" s="151" t="s">
        <v>360</v>
      </c>
      <c r="E134" s="152" t="s">
        <v>377</v>
      </c>
      <c r="F134" s="10" t="s">
        <v>20</v>
      </c>
      <c r="G134" s="10" t="s">
        <v>20</v>
      </c>
      <c r="H134" s="10" t="s">
        <v>137</v>
      </c>
      <c r="I134" s="10" t="s">
        <v>57</v>
      </c>
      <c r="J134" s="10" t="s">
        <v>57</v>
      </c>
      <c r="K134" s="10" t="s">
        <v>180</v>
      </c>
      <c r="L134" s="10">
        <f t="shared" si="2"/>
        <v>9</v>
      </c>
    </row>
    <row r="135" spans="1:12" ht="43.2" x14ac:dyDescent="0.25">
      <c r="A135" s="138">
        <f t="shared" si="3"/>
        <v>121</v>
      </c>
      <c r="B135" s="9" t="s">
        <v>20</v>
      </c>
      <c r="C135" s="10" t="s">
        <v>26</v>
      </c>
      <c r="D135" s="151" t="s">
        <v>360</v>
      </c>
      <c r="E135" s="152" t="s">
        <v>377</v>
      </c>
      <c r="F135" s="10" t="s">
        <v>20</v>
      </c>
      <c r="G135" s="10" t="s">
        <v>20</v>
      </c>
      <c r="H135" s="10" t="s">
        <v>137</v>
      </c>
      <c r="I135" s="10" t="s">
        <v>57</v>
      </c>
      <c r="J135" s="10" t="s">
        <v>57</v>
      </c>
      <c r="K135" s="10" t="s">
        <v>180</v>
      </c>
      <c r="L135" s="10">
        <f t="shared" si="2"/>
        <v>9</v>
      </c>
    </row>
    <row r="136" spans="1:12" ht="43.2" x14ac:dyDescent="0.25">
      <c r="A136" s="138">
        <f t="shared" si="3"/>
        <v>122</v>
      </c>
      <c r="B136" s="9" t="s">
        <v>20</v>
      </c>
      <c r="C136" s="10" t="s">
        <v>26</v>
      </c>
      <c r="D136" s="151" t="s">
        <v>360</v>
      </c>
      <c r="E136" s="152" t="s">
        <v>377</v>
      </c>
      <c r="F136" s="10" t="s">
        <v>20</v>
      </c>
      <c r="G136" s="10" t="s">
        <v>20</v>
      </c>
      <c r="H136" s="10" t="s">
        <v>137</v>
      </c>
      <c r="I136" s="10" t="s">
        <v>57</v>
      </c>
      <c r="J136" s="10" t="s">
        <v>57</v>
      </c>
      <c r="K136" s="10" t="s">
        <v>180</v>
      </c>
      <c r="L136" s="10">
        <f t="shared" si="2"/>
        <v>9</v>
      </c>
    </row>
    <row r="137" spans="1:12" ht="43.2" x14ac:dyDescent="0.25">
      <c r="A137" s="138">
        <f t="shared" si="3"/>
        <v>123</v>
      </c>
      <c r="B137" s="9" t="s">
        <v>20</v>
      </c>
      <c r="C137" s="10" t="s">
        <v>26</v>
      </c>
      <c r="D137" s="151" t="s">
        <v>360</v>
      </c>
      <c r="E137" s="152" t="s">
        <v>377</v>
      </c>
      <c r="F137" s="10" t="s">
        <v>20</v>
      </c>
      <c r="G137" s="10" t="s">
        <v>20</v>
      </c>
      <c r="H137" s="10" t="s">
        <v>137</v>
      </c>
      <c r="I137" s="10" t="s">
        <v>57</v>
      </c>
      <c r="J137" s="10" t="s">
        <v>57</v>
      </c>
      <c r="K137" s="10" t="s">
        <v>180</v>
      </c>
      <c r="L137" s="10">
        <f t="shared" si="2"/>
        <v>9</v>
      </c>
    </row>
    <row r="138" spans="1:12" ht="28.8" x14ac:dyDescent="0.25">
      <c r="A138" s="138">
        <f t="shared" si="3"/>
        <v>124</v>
      </c>
      <c r="B138" s="9" t="s">
        <v>20</v>
      </c>
      <c r="C138" s="10" t="s">
        <v>26</v>
      </c>
      <c r="D138" s="151" t="s">
        <v>378</v>
      </c>
      <c r="E138" s="152" t="s">
        <v>379</v>
      </c>
      <c r="F138" s="10" t="s">
        <v>20</v>
      </c>
      <c r="G138" s="10" t="s">
        <v>20</v>
      </c>
      <c r="H138" s="10" t="s">
        <v>137</v>
      </c>
      <c r="I138" s="10" t="s">
        <v>55</v>
      </c>
      <c r="J138" s="10" t="s">
        <v>55</v>
      </c>
      <c r="K138" s="10" t="s">
        <v>180</v>
      </c>
      <c r="L138" s="10">
        <f t="shared" si="2"/>
        <v>5</v>
      </c>
    </row>
    <row r="139" spans="1:12" ht="28.8" x14ac:dyDescent="0.25">
      <c r="A139" s="138">
        <f t="shared" si="3"/>
        <v>125</v>
      </c>
      <c r="B139" s="9" t="s">
        <v>20</v>
      </c>
      <c r="C139" s="10" t="s">
        <v>26</v>
      </c>
      <c r="D139" s="151" t="s">
        <v>378</v>
      </c>
      <c r="E139" s="152" t="s">
        <v>379</v>
      </c>
      <c r="F139" s="10" t="s">
        <v>20</v>
      </c>
      <c r="G139" s="10" t="s">
        <v>20</v>
      </c>
      <c r="H139" s="10" t="s">
        <v>137</v>
      </c>
      <c r="I139" s="10" t="s">
        <v>55</v>
      </c>
      <c r="J139" s="10" t="s">
        <v>55</v>
      </c>
      <c r="K139" s="10" t="s">
        <v>180</v>
      </c>
      <c r="L139" s="10">
        <f t="shared" si="2"/>
        <v>5</v>
      </c>
    </row>
    <row r="140" spans="1:12" ht="28.8" x14ac:dyDescent="0.25">
      <c r="A140" s="138">
        <f t="shared" si="3"/>
        <v>126</v>
      </c>
      <c r="B140" s="9" t="s">
        <v>20</v>
      </c>
      <c r="C140" s="10" t="s">
        <v>26</v>
      </c>
      <c r="D140" s="151" t="s">
        <v>378</v>
      </c>
      <c r="E140" s="152" t="s">
        <v>379</v>
      </c>
      <c r="F140" s="10" t="s">
        <v>20</v>
      </c>
      <c r="G140" s="10" t="s">
        <v>20</v>
      </c>
      <c r="H140" s="10" t="s">
        <v>137</v>
      </c>
      <c r="I140" s="10" t="s">
        <v>55</v>
      </c>
      <c r="J140" s="10" t="s">
        <v>55</v>
      </c>
      <c r="K140" s="10" t="s">
        <v>180</v>
      </c>
      <c r="L140" s="10">
        <f t="shared" si="2"/>
        <v>5</v>
      </c>
    </row>
    <row r="141" spans="1:12" ht="28.8" x14ac:dyDescent="0.25">
      <c r="A141" s="138">
        <f t="shared" si="3"/>
        <v>127</v>
      </c>
      <c r="B141" s="9" t="s">
        <v>20</v>
      </c>
      <c r="C141" s="10" t="s">
        <v>26</v>
      </c>
      <c r="D141" s="151" t="s">
        <v>378</v>
      </c>
      <c r="E141" s="152" t="s">
        <v>379</v>
      </c>
      <c r="F141" s="10" t="s">
        <v>20</v>
      </c>
      <c r="G141" s="10" t="s">
        <v>20</v>
      </c>
      <c r="H141" s="10" t="s">
        <v>137</v>
      </c>
      <c r="I141" s="10" t="s">
        <v>55</v>
      </c>
      <c r="J141" s="10" t="s">
        <v>55</v>
      </c>
      <c r="K141" s="10" t="s">
        <v>180</v>
      </c>
      <c r="L141" s="10">
        <f t="shared" si="2"/>
        <v>5</v>
      </c>
    </row>
    <row r="142" spans="1:12" ht="28.8" x14ac:dyDescent="0.25">
      <c r="A142" s="138">
        <f t="shared" si="3"/>
        <v>128</v>
      </c>
      <c r="B142" s="9" t="s">
        <v>20</v>
      </c>
      <c r="C142" s="10" t="s">
        <v>26</v>
      </c>
      <c r="D142" s="151" t="s">
        <v>378</v>
      </c>
      <c r="E142" s="152" t="s">
        <v>379</v>
      </c>
      <c r="F142" s="10" t="s">
        <v>20</v>
      </c>
      <c r="G142" s="10" t="s">
        <v>20</v>
      </c>
      <c r="H142" s="10" t="s">
        <v>137</v>
      </c>
      <c r="I142" s="10" t="s">
        <v>55</v>
      </c>
      <c r="J142" s="10" t="s">
        <v>55</v>
      </c>
      <c r="K142" s="10" t="s">
        <v>180</v>
      </c>
      <c r="L142" s="10">
        <f t="shared" si="2"/>
        <v>5</v>
      </c>
    </row>
    <row r="143" spans="1:12" ht="171.6" x14ac:dyDescent="0.25">
      <c r="A143" s="138">
        <f t="shared" si="3"/>
        <v>129</v>
      </c>
      <c r="B143" s="9" t="s">
        <v>20</v>
      </c>
      <c r="C143" s="10" t="s">
        <v>25</v>
      </c>
      <c r="D143" s="153" t="s">
        <v>380</v>
      </c>
      <c r="E143" s="153" t="s">
        <v>381</v>
      </c>
      <c r="F143" s="10" t="s">
        <v>20</v>
      </c>
      <c r="G143" s="10" t="s">
        <v>20</v>
      </c>
      <c r="H143" s="10" t="s">
        <v>137</v>
      </c>
      <c r="I143" s="10" t="s">
        <v>57</v>
      </c>
      <c r="J143" s="10" t="s">
        <v>57</v>
      </c>
      <c r="K143" s="10" t="s">
        <v>180</v>
      </c>
      <c r="L143" s="10">
        <f t="shared" si="2"/>
        <v>9</v>
      </c>
    </row>
    <row r="144" spans="1:12" ht="109.2" x14ac:dyDescent="0.25">
      <c r="A144" s="138">
        <f t="shared" si="3"/>
        <v>130</v>
      </c>
      <c r="B144" s="9" t="s">
        <v>20</v>
      </c>
      <c r="C144" s="10" t="s">
        <v>25</v>
      </c>
      <c r="D144" s="153" t="s">
        <v>382</v>
      </c>
      <c r="E144" s="153" t="s">
        <v>383</v>
      </c>
      <c r="F144" s="10" t="s">
        <v>20</v>
      </c>
      <c r="G144" s="10" t="s">
        <v>20</v>
      </c>
      <c r="H144" s="10" t="s">
        <v>137</v>
      </c>
      <c r="I144" s="10" t="s">
        <v>57</v>
      </c>
      <c r="J144" s="10" t="s">
        <v>57</v>
      </c>
      <c r="K144" s="10" t="s">
        <v>180</v>
      </c>
      <c r="L144" s="10">
        <f t="shared" ref="L144:L182" si="4">+IF(H144="Pública",1,0)+IF(H144="Pública Clasificada",2,0)+IF(H144="Pública Reservada",3,0)+IF(H144="Pública Restringida",4,0)+IF(I144="Alto",3,0)+IF(I144="Medio",2,0)+IF(I144="Bajo",1,0)+IF(J144="Alto",3,0)+IF(J144="Medio",2,0)+IF(J144="Bajo",1,0)</f>
        <v>9</v>
      </c>
    </row>
    <row r="145" spans="1:12" ht="109.2" x14ac:dyDescent="0.25">
      <c r="A145" s="138">
        <f t="shared" ref="A145:A182" si="5">A144+1</f>
        <v>131</v>
      </c>
      <c r="B145" s="9" t="s">
        <v>20</v>
      </c>
      <c r="C145" s="10" t="s">
        <v>25</v>
      </c>
      <c r="D145" s="153" t="s">
        <v>384</v>
      </c>
      <c r="E145" s="153" t="s">
        <v>385</v>
      </c>
      <c r="F145" s="10" t="s">
        <v>20</v>
      </c>
      <c r="G145" s="10" t="s">
        <v>20</v>
      </c>
      <c r="H145" s="10" t="s">
        <v>137</v>
      </c>
      <c r="I145" s="10" t="s">
        <v>57</v>
      </c>
      <c r="J145" s="10" t="s">
        <v>57</v>
      </c>
      <c r="K145" s="10" t="s">
        <v>180</v>
      </c>
      <c r="L145" s="10">
        <f t="shared" si="4"/>
        <v>9</v>
      </c>
    </row>
    <row r="146" spans="1:12" ht="93.6" x14ac:dyDescent="0.25">
      <c r="A146" s="138">
        <f t="shared" si="5"/>
        <v>132</v>
      </c>
      <c r="B146" s="9" t="s">
        <v>20</v>
      </c>
      <c r="C146" s="10" t="s">
        <v>25</v>
      </c>
      <c r="D146" s="153" t="s">
        <v>386</v>
      </c>
      <c r="E146" s="153" t="s">
        <v>387</v>
      </c>
      <c r="F146" s="10" t="s">
        <v>20</v>
      </c>
      <c r="G146" s="10" t="s">
        <v>20</v>
      </c>
      <c r="H146" s="138" t="s">
        <v>56</v>
      </c>
      <c r="I146" s="10" t="s">
        <v>57</v>
      </c>
      <c r="J146" s="10" t="s">
        <v>57</v>
      </c>
      <c r="K146" s="10" t="s">
        <v>180</v>
      </c>
      <c r="L146" s="10">
        <f t="shared" si="4"/>
        <v>7</v>
      </c>
    </row>
    <row r="147" spans="1:12" ht="140.4" x14ac:dyDescent="0.25">
      <c r="A147" s="138">
        <f t="shared" si="5"/>
        <v>133</v>
      </c>
      <c r="B147" s="9" t="s">
        <v>20</v>
      </c>
      <c r="C147" s="10" t="s">
        <v>25</v>
      </c>
      <c r="D147" s="153" t="s">
        <v>388</v>
      </c>
      <c r="E147" s="153" t="s">
        <v>389</v>
      </c>
      <c r="F147" s="10" t="s">
        <v>20</v>
      </c>
      <c r="G147" s="10" t="s">
        <v>20</v>
      </c>
      <c r="H147" s="10" t="s">
        <v>137</v>
      </c>
      <c r="I147" s="10" t="s">
        <v>57</v>
      </c>
      <c r="J147" s="10" t="s">
        <v>57</v>
      </c>
      <c r="K147" s="10" t="s">
        <v>180</v>
      </c>
      <c r="L147" s="10">
        <f t="shared" si="4"/>
        <v>9</v>
      </c>
    </row>
    <row r="148" spans="1:12" ht="62.4" x14ac:dyDescent="0.25">
      <c r="A148" s="138">
        <f t="shared" si="5"/>
        <v>134</v>
      </c>
      <c r="B148" s="9" t="s">
        <v>20</v>
      </c>
      <c r="C148" s="10" t="s">
        <v>25</v>
      </c>
      <c r="D148" s="153" t="s">
        <v>390</v>
      </c>
      <c r="E148" s="153" t="s">
        <v>391</v>
      </c>
      <c r="F148" s="10" t="s">
        <v>20</v>
      </c>
      <c r="G148" s="10" t="s">
        <v>20</v>
      </c>
      <c r="H148" s="10" t="s">
        <v>137</v>
      </c>
      <c r="I148" s="10" t="s">
        <v>57</v>
      </c>
      <c r="J148" s="10" t="s">
        <v>57</v>
      </c>
      <c r="K148" s="10" t="s">
        <v>180</v>
      </c>
      <c r="L148" s="10">
        <f t="shared" si="4"/>
        <v>9</v>
      </c>
    </row>
    <row r="149" spans="1:12" ht="109.2" x14ac:dyDescent="0.25">
      <c r="A149" s="138">
        <f t="shared" si="5"/>
        <v>135</v>
      </c>
      <c r="B149" s="9" t="s">
        <v>20</v>
      </c>
      <c r="C149" s="10" t="s">
        <v>25</v>
      </c>
      <c r="D149" s="153" t="s">
        <v>392</v>
      </c>
      <c r="E149" s="153" t="s">
        <v>393</v>
      </c>
      <c r="F149" s="10" t="s">
        <v>20</v>
      </c>
      <c r="G149" s="10" t="s">
        <v>20</v>
      </c>
      <c r="H149" s="138" t="s">
        <v>56</v>
      </c>
      <c r="I149" s="10" t="s">
        <v>57</v>
      </c>
      <c r="J149" s="10" t="s">
        <v>57</v>
      </c>
      <c r="K149" s="10" t="s">
        <v>180</v>
      </c>
      <c r="L149" s="10">
        <f t="shared" si="4"/>
        <v>7</v>
      </c>
    </row>
    <row r="150" spans="1:12" ht="109.2" x14ac:dyDescent="0.25">
      <c r="A150" s="138">
        <f t="shared" si="5"/>
        <v>136</v>
      </c>
      <c r="B150" s="9" t="s">
        <v>20</v>
      </c>
      <c r="C150" s="10" t="s">
        <v>25</v>
      </c>
      <c r="D150" s="153" t="s">
        <v>394</v>
      </c>
      <c r="E150" s="153" t="s">
        <v>395</v>
      </c>
      <c r="F150" s="10" t="s">
        <v>20</v>
      </c>
      <c r="G150" s="10" t="s">
        <v>20</v>
      </c>
      <c r="H150" s="138" t="s">
        <v>56</v>
      </c>
      <c r="I150" s="10" t="s">
        <v>57</v>
      </c>
      <c r="J150" s="10" t="s">
        <v>57</v>
      </c>
      <c r="K150" s="10" t="s">
        <v>180</v>
      </c>
      <c r="L150" s="10">
        <f t="shared" si="4"/>
        <v>7</v>
      </c>
    </row>
    <row r="151" spans="1:12" ht="62.4" x14ac:dyDescent="0.25">
      <c r="A151" s="138">
        <f t="shared" si="5"/>
        <v>137</v>
      </c>
      <c r="B151" s="9" t="s">
        <v>20</v>
      </c>
      <c r="C151" s="10" t="s">
        <v>25</v>
      </c>
      <c r="D151" s="153" t="s">
        <v>396</v>
      </c>
      <c r="E151" s="153" t="s">
        <v>397</v>
      </c>
      <c r="F151" s="10" t="s">
        <v>20</v>
      </c>
      <c r="G151" s="10" t="s">
        <v>20</v>
      </c>
      <c r="H151" s="10" t="s">
        <v>137</v>
      </c>
      <c r="I151" s="10" t="s">
        <v>57</v>
      </c>
      <c r="J151" s="10" t="s">
        <v>57</v>
      </c>
      <c r="K151" s="10" t="s">
        <v>180</v>
      </c>
      <c r="L151" s="10">
        <f t="shared" si="4"/>
        <v>9</v>
      </c>
    </row>
    <row r="152" spans="1:12" ht="140.4" x14ac:dyDescent="0.25">
      <c r="A152" s="138">
        <f t="shared" si="5"/>
        <v>138</v>
      </c>
      <c r="B152" s="9" t="s">
        <v>20</v>
      </c>
      <c r="C152" s="10" t="s">
        <v>25</v>
      </c>
      <c r="D152" s="153" t="s">
        <v>398</v>
      </c>
      <c r="E152" s="153" t="s">
        <v>399</v>
      </c>
      <c r="F152" s="10" t="s">
        <v>20</v>
      </c>
      <c r="G152" s="10" t="s">
        <v>20</v>
      </c>
      <c r="H152" s="10" t="s">
        <v>137</v>
      </c>
      <c r="I152" s="10" t="s">
        <v>57</v>
      </c>
      <c r="J152" s="10" t="s">
        <v>57</v>
      </c>
      <c r="K152" s="10" t="s">
        <v>180</v>
      </c>
      <c r="L152" s="10">
        <f t="shared" si="4"/>
        <v>9</v>
      </c>
    </row>
    <row r="153" spans="1:12" ht="93.6" x14ac:dyDescent="0.25">
      <c r="A153" s="138">
        <f t="shared" si="5"/>
        <v>139</v>
      </c>
      <c r="B153" s="9" t="s">
        <v>20</v>
      </c>
      <c r="C153" s="10" t="s">
        <v>25</v>
      </c>
      <c r="D153" s="153" t="s">
        <v>400</v>
      </c>
      <c r="E153" s="153" t="s">
        <v>401</v>
      </c>
      <c r="F153" s="10" t="s">
        <v>20</v>
      </c>
      <c r="G153" s="10" t="s">
        <v>20</v>
      </c>
      <c r="H153" s="138" t="s">
        <v>56</v>
      </c>
      <c r="I153" s="10" t="s">
        <v>57</v>
      </c>
      <c r="J153" s="10" t="s">
        <v>57</v>
      </c>
      <c r="K153" s="10" t="s">
        <v>180</v>
      </c>
      <c r="L153" s="10">
        <f t="shared" si="4"/>
        <v>7</v>
      </c>
    </row>
    <row r="154" spans="1:12" ht="93.6" x14ac:dyDescent="0.25">
      <c r="A154" s="138">
        <f t="shared" si="5"/>
        <v>140</v>
      </c>
      <c r="B154" s="9" t="s">
        <v>20</v>
      </c>
      <c r="C154" s="10" t="s">
        <v>25</v>
      </c>
      <c r="D154" s="153" t="s">
        <v>402</v>
      </c>
      <c r="E154" s="153" t="s">
        <v>403</v>
      </c>
      <c r="F154" s="10" t="s">
        <v>20</v>
      </c>
      <c r="G154" s="10" t="s">
        <v>20</v>
      </c>
      <c r="H154" s="138" t="s">
        <v>56</v>
      </c>
      <c r="I154" s="10" t="s">
        <v>57</v>
      </c>
      <c r="J154" s="10" t="s">
        <v>57</v>
      </c>
      <c r="K154" s="10" t="s">
        <v>180</v>
      </c>
      <c r="L154" s="10">
        <f t="shared" si="4"/>
        <v>7</v>
      </c>
    </row>
    <row r="155" spans="1:12" ht="124.8" x14ac:dyDescent="0.25">
      <c r="A155" s="138">
        <f t="shared" si="5"/>
        <v>141</v>
      </c>
      <c r="B155" s="9" t="s">
        <v>20</v>
      </c>
      <c r="C155" s="10" t="s">
        <v>25</v>
      </c>
      <c r="D155" s="153" t="s">
        <v>404</v>
      </c>
      <c r="E155" s="153" t="s">
        <v>405</v>
      </c>
      <c r="F155" s="10" t="s">
        <v>20</v>
      </c>
      <c r="G155" s="10" t="s">
        <v>20</v>
      </c>
      <c r="H155" s="138" t="s">
        <v>56</v>
      </c>
      <c r="I155" s="10" t="s">
        <v>57</v>
      </c>
      <c r="J155" s="10" t="s">
        <v>57</v>
      </c>
      <c r="K155" s="10" t="s">
        <v>180</v>
      </c>
      <c r="L155" s="10">
        <f t="shared" si="4"/>
        <v>7</v>
      </c>
    </row>
    <row r="156" spans="1:12" ht="93.6" x14ac:dyDescent="0.25">
      <c r="A156" s="138">
        <f t="shared" si="5"/>
        <v>142</v>
      </c>
      <c r="B156" s="9" t="s">
        <v>20</v>
      </c>
      <c r="C156" s="10" t="s">
        <v>25</v>
      </c>
      <c r="D156" s="153" t="s">
        <v>406</v>
      </c>
      <c r="E156" s="153" t="s">
        <v>407</v>
      </c>
      <c r="F156" s="10" t="s">
        <v>20</v>
      </c>
      <c r="G156" s="10" t="s">
        <v>20</v>
      </c>
      <c r="H156" s="10" t="s">
        <v>137</v>
      </c>
      <c r="I156" s="10" t="s">
        <v>57</v>
      </c>
      <c r="J156" s="10" t="s">
        <v>57</v>
      </c>
      <c r="K156" s="10" t="s">
        <v>180</v>
      </c>
      <c r="L156" s="10">
        <f t="shared" si="4"/>
        <v>9</v>
      </c>
    </row>
    <row r="157" spans="1:12" ht="171.6" x14ac:dyDescent="0.25">
      <c r="A157" s="138">
        <f t="shared" si="5"/>
        <v>143</v>
      </c>
      <c r="B157" s="9" t="s">
        <v>20</v>
      </c>
      <c r="C157" s="10" t="s">
        <v>25</v>
      </c>
      <c r="D157" s="153" t="s">
        <v>408</v>
      </c>
      <c r="E157" s="153" t="s">
        <v>409</v>
      </c>
      <c r="F157" s="10" t="s">
        <v>20</v>
      </c>
      <c r="G157" s="10" t="s">
        <v>20</v>
      </c>
      <c r="H157" s="10" t="s">
        <v>137</v>
      </c>
      <c r="I157" s="10" t="s">
        <v>57</v>
      </c>
      <c r="J157" s="10" t="s">
        <v>57</v>
      </c>
      <c r="K157" s="10" t="s">
        <v>180</v>
      </c>
      <c r="L157" s="10">
        <f t="shared" si="4"/>
        <v>9</v>
      </c>
    </row>
    <row r="158" spans="1:12" ht="124.8" x14ac:dyDescent="0.25">
      <c r="A158" s="138">
        <f t="shared" si="5"/>
        <v>144</v>
      </c>
      <c r="B158" s="9" t="s">
        <v>20</v>
      </c>
      <c r="C158" s="10" t="s">
        <v>25</v>
      </c>
      <c r="D158" s="153" t="s">
        <v>410</v>
      </c>
      <c r="E158" s="153" t="s">
        <v>411</v>
      </c>
      <c r="F158" s="10" t="s">
        <v>20</v>
      </c>
      <c r="G158" s="10" t="s">
        <v>20</v>
      </c>
      <c r="H158" s="10" t="s">
        <v>137</v>
      </c>
      <c r="I158" s="10" t="s">
        <v>57</v>
      </c>
      <c r="J158" s="10" t="s">
        <v>57</v>
      </c>
      <c r="K158" s="10" t="s">
        <v>180</v>
      </c>
      <c r="L158" s="10">
        <f t="shared" si="4"/>
        <v>9</v>
      </c>
    </row>
    <row r="159" spans="1:12" ht="31.2" x14ac:dyDescent="0.25">
      <c r="A159" s="138">
        <f t="shared" si="5"/>
        <v>145</v>
      </c>
      <c r="B159" s="9" t="s">
        <v>20</v>
      </c>
      <c r="C159" s="10" t="s">
        <v>25</v>
      </c>
      <c r="D159" s="153" t="s">
        <v>412</v>
      </c>
      <c r="E159" s="153" t="s">
        <v>413</v>
      </c>
      <c r="F159" s="10" t="s">
        <v>20</v>
      </c>
      <c r="G159" s="10" t="s">
        <v>20</v>
      </c>
      <c r="H159" s="10" t="s">
        <v>137</v>
      </c>
      <c r="I159" s="10" t="s">
        <v>57</v>
      </c>
      <c r="J159" s="10" t="s">
        <v>57</v>
      </c>
      <c r="K159" s="10" t="s">
        <v>180</v>
      </c>
      <c r="L159" s="10">
        <f t="shared" si="4"/>
        <v>9</v>
      </c>
    </row>
    <row r="160" spans="1:12" ht="46.8" x14ac:dyDescent="0.25">
      <c r="A160" s="138">
        <f t="shared" si="5"/>
        <v>146</v>
      </c>
      <c r="B160" s="9" t="s">
        <v>20</v>
      </c>
      <c r="C160" s="10" t="s">
        <v>25</v>
      </c>
      <c r="D160" s="153" t="s">
        <v>414</v>
      </c>
      <c r="E160" s="153" t="s">
        <v>415</v>
      </c>
      <c r="F160" s="10" t="s">
        <v>20</v>
      </c>
      <c r="G160" s="10" t="s">
        <v>20</v>
      </c>
      <c r="H160" s="10" t="s">
        <v>137</v>
      </c>
      <c r="I160" s="10" t="s">
        <v>57</v>
      </c>
      <c r="J160" s="10" t="s">
        <v>57</v>
      </c>
      <c r="K160" s="10" t="s">
        <v>180</v>
      </c>
      <c r="L160" s="10">
        <f t="shared" si="4"/>
        <v>9</v>
      </c>
    </row>
    <row r="161" spans="1:12" ht="109.2" x14ac:dyDescent="0.25">
      <c r="A161" s="138">
        <f t="shared" si="5"/>
        <v>147</v>
      </c>
      <c r="B161" s="9" t="s">
        <v>20</v>
      </c>
      <c r="C161" s="10" t="s">
        <v>25</v>
      </c>
      <c r="D161" s="153" t="s">
        <v>416</v>
      </c>
      <c r="E161" s="153" t="s">
        <v>417</v>
      </c>
      <c r="F161" s="10" t="s">
        <v>20</v>
      </c>
      <c r="G161" s="10" t="s">
        <v>20</v>
      </c>
      <c r="H161" s="10" t="s">
        <v>137</v>
      </c>
      <c r="I161" s="10" t="s">
        <v>57</v>
      </c>
      <c r="J161" s="10" t="s">
        <v>57</v>
      </c>
      <c r="K161" s="10" t="s">
        <v>180</v>
      </c>
      <c r="L161" s="10">
        <f t="shared" si="4"/>
        <v>9</v>
      </c>
    </row>
    <row r="162" spans="1:12" ht="156" x14ac:dyDescent="0.25">
      <c r="A162" s="138">
        <f t="shared" si="5"/>
        <v>148</v>
      </c>
      <c r="B162" s="9" t="s">
        <v>20</v>
      </c>
      <c r="C162" s="10" t="s">
        <v>25</v>
      </c>
      <c r="D162" s="153" t="s">
        <v>418</v>
      </c>
      <c r="E162" s="153" t="s">
        <v>419</v>
      </c>
      <c r="F162" s="10" t="s">
        <v>20</v>
      </c>
      <c r="G162" s="10" t="s">
        <v>20</v>
      </c>
      <c r="H162" s="10" t="s">
        <v>137</v>
      </c>
      <c r="I162" s="10" t="s">
        <v>57</v>
      </c>
      <c r="J162" s="10" t="s">
        <v>57</v>
      </c>
      <c r="K162" s="10" t="s">
        <v>180</v>
      </c>
      <c r="L162" s="10">
        <f t="shared" si="4"/>
        <v>9</v>
      </c>
    </row>
    <row r="163" spans="1:12" ht="171.6" x14ac:dyDescent="0.25">
      <c r="A163" s="138">
        <f t="shared" si="5"/>
        <v>149</v>
      </c>
      <c r="B163" s="9" t="s">
        <v>20</v>
      </c>
      <c r="C163" s="10" t="s">
        <v>25</v>
      </c>
      <c r="D163" s="153" t="s">
        <v>420</v>
      </c>
      <c r="E163" s="153" t="s">
        <v>421</v>
      </c>
      <c r="F163" s="10" t="s">
        <v>20</v>
      </c>
      <c r="G163" s="10" t="s">
        <v>20</v>
      </c>
      <c r="H163" s="10" t="s">
        <v>137</v>
      </c>
      <c r="I163" s="10" t="s">
        <v>57</v>
      </c>
      <c r="J163" s="10" t="s">
        <v>57</v>
      </c>
      <c r="K163" s="10" t="s">
        <v>180</v>
      </c>
      <c r="L163" s="10">
        <f t="shared" si="4"/>
        <v>9</v>
      </c>
    </row>
    <row r="164" spans="1:12" ht="109.2" x14ac:dyDescent="0.25">
      <c r="A164" s="138">
        <f t="shared" si="5"/>
        <v>150</v>
      </c>
      <c r="B164" s="9" t="s">
        <v>20</v>
      </c>
      <c r="C164" s="10" t="s">
        <v>25</v>
      </c>
      <c r="D164" s="153" t="s">
        <v>422</v>
      </c>
      <c r="E164" s="153" t="s">
        <v>423</v>
      </c>
      <c r="F164" s="10" t="s">
        <v>20</v>
      </c>
      <c r="G164" s="10" t="s">
        <v>20</v>
      </c>
      <c r="H164" s="10" t="s">
        <v>137</v>
      </c>
      <c r="I164" s="10" t="s">
        <v>57</v>
      </c>
      <c r="J164" s="10" t="s">
        <v>57</v>
      </c>
      <c r="K164" s="10" t="s">
        <v>180</v>
      </c>
      <c r="L164" s="10">
        <f t="shared" si="4"/>
        <v>9</v>
      </c>
    </row>
    <row r="165" spans="1:12" ht="62.4" x14ac:dyDescent="0.25">
      <c r="A165" s="138">
        <f t="shared" si="5"/>
        <v>151</v>
      </c>
      <c r="B165" s="9" t="s">
        <v>20</v>
      </c>
      <c r="C165" s="10" t="s">
        <v>25</v>
      </c>
      <c r="D165" s="153" t="s">
        <v>424</v>
      </c>
      <c r="E165" s="153" t="s">
        <v>425</v>
      </c>
      <c r="F165" s="10" t="s">
        <v>20</v>
      </c>
      <c r="G165" s="10" t="s">
        <v>20</v>
      </c>
      <c r="H165" s="10" t="s">
        <v>137</v>
      </c>
      <c r="I165" s="10" t="s">
        <v>57</v>
      </c>
      <c r="J165" s="10" t="s">
        <v>57</v>
      </c>
      <c r="K165" s="10" t="s">
        <v>180</v>
      </c>
      <c r="L165" s="10">
        <f t="shared" si="4"/>
        <v>9</v>
      </c>
    </row>
    <row r="166" spans="1:12" ht="156" x14ac:dyDescent="0.25">
      <c r="A166" s="138">
        <f t="shared" si="5"/>
        <v>152</v>
      </c>
      <c r="B166" s="9" t="s">
        <v>20</v>
      </c>
      <c r="C166" s="10" t="s">
        <v>25</v>
      </c>
      <c r="D166" s="154" t="s">
        <v>426</v>
      </c>
      <c r="E166" s="153" t="s">
        <v>427</v>
      </c>
      <c r="F166" s="10" t="s">
        <v>20</v>
      </c>
      <c r="G166" s="10" t="s">
        <v>20</v>
      </c>
      <c r="H166" s="10" t="s">
        <v>137</v>
      </c>
      <c r="I166" s="10" t="s">
        <v>57</v>
      </c>
      <c r="J166" s="10" t="s">
        <v>57</v>
      </c>
      <c r="K166" s="10" t="s">
        <v>180</v>
      </c>
      <c r="L166" s="10">
        <f t="shared" si="4"/>
        <v>9</v>
      </c>
    </row>
    <row r="167" spans="1:12" ht="140.4" x14ac:dyDescent="0.25">
      <c r="A167" s="138">
        <f t="shared" si="5"/>
        <v>153</v>
      </c>
      <c r="B167" s="9" t="s">
        <v>20</v>
      </c>
      <c r="C167" s="10" t="s">
        <v>25</v>
      </c>
      <c r="D167" s="153" t="s">
        <v>428</v>
      </c>
      <c r="E167" s="153" t="s">
        <v>429</v>
      </c>
      <c r="F167" s="10" t="s">
        <v>20</v>
      </c>
      <c r="G167" s="10" t="s">
        <v>20</v>
      </c>
      <c r="H167" s="10" t="s">
        <v>137</v>
      </c>
      <c r="I167" s="10" t="s">
        <v>57</v>
      </c>
      <c r="J167" s="10" t="s">
        <v>57</v>
      </c>
      <c r="K167" s="10" t="s">
        <v>180</v>
      </c>
      <c r="L167" s="10">
        <f t="shared" si="4"/>
        <v>9</v>
      </c>
    </row>
    <row r="168" spans="1:12" ht="109.2" x14ac:dyDescent="0.25">
      <c r="A168" s="138">
        <f t="shared" si="5"/>
        <v>154</v>
      </c>
      <c r="B168" s="9" t="s">
        <v>20</v>
      </c>
      <c r="C168" s="10" t="s">
        <v>25</v>
      </c>
      <c r="D168" s="153" t="s">
        <v>430</v>
      </c>
      <c r="E168" s="153" t="s">
        <v>431</v>
      </c>
      <c r="F168" s="10" t="s">
        <v>20</v>
      </c>
      <c r="G168" s="10" t="s">
        <v>20</v>
      </c>
      <c r="H168" s="10" t="s">
        <v>137</v>
      </c>
      <c r="I168" s="10" t="s">
        <v>57</v>
      </c>
      <c r="J168" s="10" t="s">
        <v>57</v>
      </c>
      <c r="K168" s="10" t="s">
        <v>180</v>
      </c>
      <c r="L168" s="10">
        <f t="shared" si="4"/>
        <v>9</v>
      </c>
    </row>
    <row r="169" spans="1:12" ht="93.6" x14ac:dyDescent="0.25">
      <c r="A169" s="138">
        <f t="shared" si="5"/>
        <v>155</v>
      </c>
      <c r="B169" s="9" t="s">
        <v>20</v>
      </c>
      <c r="C169" s="10" t="s">
        <v>25</v>
      </c>
      <c r="D169" s="153" t="s">
        <v>432</v>
      </c>
      <c r="E169" s="153" t="s">
        <v>433</v>
      </c>
      <c r="F169" s="10" t="s">
        <v>20</v>
      </c>
      <c r="G169" s="10" t="s">
        <v>20</v>
      </c>
      <c r="H169" s="10" t="s">
        <v>137</v>
      </c>
      <c r="I169" s="10" t="s">
        <v>57</v>
      </c>
      <c r="J169" s="10" t="s">
        <v>57</v>
      </c>
      <c r="K169" s="10" t="s">
        <v>180</v>
      </c>
      <c r="L169" s="10">
        <f t="shared" si="4"/>
        <v>9</v>
      </c>
    </row>
    <row r="170" spans="1:12" ht="140.4" x14ac:dyDescent="0.25">
      <c r="A170" s="138">
        <f t="shared" si="5"/>
        <v>156</v>
      </c>
      <c r="B170" s="9" t="s">
        <v>20</v>
      </c>
      <c r="C170" s="10" t="s">
        <v>25</v>
      </c>
      <c r="D170" s="153" t="s">
        <v>434</v>
      </c>
      <c r="E170" s="153" t="s">
        <v>435</v>
      </c>
      <c r="F170" s="10" t="s">
        <v>20</v>
      </c>
      <c r="G170" s="10" t="s">
        <v>20</v>
      </c>
      <c r="H170" s="10" t="s">
        <v>137</v>
      </c>
      <c r="I170" s="10" t="s">
        <v>57</v>
      </c>
      <c r="J170" s="10" t="s">
        <v>57</v>
      </c>
      <c r="K170" s="10" t="s">
        <v>180</v>
      </c>
      <c r="L170" s="10">
        <f t="shared" si="4"/>
        <v>9</v>
      </c>
    </row>
    <row r="171" spans="1:12" ht="93.6" x14ac:dyDescent="0.25">
      <c r="A171" s="138">
        <f t="shared" si="5"/>
        <v>157</v>
      </c>
      <c r="B171" s="9" t="s">
        <v>20</v>
      </c>
      <c r="C171" s="10" t="s">
        <v>25</v>
      </c>
      <c r="D171" s="153" t="s">
        <v>436</v>
      </c>
      <c r="E171" s="153" t="s">
        <v>437</v>
      </c>
      <c r="F171" s="10" t="s">
        <v>20</v>
      </c>
      <c r="G171" s="10" t="s">
        <v>20</v>
      </c>
      <c r="H171" s="10" t="s">
        <v>137</v>
      </c>
      <c r="I171" s="10" t="s">
        <v>57</v>
      </c>
      <c r="J171" s="10" t="s">
        <v>57</v>
      </c>
      <c r="K171" s="10" t="s">
        <v>180</v>
      </c>
      <c r="L171" s="10">
        <f t="shared" si="4"/>
        <v>9</v>
      </c>
    </row>
    <row r="172" spans="1:12" ht="78" x14ac:dyDescent="0.25">
      <c r="A172" s="138">
        <f t="shared" si="5"/>
        <v>158</v>
      </c>
      <c r="B172" s="9" t="s">
        <v>20</v>
      </c>
      <c r="C172" s="10" t="s">
        <v>25</v>
      </c>
      <c r="D172" s="153" t="s">
        <v>438</v>
      </c>
      <c r="E172" s="153" t="s">
        <v>439</v>
      </c>
      <c r="F172" s="10" t="s">
        <v>20</v>
      </c>
      <c r="G172" s="10" t="s">
        <v>20</v>
      </c>
      <c r="H172" s="10" t="s">
        <v>137</v>
      </c>
      <c r="I172" s="10" t="s">
        <v>57</v>
      </c>
      <c r="J172" s="10" t="s">
        <v>57</v>
      </c>
      <c r="K172" s="10" t="s">
        <v>180</v>
      </c>
      <c r="L172" s="10">
        <f t="shared" si="4"/>
        <v>9</v>
      </c>
    </row>
    <row r="173" spans="1:12" ht="78" x14ac:dyDescent="0.25">
      <c r="A173" s="138">
        <f t="shared" si="5"/>
        <v>159</v>
      </c>
      <c r="B173" s="9" t="s">
        <v>20</v>
      </c>
      <c r="C173" s="10" t="s">
        <v>25</v>
      </c>
      <c r="D173" s="153" t="s">
        <v>440</v>
      </c>
      <c r="E173" s="153" t="s">
        <v>441</v>
      </c>
      <c r="F173" s="10" t="s">
        <v>20</v>
      </c>
      <c r="G173" s="10" t="s">
        <v>20</v>
      </c>
      <c r="H173" s="10" t="s">
        <v>137</v>
      </c>
      <c r="I173" s="10" t="s">
        <v>57</v>
      </c>
      <c r="J173" s="10" t="s">
        <v>57</v>
      </c>
      <c r="K173" s="10" t="s">
        <v>180</v>
      </c>
      <c r="L173" s="10">
        <f t="shared" si="4"/>
        <v>9</v>
      </c>
    </row>
    <row r="174" spans="1:12" ht="140.4" x14ac:dyDescent="0.25">
      <c r="A174" s="138">
        <f t="shared" si="5"/>
        <v>160</v>
      </c>
      <c r="B174" s="9" t="s">
        <v>20</v>
      </c>
      <c r="C174" s="10" t="s">
        <v>25</v>
      </c>
      <c r="D174" s="153" t="s">
        <v>442</v>
      </c>
      <c r="E174" s="153" t="s">
        <v>443</v>
      </c>
      <c r="F174" s="10" t="s">
        <v>20</v>
      </c>
      <c r="G174" s="10" t="s">
        <v>20</v>
      </c>
      <c r="H174" s="10" t="s">
        <v>137</v>
      </c>
      <c r="I174" s="10" t="s">
        <v>57</v>
      </c>
      <c r="J174" s="10" t="s">
        <v>57</v>
      </c>
      <c r="K174" s="10" t="s">
        <v>180</v>
      </c>
      <c r="L174" s="10">
        <f t="shared" si="4"/>
        <v>9</v>
      </c>
    </row>
    <row r="175" spans="1:12" ht="93.6" x14ac:dyDescent="0.25">
      <c r="A175" s="138">
        <f t="shared" si="5"/>
        <v>161</v>
      </c>
      <c r="B175" s="9" t="s">
        <v>20</v>
      </c>
      <c r="C175" s="10" t="s">
        <v>25</v>
      </c>
      <c r="D175" s="153" t="s">
        <v>444</v>
      </c>
      <c r="E175" s="153" t="s">
        <v>445</v>
      </c>
      <c r="F175" s="10" t="s">
        <v>20</v>
      </c>
      <c r="G175" s="10" t="s">
        <v>20</v>
      </c>
      <c r="H175" s="10" t="s">
        <v>137</v>
      </c>
      <c r="I175" s="10" t="s">
        <v>57</v>
      </c>
      <c r="J175" s="10" t="s">
        <v>57</v>
      </c>
      <c r="K175" s="10" t="s">
        <v>180</v>
      </c>
      <c r="L175" s="10">
        <f t="shared" si="4"/>
        <v>9</v>
      </c>
    </row>
    <row r="176" spans="1:12" ht="46.8" x14ac:dyDescent="0.25">
      <c r="A176" s="138">
        <f t="shared" si="5"/>
        <v>162</v>
      </c>
      <c r="B176" s="9" t="s">
        <v>20</v>
      </c>
      <c r="C176" s="10" t="s">
        <v>25</v>
      </c>
      <c r="D176" s="153" t="s">
        <v>446</v>
      </c>
      <c r="E176" s="153" t="s">
        <v>447</v>
      </c>
      <c r="F176" s="10" t="s">
        <v>20</v>
      </c>
      <c r="G176" s="10" t="s">
        <v>20</v>
      </c>
      <c r="H176" s="10" t="s">
        <v>137</v>
      </c>
      <c r="I176" s="10" t="s">
        <v>57</v>
      </c>
      <c r="J176" s="10" t="s">
        <v>57</v>
      </c>
      <c r="K176" s="10" t="s">
        <v>180</v>
      </c>
      <c r="L176" s="10">
        <f t="shared" si="4"/>
        <v>9</v>
      </c>
    </row>
    <row r="177" spans="1:12" ht="43.2" x14ac:dyDescent="0.25">
      <c r="A177" s="138">
        <f t="shared" si="5"/>
        <v>163</v>
      </c>
      <c r="B177" s="9" t="s">
        <v>20</v>
      </c>
      <c r="C177" s="10" t="s">
        <v>25</v>
      </c>
      <c r="D177" s="155" t="s">
        <v>448</v>
      </c>
      <c r="E177" s="155" t="s">
        <v>449</v>
      </c>
      <c r="F177" s="10" t="s">
        <v>20</v>
      </c>
      <c r="G177" s="10" t="s">
        <v>20</v>
      </c>
      <c r="H177" s="10" t="s">
        <v>137</v>
      </c>
      <c r="I177" s="10" t="s">
        <v>57</v>
      </c>
      <c r="J177" s="10" t="s">
        <v>57</v>
      </c>
      <c r="K177" s="10" t="s">
        <v>180</v>
      </c>
      <c r="L177" s="10">
        <f t="shared" si="4"/>
        <v>9</v>
      </c>
    </row>
    <row r="178" spans="1:12" ht="43.2" x14ac:dyDescent="0.25">
      <c r="A178" s="138">
        <f t="shared" si="5"/>
        <v>164</v>
      </c>
      <c r="B178" s="9" t="s">
        <v>20</v>
      </c>
      <c r="C178" s="10" t="s">
        <v>25</v>
      </c>
      <c r="D178" s="155" t="s">
        <v>450</v>
      </c>
      <c r="E178" s="155" t="s">
        <v>451</v>
      </c>
      <c r="F178" s="10" t="s">
        <v>20</v>
      </c>
      <c r="G178" s="10" t="s">
        <v>20</v>
      </c>
      <c r="H178" s="10" t="s">
        <v>137</v>
      </c>
      <c r="I178" s="10" t="s">
        <v>57</v>
      </c>
      <c r="J178" s="10" t="s">
        <v>57</v>
      </c>
      <c r="K178" s="10" t="s">
        <v>180</v>
      </c>
      <c r="L178" s="10">
        <f t="shared" si="4"/>
        <v>9</v>
      </c>
    </row>
    <row r="179" spans="1:12" ht="57.6" x14ac:dyDescent="0.25">
      <c r="A179" s="138">
        <f t="shared" si="5"/>
        <v>165</v>
      </c>
      <c r="B179" s="9" t="s">
        <v>20</v>
      </c>
      <c r="C179" s="10" t="s">
        <v>25</v>
      </c>
      <c r="D179" s="155" t="s">
        <v>452</v>
      </c>
      <c r="E179" s="155" t="s">
        <v>453</v>
      </c>
      <c r="F179" s="10" t="s">
        <v>20</v>
      </c>
      <c r="G179" s="10" t="s">
        <v>20</v>
      </c>
      <c r="H179" s="10" t="s">
        <v>137</v>
      </c>
      <c r="I179" s="10" t="s">
        <v>57</v>
      </c>
      <c r="J179" s="10" t="s">
        <v>57</v>
      </c>
      <c r="K179" s="10" t="s">
        <v>180</v>
      </c>
      <c r="L179" s="10">
        <f t="shared" si="4"/>
        <v>9</v>
      </c>
    </row>
    <row r="180" spans="1:12" ht="28.8" x14ac:dyDescent="0.3">
      <c r="A180" s="138">
        <f t="shared" si="5"/>
        <v>166</v>
      </c>
      <c r="B180" s="9" t="s">
        <v>20</v>
      </c>
      <c r="C180" s="10" t="s">
        <v>25</v>
      </c>
      <c r="D180" s="156" t="s">
        <v>454</v>
      </c>
      <c r="E180" s="157" t="s">
        <v>455</v>
      </c>
      <c r="F180" s="10" t="s">
        <v>20</v>
      </c>
      <c r="G180" s="10" t="s">
        <v>20</v>
      </c>
      <c r="H180" s="10" t="s">
        <v>137</v>
      </c>
      <c r="I180" s="10" t="s">
        <v>183</v>
      </c>
      <c r="J180" s="10" t="s">
        <v>192</v>
      </c>
      <c r="K180" s="10" t="s">
        <v>180</v>
      </c>
      <c r="L180" s="10">
        <f t="shared" si="4"/>
        <v>7</v>
      </c>
    </row>
    <row r="181" spans="1:12" ht="28.8" x14ac:dyDescent="0.3">
      <c r="A181" s="138">
        <f t="shared" si="5"/>
        <v>167</v>
      </c>
      <c r="B181" s="9" t="s">
        <v>20</v>
      </c>
      <c r="C181" s="10" t="s">
        <v>25</v>
      </c>
      <c r="D181" s="157" t="s">
        <v>204</v>
      </c>
      <c r="E181" s="157" t="s">
        <v>456</v>
      </c>
      <c r="F181" s="10" t="s">
        <v>20</v>
      </c>
      <c r="G181" s="10" t="s">
        <v>20</v>
      </c>
      <c r="H181" s="10" t="s">
        <v>137</v>
      </c>
      <c r="I181" s="10" t="s">
        <v>183</v>
      </c>
      <c r="J181" s="10" t="s">
        <v>159</v>
      </c>
      <c r="K181" s="10" t="s">
        <v>180</v>
      </c>
      <c r="L181" s="10">
        <f t="shared" si="4"/>
        <v>8</v>
      </c>
    </row>
    <row r="182" spans="1:12" ht="28.8" x14ac:dyDescent="0.3">
      <c r="A182" s="138">
        <f t="shared" si="5"/>
        <v>168</v>
      </c>
      <c r="B182" s="9" t="s">
        <v>20</v>
      </c>
      <c r="C182" s="10" t="s">
        <v>25</v>
      </c>
      <c r="D182" s="157" t="s">
        <v>457</v>
      </c>
      <c r="E182" s="157" t="s">
        <v>458</v>
      </c>
      <c r="F182" s="10" t="s">
        <v>20</v>
      </c>
      <c r="G182" s="10" t="s">
        <v>20</v>
      </c>
      <c r="H182" s="10" t="s">
        <v>137</v>
      </c>
      <c r="I182" s="10" t="s">
        <v>183</v>
      </c>
      <c r="J182" s="10" t="s">
        <v>183</v>
      </c>
      <c r="K182" s="10" t="s">
        <v>180</v>
      </c>
      <c r="L182" s="10">
        <f t="shared" si="4"/>
        <v>9</v>
      </c>
    </row>
  </sheetData>
  <mergeCells count="14">
    <mergeCell ref="H12:L13"/>
    <mergeCell ref="A5:L5"/>
    <mergeCell ref="A8:C8"/>
    <mergeCell ref="D8:G8"/>
    <mergeCell ref="K8:L8"/>
    <mergeCell ref="A9:C9"/>
    <mergeCell ref="D9:G9"/>
    <mergeCell ref="K9:L9"/>
    <mergeCell ref="H8:J8"/>
    <mergeCell ref="H9:J9"/>
    <mergeCell ref="D6:L6"/>
    <mergeCell ref="A7:C7"/>
    <mergeCell ref="A6:C6"/>
    <mergeCell ref="D7:L7"/>
  </mergeCells>
  <conditionalFormatting sqref="L15:L182">
    <cfRule type="colorScale" priority="1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hyperlinks>
    <hyperlink ref="E87" r:id="rId1" display="http://jupitercontaduria.gov.co/" xr:uid="{7D067C58-7C13-4B0B-A4B6-EBC942A779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O30"/>
  <sheetViews>
    <sheetView showGridLines="0" tabSelected="1" topLeftCell="A25" zoomScale="70" zoomScaleNormal="70" workbookViewId="0">
      <selection activeCell="H28" sqref="H28"/>
    </sheetView>
  </sheetViews>
  <sheetFormatPr baseColWidth="10" defaultRowHeight="14.4" x14ac:dyDescent="0.3"/>
  <cols>
    <col min="1" max="1" width="18" bestFit="1" customWidth="1"/>
    <col min="2" max="2" width="30.5546875" style="2" customWidth="1"/>
    <col min="3" max="3" width="36.44140625" customWidth="1"/>
    <col min="4" max="4" width="34.6640625" customWidth="1"/>
    <col min="6" max="6" width="22.6640625" customWidth="1"/>
    <col min="7" max="7" width="30.6640625" style="4" customWidth="1"/>
    <col min="8" max="8" width="15.33203125" customWidth="1"/>
  </cols>
  <sheetData>
    <row r="6" spans="1:15" x14ac:dyDescent="0.3">
      <c r="A6" s="127"/>
      <c r="B6" s="127"/>
    </row>
    <row r="7" spans="1:15" x14ac:dyDescent="0.3">
      <c r="A7" s="69"/>
      <c r="B7" s="68"/>
      <c r="G7"/>
    </row>
    <row r="8" spans="1:15" s="51" customFormat="1" x14ac:dyDescent="0.3">
      <c r="A8" s="107" t="s">
        <v>49</v>
      </c>
      <c r="B8" s="107"/>
      <c r="C8" s="107"/>
      <c r="D8" s="107"/>
      <c r="E8" s="107"/>
      <c r="F8" s="107"/>
      <c r="G8" s="107"/>
      <c r="H8" s="107"/>
      <c r="I8"/>
      <c r="J8"/>
      <c r="K8"/>
      <c r="L8"/>
      <c r="M8" s="53"/>
      <c r="N8" s="54"/>
      <c r="O8" s="53"/>
    </row>
    <row r="9" spans="1:15" s="51" customFormat="1" ht="15.75" customHeight="1" x14ac:dyDescent="0.3">
      <c r="A9" s="109" t="s">
        <v>50</v>
      </c>
      <c r="B9" s="109"/>
      <c r="C9" s="108" t="s">
        <v>147</v>
      </c>
      <c r="D9" s="108"/>
      <c r="E9" s="108"/>
      <c r="F9" s="108"/>
      <c r="G9" s="108"/>
      <c r="H9" s="108"/>
      <c r="I9"/>
      <c r="J9"/>
      <c r="K9"/>
      <c r="L9"/>
      <c r="M9" s="53"/>
      <c r="N9" s="54"/>
      <c r="O9" s="53"/>
    </row>
    <row r="10" spans="1:15" s="51" customFormat="1" ht="28.5" customHeight="1" x14ac:dyDescent="0.3">
      <c r="A10" s="109" t="s">
        <v>51</v>
      </c>
      <c r="B10" s="109"/>
      <c r="C10" s="108" t="s">
        <v>52</v>
      </c>
      <c r="D10" s="108"/>
      <c r="E10" s="108"/>
      <c r="F10" s="108"/>
      <c r="G10" s="108"/>
      <c r="H10" s="108"/>
      <c r="I10"/>
      <c r="J10"/>
      <c r="K10"/>
      <c r="L10"/>
      <c r="M10" s="53"/>
      <c r="N10" s="54"/>
      <c r="O10" s="53"/>
    </row>
    <row r="11" spans="1:15" s="51" customFormat="1" ht="15.75" customHeight="1" x14ac:dyDescent="0.3">
      <c r="A11" s="109" t="s">
        <v>148</v>
      </c>
      <c r="B11" s="109"/>
      <c r="C11" s="109" t="s">
        <v>149</v>
      </c>
      <c r="D11" s="109"/>
      <c r="E11" s="109" t="s">
        <v>150</v>
      </c>
      <c r="F11" s="109"/>
      <c r="G11" s="109" t="s">
        <v>151</v>
      </c>
      <c r="H11" s="109"/>
      <c r="I11"/>
      <c r="J11"/>
      <c r="K11"/>
      <c r="L11"/>
      <c r="M11" s="53"/>
      <c r="N11" s="54"/>
      <c r="O11" s="53"/>
    </row>
    <row r="12" spans="1:15" s="51" customFormat="1" x14ac:dyDescent="0.3">
      <c r="A12" s="110">
        <v>45602</v>
      </c>
      <c r="B12" s="110"/>
      <c r="C12" s="108" t="s">
        <v>154</v>
      </c>
      <c r="D12" s="108"/>
      <c r="E12" s="111" t="s">
        <v>153</v>
      </c>
      <c r="F12" s="111"/>
      <c r="G12" s="108" t="s">
        <v>152</v>
      </c>
      <c r="H12" s="108"/>
      <c r="I12"/>
      <c r="J12"/>
      <c r="K12"/>
      <c r="L12"/>
      <c r="M12" s="53"/>
      <c r="N12" s="54"/>
      <c r="O12" s="53"/>
    </row>
    <row r="13" spans="1:15" x14ac:dyDescent="0.3">
      <c r="A13" s="2"/>
      <c r="B13" s="68"/>
      <c r="G13"/>
    </row>
    <row r="14" spans="1:15" s="1" customFormat="1" x14ac:dyDescent="0.3">
      <c r="A14" s="65" t="s">
        <v>75</v>
      </c>
      <c r="B14" s="65" t="s">
        <v>0</v>
      </c>
      <c r="C14" s="66" t="s">
        <v>2</v>
      </c>
      <c r="D14" s="65" t="s">
        <v>3</v>
      </c>
      <c r="E14" s="65" t="s">
        <v>48</v>
      </c>
      <c r="F14" s="65" t="s">
        <v>53</v>
      </c>
      <c r="G14" s="65" t="s">
        <v>43</v>
      </c>
      <c r="H14" s="66" t="s">
        <v>125</v>
      </c>
    </row>
    <row r="15" spans="1:15" s="1" customFormat="1" ht="43.2" x14ac:dyDescent="0.3">
      <c r="A15" s="10">
        <v>1</v>
      </c>
      <c r="B15" s="9" t="s">
        <v>20</v>
      </c>
      <c r="C15" s="11" t="s">
        <v>459</v>
      </c>
      <c r="D15" s="12" t="s">
        <v>460</v>
      </c>
      <c r="E15" s="5" t="s">
        <v>37</v>
      </c>
      <c r="F15" s="5" t="s">
        <v>42</v>
      </c>
      <c r="G15" s="5" t="s">
        <v>47</v>
      </c>
      <c r="H15" s="6">
        <f>+IF(E15="Planta",1,0)+IF(E15="Contratista",2,0)+IF(E15="Proveedor",3,0)+IF(F15="Operativo",1,0)+IF(F15="Táctico",2,0)+IF(F15="Estratégico",3,0)+IF(G15="Existe transferencia de conocimiento",1,0)+IF(G15="No existe transferencia de conocimiento",3,0)+IF(G15="Tiene respaldo",2,0)+IF(G15="No tiene respaldo",3,0)</f>
        <v>8</v>
      </c>
    </row>
    <row r="16" spans="1:15" s="1" customFormat="1" ht="43.2" x14ac:dyDescent="0.3">
      <c r="A16" s="10">
        <v>2</v>
      </c>
      <c r="B16" s="9" t="s">
        <v>20</v>
      </c>
      <c r="C16" s="11" t="s">
        <v>461</v>
      </c>
      <c r="D16" s="12" t="s">
        <v>462</v>
      </c>
      <c r="E16" s="5" t="s">
        <v>37</v>
      </c>
      <c r="F16" s="5" t="s">
        <v>42</v>
      </c>
      <c r="G16" s="5" t="s">
        <v>47</v>
      </c>
      <c r="H16" s="6">
        <f t="shared" ref="H16:H28" si="0">+IF(E16="Planta",1,0)+IF(E16="Contratista",2,0)+IF(E16="Proveedor",3,0)+IF(F16="Operativo",1,0)+IF(F16="Táctico",2,0)+IF(F16="Estratégico",3,0)+IF(G16="Existe transferencia de conocimiento",1,0)+IF(G16="No existe transferencia de conocimiento",3,0)+IF(G16="Tiene respaldo",2,0)+IF(G16="No tiene respaldo",3,0)</f>
        <v>8</v>
      </c>
    </row>
    <row r="17" spans="1:8" s="1" customFormat="1" ht="43.2" x14ac:dyDescent="0.3">
      <c r="A17" s="10">
        <v>3</v>
      </c>
      <c r="B17" s="9" t="s">
        <v>20</v>
      </c>
      <c r="C17" s="11" t="s">
        <v>463</v>
      </c>
      <c r="D17" s="12" t="s">
        <v>464</v>
      </c>
      <c r="E17" s="5" t="s">
        <v>36</v>
      </c>
      <c r="F17" s="5" t="s">
        <v>42</v>
      </c>
      <c r="G17" s="5" t="s">
        <v>47</v>
      </c>
      <c r="H17" s="6">
        <f t="shared" si="0"/>
        <v>7</v>
      </c>
    </row>
    <row r="18" spans="1:8" s="1" customFormat="1" ht="43.2" x14ac:dyDescent="0.3">
      <c r="A18" s="10">
        <v>4</v>
      </c>
      <c r="B18" s="9" t="s">
        <v>20</v>
      </c>
      <c r="C18" s="11" t="s">
        <v>465</v>
      </c>
      <c r="D18" s="12" t="s">
        <v>466</v>
      </c>
      <c r="E18" s="5" t="s">
        <v>36</v>
      </c>
      <c r="F18" s="5" t="s">
        <v>42</v>
      </c>
      <c r="G18" s="5" t="s">
        <v>47</v>
      </c>
      <c r="H18" s="6">
        <f t="shared" si="0"/>
        <v>7</v>
      </c>
    </row>
    <row r="19" spans="1:8" s="1" customFormat="1" ht="43.2" x14ac:dyDescent="0.3">
      <c r="A19" s="10">
        <v>5</v>
      </c>
      <c r="B19" s="9" t="s">
        <v>20</v>
      </c>
      <c r="C19" s="11" t="s">
        <v>467</v>
      </c>
      <c r="D19" s="12" t="s">
        <v>468</v>
      </c>
      <c r="E19" s="5" t="s">
        <v>37</v>
      </c>
      <c r="F19" s="5" t="s">
        <v>42</v>
      </c>
      <c r="G19" s="5" t="s">
        <v>47</v>
      </c>
      <c r="H19" s="6">
        <f t="shared" si="0"/>
        <v>8</v>
      </c>
    </row>
    <row r="20" spans="1:8" s="1" customFormat="1" ht="43.2" x14ac:dyDescent="0.3">
      <c r="A20" s="10">
        <v>6</v>
      </c>
      <c r="B20" s="9" t="s">
        <v>20</v>
      </c>
      <c r="C20" s="11" t="s">
        <v>469</v>
      </c>
      <c r="D20" s="12" t="s">
        <v>470</v>
      </c>
      <c r="E20" s="5" t="s">
        <v>36</v>
      </c>
      <c r="F20" s="5" t="s">
        <v>42</v>
      </c>
      <c r="G20" s="5" t="s">
        <v>47</v>
      </c>
      <c r="H20" s="6">
        <f t="shared" si="0"/>
        <v>7</v>
      </c>
    </row>
    <row r="21" spans="1:8" s="1" customFormat="1" ht="43.2" x14ac:dyDescent="0.3">
      <c r="A21" s="10">
        <v>7</v>
      </c>
      <c r="B21" s="9" t="s">
        <v>20</v>
      </c>
      <c r="C21" s="11" t="s">
        <v>471</v>
      </c>
      <c r="D21" s="12" t="s">
        <v>472</v>
      </c>
      <c r="E21" s="5" t="s">
        <v>37</v>
      </c>
      <c r="F21" s="5" t="s">
        <v>39</v>
      </c>
      <c r="G21" s="5" t="s">
        <v>47</v>
      </c>
      <c r="H21" s="6">
        <f t="shared" si="0"/>
        <v>6</v>
      </c>
    </row>
    <row r="22" spans="1:8" s="1" customFormat="1" ht="43.2" x14ac:dyDescent="0.3">
      <c r="A22" s="10">
        <v>8</v>
      </c>
      <c r="B22" s="9" t="s">
        <v>20</v>
      </c>
      <c r="C22" s="11" t="s">
        <v>473</v>
      </c>
      <c r="D22" s="12" t="s">
        <v>474</v>
      </c>
      <c r="E22" s="5" t="s">
        <v>37</v>
      </c>
      <c r="F22" s="5" t="s">
        <v>42</v>
      </c>
      <c r="G22" s="5" t="s">
        <v>47</v>
      </c>
      <c r="H22" s="6">
        <f t="shared" si="0"/>
        <v>8</v>
      </c>
    </row>
    <row r="23" spans="1:8" s="1" customFormat="1" ht="86.4" x14ac:dyDescent="0.3">
      <c r="A23" s="10">
        <v>9</v>
      </c>
      <c r="B23" s="9" t="s">
        <v>20</v>
      </c>
      <c r="C23" s="11" t="s">
        <v>475</v>
      </c>
      <c r="D23" s="12" t="s">
        <v>476</v>
      </c>
      <c r="E23" s="5" t="s">
        <v>37</v>
      </c>
      <c r="F23" s="5" t="s">
        <v>39</v>
      </c>
      <c r="G23" s="5" t="s">
        <v>47</v>
      </c>
      <c r="H23" s="6">
        <f t="shared" si="0"/>
        <v>6</v>
      </c>
    </row>
    <row r="24" spans="1:8" s="1" customFormat="1" ht="57.6" x14ac:dyDescent="0.3">
      <c r="A24" s="10">
        <v>10</v>
      </c>
      <c r="B24" s="9" t="s">
        <v>20</v>
      </c>
      <c r="C24" s="11" t="s">
        <v>477</v>
      </c>
      <c r="D24" s="12" t="s">
        <v>478</v>
      </c>
      <c r="E24" s="5" t="s">
        <v>37</v>
      </c>
      <c r="F24" s="5" t="s">
        <v>39</v>
      </c>
      <c r="G24" s="5" t="s">
        <v>47</v>
      </c>
      <c r="H24" s="6">
        <f t="shared" si="0"/>
        <v>6</v>
      </c>
    </row>
    <row r="25" spans="1:8" s="1" customFormat="1" ht="43.2" x14ac:dyDescent="0.3">
      <c r="A25" s="10">
        <v>11</v>
      </c>
      <c r="B25" s="9" t="s">
        <v>20</v>
      </c>
      <c r="C25" s="11" t="s">
        <v>479</v>
      </c>
      <c r="D25" s="12" t="s">
        <v>480</v>
      </c>
      <c r="E25" s="5" t="s">
        <v>37</v>
      </c>
      <c r="F25" s="5" t="s">
        <v>42</v>
      </c>
      <c r="G25" s="5" t="s">
        <v>47</v>
      </c>
      <c r="H25" s="6">
        <f t="shared" si="0"/>
        <v>8</v>
      </c>
    </row>
    <row r="26" spans="1:8" s="1" customFormat="1" ht="57.6" x14ac:dyDescent="0.3">
      <c r="A26" s="10">
        <v>12</v>
      </c>
      <c r="B26" s="9" t="s">
        <v>20</v>
      </c>
      <c r="C26" s="11" t="s">
        <v>481</v>
      </c>
      <c r="D26" s="12" t="s">
        <v>482</v>
      </c>
      <c r="E26" s="5" t="s">
        <v>37</v>
      </c>
      <c r="F26" s="5" t="s">
        <v>42</v>
      </c>
      <c r="G26" s="5" t="s">
        <v>47</v>
      </c>
      <c r="H26" s="6">
        <f t="shared" si="0"/>
        <v>8</v>
      </c>
    </row>
    <row r="27" spans="1:8" s="1" customFormat="1" ht="57.6" x14ac:dyDescent="0.3">
      <c r="A27" s="10">
        <v>13</v>
      </c>
      <c r="B27" s="9" t="s">
        <v>20</v>
      </c>
      <c r="C27" s="11" t="s">
        <v>483</v>
      </c>
      <c r="D27" s="12" t="s">
        <v>484</v>
      </c>
      <c r="E27" s="5" t="s">
        <v>37</v>
      </c>
      <c r="F27" s="5" t="s">
        <v>39</v>
      </c>
      <c r="G27" s="5" t="s">
        <v>47</v>
      </c>
      <c r="H27" s="6">
        <f t="shared" si="0"/>
        <v>6</v>
      </c>
    </row>
    <row r="28" spans="1:8" s="1" customFormat="1" ht="43.2" x14ac:dyDescent="0.3">
      <c r="A28" s="10">
        <v>14</v>
      </c>
      <c r="B28" s="9" t="s">
        <v>20</v>
      </c>
      <c r="C28" s="11" t="s">
        <v>485</v>
      </c>
      <c r="D28" s="12" t="s">
        <v>486</v>
      </c>
      <c r="E28" s="5" t="s">
        <v>37</v>
      </c>
      <c r="F28" s="5" t="s">
        <v>42</v>
      </c>
      <c r="G28" s="5" t="s">
        <v>47</v>
      </c>
      <c r="H28" s="6">
        <f t="shared" si="0"/>
        <v>8</v>
      </c>
    </row>
    <row r="29" spans="1:8" s="1" customFormat="1" x14ac:dyDescent="0.3">
      <c r="A29" s="10"/>
      <c r="B29" s="9"/>
      <c r="C29" s="6"/>
      <c r="D29" s="3"/>
      <c r="E29" s="5"/>
      <c r="F29" s="5"/>
      <c r="G29" s="5"/>
      <c r="H29" s="6">
        <f t="shared" ref="H16:H30" si="1">+IF(E29="Planta",1,0)+IF(E29="Contratista",2,0)+IF(E29="Proveedor",3,0)+IF(F29="Operativo",1,0)+IF(F29="Táctico",2,0)+IF(F29="Estratégico",3,0)+IF(G29="Existe transferencia de conocimiento",1,0)+IF(G29="No existe transferencia de conocimiento",3,0)+IF(G29="Tiene respaldo",2,0)+IF(G29="No tiene respaldo",3,0)</f>
        <v>0</v>
      </c>
    </row>
    <row r="30" spans="1:8" x14ac:dyDescent="0.3">
      <c r="A30" s="10"/>
      <c r="B30" s="9"/>
      <c r="C30" s="6"/>
      <c r="D30" s="3"/>
      <c r="E30" s="5"/>
      <c r="F30" s="5"/>
      <c r="G30" s="5"/>
      <c r="H30" s="6">
        <f t="shared" si="1"/>
        <v>0</v>
      </c>
    </row>
  </sheetData>
  <mergeCells count="14">
    <mergeCell ref="A8:H8"/>
    <mergeCell ref="A6:B6"/>
    <mergeCell ref="A9:B9"/>
    <mergeCell ref="A10:B10"/>
    <mergeCell ref="A11:B11"/>
    <mergeCell ref="A12:B12"/>
    <mergeCell ref="C9:H9"/>
    <mergeCell ref="C10:H10"/>
    <mergeCell ref="E11:F11"/>
    <mergeCell ref="E12:F12"/>
    <mergeCell ref="G11:H11"/>
    <mergeCell ref="G12:H12"/>
    <mergeCell ref="C11:D11"/>
    <mergeCell ref="C12:D12"/>
  </mergeCells>
  <conditionalFormatting sqref="H29:H30">
    <cfRule type="colorScale" priority="3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conditionalFormatting sqref="H15:H28">
    <cfRule type="colorScale" priority="1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ECB6CF5-F5E5-41D2-A83E-B8D27C47EA16}">
          <x14:formula1>
            <xm:f>Valores!$C$13:$C$15</xm:f>
          </x14:formula1>
          <xm:sqref>E29:E30</xm:sqref>
        </x14:dataValidation>
        <x14:dataValidation type="list" allowBlank="1" showInputMessage="1" showErrorMessage="1" xr:uid="{A920EE84-C9EC-42E9-AD04-C963857EAB24}">
          <x14:formula1>
            <xm:f>Valores!$E$13:$E$15</xm:f>
          </x14:formula1>
          <xm:sqref>F29:F30</xm:sqref>
        </x14:dataValidation>
        <x14:dataValidation type="list" allowBlank="1" showInputMessage="1" showErrorMessage="1" xr:uid="{02F481D1-7196-46DD-B1C4-BB0F0F9F6FCA}">
          <x14:formula1>
            <xm:f>Valores!$G$13:$G$16</xm:f>
          </x14:formula1>
          <xm:sqref>G29:G30</xm:sqref>
        </x14:dataValidation>
        <x14:dataValidation type="list" allowBlank="1" showInputMessage="1" showErrorMessage="1" xr:uid="{FA9D9631-B36D-440E-AB3A-6AB6ABCE719B}">
          <x14:formula1>
            <xm:f>Valores!$A$2:$A$5</xm:f>
          </x14:formula1>
          <xm:sqref>B29:B30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AE03-45F8-4AC3-8F9F-82DD830D258F}">
  <dimension ref="A1:Y28"/>
  <sheetViews>
    <sheetView showGridLines="0" topLeftCell="A7" zoomScale="80" zoomScaleNormal="80" workbookViewId="0">
      <selection activeCell="E8" sqref="E8"/>
    </sheetView>
  </sheetViews>
  <sheetFormatPr baseColWidth="10" defaultRowHeight="14.4" x14ac:dyDescent="0.3"/>
  <cols>
    <col min="1" max="1" width="36.109375" bestFit="1" customWidth="1"/>
    <col min="2" max="2" width="26.109375" bestFit="1" customWidth="1"/>
    <col min="3" max="3" width="14.109375" bestFit="1" customWidth="1"/>
    <col min="4" max="4" width="3.5546875" bestFit="1" customWidth="1"/>
    <col min="5" max="5" width="17.88671875" bestFit="1" customWidth="1"/>
    <col min="6" max="6" width="3.5546875" bestFit="1" customWidth="1"/>
    <col min="7" max="7" width="14.88671875" customWidth="1"/>
    <col min="8" max="8" width="3.5546875" bestFit="1" customWidth="1"/>
    <col min="9" max="9" width="16.5546875" customWidth="1"/>
    <col min="10" max="10" width="9.6640625" bestFit="1" customWidth="1"/>
    <col min="11" max="11" width="18.44140625" customWidth="1"/>
    <col min="12" max="12" width="4.109375" customWidth="1"/>
    <col min="13" max="13" width="18.109375" customWidth="1"/>
    <col min="18" max="18" width="23.44140625" customWidth="1"/>
    <col min="19" max="19" width="26" customWidth="1"/>
    <col min="21" max="21" width="13.5546875" customWidth="1"/>
    <col min="22" max="22" width="14.33203125" customWidth="1"/>
    <col min="23" max="25" width="29.5546875" customWidth="1"/>
  </cols>
  <sheetData>
    <row r="1" spans="1:25" ht="57.6" x14ac:dyDescent="0.3">
      <c r="A1" s="22" t="s">
        <v>0</v>
      </c>
      <c r="B1" s="22" t="s">
        <v>23</v>
      </c>
      <c r="C1" s="23" t="s">
        <v>29</v>
      </c>
      <c r="D1" s="22"/>
      <c r="E1" s="23" t="s">
        <v>4</v>
      </c>
      <c r="F1" s="22"/>
      <c r="G1" s="23" t="s">
        <v>5</v>
      </c>
      <c r="H1" s="22"/>
      <c r="I1" s="23" t="s">
        <v>8</v>
      </c>
      <c r="J1" s="23" t="s">
        <v>86</v>
      </c>
      <c r="K1" s="23" t="s">
        <v>11</v>
      </c>
      <c r="L1" s="23" t="s">
        <v>86</v>
      </c>
      <c r="M1" s="23" t="s">
        <v>9</v>
      </c>
      <c r="N1" s="23" t="s">
        <v>86</v>
      </c>
      <c r="P1" s="134" t="s">
        <v>108</v>
      </c>
      <c r="Q1" s="135"/>
      <c r="R1" s="135"/>
      <c r="S1" s="136"/>
      <c r="U1" s="128" t="s">
        <v>112</v>
      </c>
      <c r="V1" s="128"/>
      <c r="W1" s="128"/>
      <c r="X1" s="128"/>
      <c r="Y1" s="128"/>
    </row>
    <row r="2" spans="1:25" x14ac:dyDescent="0.3">
      <c r="A2" s="7" t="s">
        <v>14</v>
      </c>
      <c r="B2" s="7" t="s">
        <v>24</v>
      </c>
      <c r="C2" s="7" t="s">
        <v>30</v>
      </c>
      <c r="D2" s="7"/>
      <c r="E2" s="7" t="s">
        <v>32</v>
      </c>
      <c r="F2" s="7"/>
      <c r="G2" s="7" t="s">
        <v>32</v>
      </c>
      <c r="H2" s="7"/>
      <c r="I2" s="8" t="s">
        <v>56</v>
      </c>
      <c r="J2" s="7">
        <v>1</v>
      </c>
      <c r="K2" s="7" t="s">
        <v>57</v>
      </c>
      <c r="L2" s="7">
        <v>3</v>
      </c>
      <c r="M2" s="7" t="s">
        <v>57</v>
      </c>
      <c r="N2" s="7">
        <v>3</v>
      </c>
      <c r="P2" s="41" t="s">
        <v>95</v>
      </c>
      <c r="Q2" s="41" t="s">
        <v>96</v>
      </c>
      <c r="R2" s="44" t="s">
        <v>97</v>
      </c>
      <c r="S2" s="45" t="s">
        <v>98</v>
      </c>
      <c r="U2" s="46" t="s">
        <v>95</v>
      </c>
      <c r="V2" s="46" t="s">
        <v>96</v>
      </c>
      <c r="W2" s="41" t="s">
        <v>113</v>
      </c>
      <c r="X2" s="44" t="s">
        <v>97</v>
      </c>
      <c r="Y2" s="41" t="s">
        <v>98</v>
      </c>
    </row>
    <row r="3" spans="1:25" ht="96.6" x14ac:dyDescent="0.3">
      <c r="A3" s="7" t="s">
        <v>15</v>
      </c>
      <c r="B3" s="7" t="s">
        <v>25</v>
      </c>
      <c r="C3" s="7" t="s">
        <v>31</v>
      </c>
      <c r="D3" s="7"/>
      <c r="E3" s="7" t="s">
        <v>33</v>
      </c>
      <c r="F3" s="7"/>
      <c r="G3" s="7" t="s">
        <v>33</v>
      </c>
      <c r="H3" s="7"/>
      <c r="I3" s="8" t="s">
        <v>137</v>
      </c>
      <c r="J3" s="7">
        <v>2</v>
      </c>
      <c r="K3" s="7" t="s">
        <v>54</v>
      </c>
      <c r="L3" s="7">
        <v>2</v>
      </c>
      <c r="M3" s="7" t="s">
        <v>54</v>
      </c>
      <c r="N3" s="7">
        <v>2</v>
      </c>
      <c r="P3" s="24" t="s">
        <v>99</v>
      </c>
      <c r="Q3" s="24">
        <v>3</v>
      </c>
      <c r="R3" s="25" t="s">
        <v>102</v>
      </c>
      <c r="S3" s="25" t="s">
        <v>103</v>
      </c>
      <c r="U3" s="24" t="s">
        <v>99</v>
      </c>
      <c r="V3" s="24">
        <v>3</v>
      </c>
      <c r="W3" s="29" t="s">
        <v>114</v>
      </c>
      <c r="X3" s="29" t="s">
        <v>115</v>
      </c>
      <c r="Y3" s="29" t="s">
        <v>116</v>
      </c>
    </row>
    <row r="4" spans="1:25" ht="96.6" x14ac:dyDescent="0.3">
      <c r="A4" s="7" t="s">
        <v>16</v>
      </c>
      <c r="B4" s="7" t="s">
        <v>26</v>
      </c>
      <c r="C4" s="7" t="s">
        <v>34</v>
      </c>
      <c r="D4" s="7"/>
      <c r="E4" s="7" t="s">
        <v>34</v>
      </c>
      <c r="F4" s="7"/>
      <c r="G4" s="7" t="s">
        <v>34</v>
      </c>
      <c r="H4" s="7"/>
      <c r="I4" s="8" t="s">
        <v>138</v>
      </c>
      <c r="J4" s="7">
        <v>3</v>
      </c>
      <c r="K4" s="7" t="s">
        <v>55</v>
      </c>
      <c r="L4" s="7">
        <v>1</v>
      </c>
      <c r="M4" s="7" t="s">
        <v>55</v>
      </c>
      <c r="N4" s="7">
        <v>1</v>
      </c>
      <c r="P4" s="26" t="s">
        <v>100</v>
      </c>
      <c r="Q4" s="26">
        <v>2</v>
      </c>
      <c r="R4" s="25" t="s">
        <v>104</v>
      </c>
      <c r="S4" s="25" t="s">
        <v>105</v>
      </c>
      <c r="U4" s="30" t="s">
        <v>100</v>
      </c>
      <c r="V4" s="26">
        <v>2</v>
      </c>
      <c r="W4" s="29" t="s">
        <v>117</v>
      </c>
      <c r="X4" s="29" t="s">
        <v>118</v>
      </c>
      <c r="Y4" s="29" t="s">
        <v>110</v>
      </c>
    </row>
    <row r="5" spans="1:25" ht="96.6" x14ac:dyDescent="0.3">
      <c r="A5" s="7" t="s">
        <v>20</v>
      </c>
      <c r="B5" s="7" t="s">
        <v>27</v>
      </c>
      <c r="C5" s="7"/>
      <c r="D5" s="7"/>
      <c r="E5" s="7"/>
      <c r="F5" s="7"/>
      <c r="G5" s="7"/>
      <c r="H5" s="7"/>
      <c r="I5" s="8" t="s">
        <v>139</v>
      </c>
      <c r="J5" s="7">
        <v>4</v>
      </c>
      <c r="K5" s="7"/>
      <c r="L5" s="7"/>
      <c r="M5" s="7"/>
      <c r="N5" s="7"/>
      <c r="P5" s="27" t="s">
        <v>101</v>
      </c>
      <c r="Q5" s="27">
        <v>1</v>
      </c>
      <c r="R5" s="25" t="s">
        <v>107</v>
      </c>
      <c r="S5" s="25" t="s">
        <v>106</v>
      </c>
      <c r="U5" s="31" t="s">
        <v>101</v>
      </c>
      <c r="V5" s="27">
        <v>1</v>
      </c>
      <c r="W5" s="29" t="s">
        <v>119</v>
      </c>
      <c r="X5" s="29" t="s">
        <v>120</v>
      </c>
      <c r="Y5" s="29" t="s">
        <v>111</v>
      </c>
    </row>
    <row r="6" spans="1:25" x14ac:dyDescent="0.3">
      <c r="A6" s="7"/>
      <c r="B6" s="7" t="s">
        <v>28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5" ht="15.6" x14ac:dyDescent="0.3">
      <c r="A7" s="48" t="s">
        <v>134</v>
      </c>
      <c r="I7" s="48" t="s">
        <v>135</v>
      </c>
      <c r="P7" s="137" t="s">
        <v>122</v>
      </c>
      <c r="Q7" s="137"/>
      <c r="U7" s="132" t="s">
        <v>123</v>
      </c>
      <c r="V7" s="132"/>
    </row>
    <row r="8" spans="1:25" ht="57.6" x14ac:dyDescent="0.3">
      <c r="I8" s="23" t="s">
        <v>8</v>
      </c>
      <c r="J8" s="23" t="s">
        <v>86</v>
      </c>
      <c r="K8" s="23" t="s">
        <v>11</v>
      </c>
      <c r="L8" s="23" t="s">
        <v>86</v>
      </c>
      <c r="M8" s="23" t="s">
        <v>9</v>
      </c>
      <c r="N8" s="23" t="s">
        <v>86</v>
      </c>
      <c r="P8" s="41" t="s">
        <v>109</v>
      </c>
      <c r="Q8" s="41" t="s">
        <v>89</v>
      </c>
      <c r="U8" s="133"/>
      <c r="V8" s="133"/>
    </row>
    <row r="9" spans="1:25" ht="21" customHeight="1" x14ac:dyDescent="0.3">
      <c r="I9" s="47" t="s">
        <v>56</v>
      </c>
      <c r="J9" s="40" t="s">
        <v>127</v>
      </c>
      <c r="K9" s="47" t="s">
        <v>57</v>
      </c>
      <c r="L9" s="40" t="s">
        <v>130</v>
      </c>
      <c r="M9" s="47" t="s">
        <v>57</v>
      </c>
      <c r="N9" s="40">
        <v>3</v>
      </c>
      <c r="P9" s="32" t="s">
        <v>90</v>
      </c>
      <c r="Q9" s="21" t="s">
        <v>141</v>
      </c>
      <c r="U9" s="41" t="s">
        <v>109</v>
      </c>
      <c r="V9" s="41" t="s">
        <v>89</v>
      </c>
    </row>
    <row r="10" spans="1:25" x14ac:dyDescent="0.3">
      <c r="I10" s="47" t="s">
        <v>137</v>
      </c>
      <c r="J10" s="40" t="s">
        <v>129</v>
      </c>
      <c r="K10" s="47" t="s">
        <v>54</v>
      </c>
      <c r="L10" s="40" t="s">
        <v>131</v>
      </c>
      <c r="M10" s="47" t="s">
        <v>54</v>
      </c>
      <c r="N10" s="40">
        <v>2</v>
      </c>
      <c r="P10" s="33" t="s">
        <v>57</v>
      </c>
      <c r="Q10" s="21" t="s">
        <v>93</v>
      </c>
      <c r="U10" s="36" t="s">
        <v>90</v>
      </c>
      <c r="V10" s="21" t="s">
        <v>92</v>
      </c>
    </row>
    <row r="11" spans="1:25" x14ac:dyDescent="0.3">
      <c r="A11" s="48" t="s">
        <v>136</v>
      </c>
      <c r="I11" s="47" t="s">
        <v>138</v>
      </c>
      <c r="J11" s="40" t="s">
        <v>128</v>
      </c>
      <c r="K11" s="47" t="s">
        <v>55</v>
      </c>
      <c r="L11" s="40" t="s">
        <v>132</v>
      </c>
      <c r="M11" s="47" t="s">
        <v>55</v>
      </c>
      <c r="N11" s="40">
        <v>1</v>
      </c>
      <c r="P11" s="34" t="s">
        <v>54</v>
      </c>
      <c r="Q11" s="21" t="s">
        <v>94</v>
      </c>
      <c r="U11" s="37" t="s">
        <v>57</v>
      </c>
      <c r="V11" s="21" t="s">
        <v>93</v>
      </c>
    </row>
    <row r="12" spans="1:25" ht="18.75" customHeight="1" x14ac:dyDescent="0.3">
      <c r="A12" s="22" t="s">
        <v>0</v>
      </c>
      <c r="B12" s="22" t="s">
        <v>23</v>
      </c>
      <c r="C12" s="23" t="s">
        <v>35</v>
      </c>
      <c r="D12" s="22" t="s">
        <v>86</v>
      </c>
      <c r="E12" s="23" t="s">
        <v>40</v>
      </c>
      <c r="F12" s="22" t="s">
        <v>86</v>
      </c>
      <c r="G12" s="23" t="s">
        <v>43</v>
      </c>
      <c r="H12" s="22" t="s">
        <v>86</v>
      </c>
      <c r="I12" s="47" t="s">
        <v>139</v>
      </c>
      <c r="J12" s="40" t="s">
        <v>140</v>
      </c>
      <c r="P12" s="35" t="s">
        <v>55</v>
      </c>
      <c r="Q12" s="21" t="s">
        <v>91</v>
      </c>
      <c r="U12" s="38" t="s">
        <v>54</v>
      </c>
      <c r="V12" s="21" t="s">
        <v>94</v>
      </c>
    </row>
    <row r="13" spans="1:25" x14ac:dyDescent="0.3">
      <c r="A13" s="7" t="s">
        <v>14</v>
      </c>
      <c r="B13" s="7" t="s">
        <v>28</v>
      </c>
      <c r="C13" s="7" t="s">
        <v>36</v>
      </c>
      <c r="D13" s="7">
        <v>1</v>
      </c>
      <c r="E13" s="7" t="s">
        <v>39</v>
      </c>
      <c r="F13" s="7">
        <v>1</v>
      </c>
      <c r="G13" s="7" t="s">
        <v>44</v>
      </c>
      <c r="H13" s="7">
        <v>1</v>
      </c>
      <c r="U13" s="39" t="s">
        <v>55</v>
      </c>
      <c r="V13" s="21" t="s">
        <v>91</v>
      </c>
    </row>
    <row r="14" spans="1:25" x14ac:dyDescent="0.3">
      <c r="A14" s="7" t="s">
        <v>15</v>
      </c>
      <c r="B14" s="7"/>
      <c r="C14" s="7" t="s">
        <v>37</v>
      </c>
      <c r="D14" s="7">
        <v>2</v>
      </c>
      <c r="E14" s="7" t="s">
        <v>41</v>
      </c>
      <c r="F14" s="7">
        <v>2</v>
      </c>
      <c r="G14" s="7" t="s">
        <v>45</v>
      </c>
      <c r="H14" s="7">
        <v>3</v>
      </c>
      <c r="U14" s="28"/>
    </row>
    <row r="15" spans="1:25" ht="16.2" thickBot="1" x14ac:dyDescent="0.35">
      <c r="A15" s="7" t="s">
        <v>16</v>
      </c>
      <c r="B15" s="7"/>
      <c r="C15" s="7" t="s">
        <v>38</v>
      </c>
      <c r="D15" s="7">
        <v>3</v>
      </c>
      <c r="E15" s="7" t="s">
        <v>42</v>
      </c>
      <c r="F15" s="7">
        <v>3</v>
      </c>
      <c r="G15" s="7" t="s">
        <v>46</v>
      </c>
      <c r="H15" s="7">
        <v>2</v>
      </c>
      <c r="U15" s="131" t="s">
        <v>121</v>
      </c>
      <c r="V15" s="131"/>
    </row>
    <row r="16" spans="1:25" ht="15" customHeight="1" x14ac:dyDescent="0.3">
      <c r="A16" s="7" t="s">
        <v>20</v>
      </c>
      <c r="B16" s="7"/>
      <c r="C16" s="7"/>
      <c r="D16" s="7"/>
      <c r="E16" s="7"/>
      <c r="F16" s="7"/>
      <c r="G16" s="7" t="s">
        <v>47</v>
      </c>
      <c r="H16" s="7">
        <v>3</v>
      </c>
      <c r="U16" s="42" t="s">
        <v>87</v>
      </c>
      <c r="V16" s="129" t="s">
        <v>89</v>
      </c>
    </row>
    <row r="17" spans="1:22" ht="15" thickBot="1" x14ac:dyDescent="0.35">
      <c r="U17" s="43" t="s">
        <v>88</v>
      </c>
      <c r="V17" s="130"/>
    </row>
    <row r="18" spans="1:22" ht="15" thickBot="1" x14ac:dyDescent="0.35">
      <c r="A18" t="s">
        <v>12</v>
      </c>
      <c r="B18" t="s">
        <v>143</v>
      </c>
      <c r="U18" s="17" t="s">
        <v>90</v>
      </c>
      <c r="V18" s="21" t="s">
        <v>92</v>
      </c>
    </row>
    <row r="19" spans="1:22" ht="15" thickBot="1" x14ac:dyDescent="0.35">
      <c r="A19" t="s">
        <v>13</v>
      </c>
      <c r="B19" t="s">
        <v>144</v>
      </c>
      <c r="U19" s="18" t="s">
        <v>57</v>
      </c>
      <c r="V19" s="21" t="s">
        <v>93</v>
      </c>
    </row>
    <row r="20" spans="1:22" ht="15" thickBot="1" x14ac:dyDescent="0.35">
      <c r="A20" t="s">
        <v>14</v>
      </c>
      <c r="U20" s="19" t="s">
        <v>54</v>
      </c>
      <c r="V20" s="21" t="s">
        <v>94</v>
      </c>
    </row>
    <row r="21" spans="1:22" ht="15" thickBot="1" x14ac:dyDescent="0.35">
      <c r="A21" t="s">
        <v>15</v>
      </c>
      <c r="U21" s="20" t="s">
        <v>55</v>
      </c>
      <c r="V21" s="21" t="s">
        <v>91</v>
      </c>
    </row>
    <row r="22" spans="1:22" x14ac:dyDescent="0.3">
      <c r="A22" t="s">
        <v>16</v>
      </c>
    </row>
    <row r="23" spans="1:22" x14ac:dyDescent="0.3">
      <c r="A23" t="s">
        <v>17</v>
      </c>
    </row>
    <row r="24" spans="1:22" ht="15" customHeight="1" x14ac:dyDescent="0.3">
      <c r="A24" t="s">
        <v>18</v>
      </c>
    </row>
    <row r="25" spans="1:22" x14ac:dyDescent="0.3">
      <c r="A25" t="s">
        <v>19</v>
      </c>
    </row>
    <row r="26" spans="1:22" x14ac:dyDescent="0.3">
      <c r="A26" t="s">
        <v>20</v>
      </c>
    </row>
    <row r="27" spans="1:22" x14ac:dyDescent="0.3">
      <c r="A27" t="s">
        <v>21</v>
      </c>
    </row>
    <row r="28" spans="1:22" x14ac:dyDescent="0.3">
      <c r="A28" t="s">
        <v>22</v>
      </c>
    </row>
  </sheetData>
  <mergeCells count="6">
    <mergeCell ref="U1:Y1"/>
    <mergeCell ref="V16:V17"/>
    <mergeCell ref="U15:V15"/>
    <mergeCell ref="U7:V8"/>
    <mergeCell ref="P1:S1"/>
    <mergeCell ref="P7:Q7"/>
  </mergeCells>
  <phoneticPr fontId="16" type="noConversion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Instructivo</vt:lpstr>
      <vt:lpstr>Información</vt:lpstr>
      <vt:lpstr>Hard-Soft-Serv</vt:lpstr>
      <vt:lpstr>TH</vt:lpstr>
      <vt:lpstr>Valores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Diego Fernando Camelo Avila - GIT de Planeacion</dc:creator>
  <cp:lastModifiedBy>Martha patricia  Zornosa Guerra</cp:lastModifiedBy>
  <dcterms:created xsi:type="dcterms:W3CDTF">2019-10-18T14:34:23Z</dcterms:created>
  <dcterms:modified xsi:type="dcterms:W3CDTF">2024-11-26T01:35:44Z</dcterms:modified>
</cp:coreProperties>
</file>