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g\Documents\Documentos\Camilo\CGN 2023\SERIES HISTORICAS\PUB\"/>
    </mc:Choice>
  </mc:AlternateContent>
  <xr:revisionPtr revIDLastSave="0" documentId="13_ncr:1_{990A16F7-0DBF-4CC6-80EE-67BAD0EDA542}" xr6:coauthVersionLast="47" xr6:coauthVersionMax="47" xr10:uidLastSave="{00000000-0000-0000-0000-000000000000}"/>
  <bookViews>
    <workbookView xWindow="-120" yWindow="-120" windowWidth="20730" windowHeight="11160" tabRatio="931" firstSheet="3" activeTab="3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SERIES HISTÓRICAS 2007-2022" sheetId="17" r:id="rId4"/>
    <sheet name="SERIES HISTÓRICAS 2007-2019" sheetId="1" state="hidden" r:id="rId5"/>
    <sheet name="SERIES HISTÓRICAS 2007-2019 (2" sheetId="6" state="hidden" r:id="rId6"/>
    <sheet name="ACT, PAS, PAT" sheetId="5" r:id="rId7"/>
    <sheet name="Hoja7" sheetId="10" state="hidden" r:id="rId8"/>
    <sheet name="ACTIVOS" sheetId="18" r:id="rId9"/>
    <sheet name="ACTIVOS2" sheetId="13" state="hidden" r:id="rId10"/>
    <sheet name="Hoja8" sheetId="12" state="hidden" r:id="rId11"/>
    <sheet name="PASIVOS2" sheetId="15" state="hidden" r:id="rId12"/>
    <sheet name="Hoja2 (4)" sheetId="20" state="hidden" r:id="rId13"/>
    <sheet name="PASIVOS" sheetId="19" r:id="rId14"/>
    <sheet name="Hoja8 (2)" sheetId="14" state="hidden" r:id="rId15"/>
    <sheet name="PATRIMONIO" sheetId="22" r:id="rId16"/>
    <sheet name="PATRIMONIO 1" sheetId="16" state="hidden" r:id="rId17"/>
    <sheet name="Gráfica EC" sheetId="21" state="hidden" r:id="rId18"/>
  </sheets>
  <externalReferences>
    <externalReference r:id="rId19"/>
  </externalReferences>
  <definedNames>
    <definedName name="_xlnm._FilterDatabase" localSheetId="1" hidden="1">Hoja1!$A$1:$E$378</definedName>
    <definedName name="_xlnm._FilterDatabase" localSheetId="0" hidden="1">'Público (2)'!$A$15:$F$5226</definedName>
    <definedName name="_xlnm._FilterDatabase" localSheetId="4" hidden="1">'SERIES HISTÓRICAS 2007-2019'!$A$4:$AM$381</definedName>
    <definedName name="_xlnm._FilterDatabase" localSheetId="5" hidden="1">'SERIES HISTÓRICAS 2007-2019 (2'!$A$3:$N$6</definedName>
    <definedName name="_xlnm._FilterDatabase" localSheetId="3" hidden="1">'SERIES HISTÓRICAS 2007-2022'!$A$3:$AV$389</definedName>
    <definedName name="_xlnm.Print_Area" localSheetId="4">'SERIES HISTÓRICAS 2007-2019'!$A$1:$AM$381</definedName>
    <definedName name="_xlnm.Print_Area" localSheetId="5">'SERIES HISTÓRICAS 2007-2019 (2'!$A$1:$M$6</definedName>
    <definedName name="_xlnm.Print_Area" localSheetId="3">'SERIES HISTÓRICAS 2007-2022'!$A$1:$AJ$389</definedName>
    <definedName name="_xlnm.Print_Titles" localSheetId="4">'SERIES HISTÓRICAS 2007-2019'!$3:$4</definedName>
    <definedName name="_xlnm.Print_Titles" localSheetId="5">'SERIES HISTÓRICAS 2007-2019 (2'!#REF!</definedName>
    <definedName name="_xlnm.Print_Titles" localSheetId="3">'SERIES HISTÓRICAS 2007-2022'!$3:$3</definedName>
  </definedNames>
  <calcPr calcId="181029"/>
</workbook>
</file>

<file path=xl/calcChain.xml><?xml version="1.0" encoding="utf-8"?>
<calcChain xmlns="http://schemas.openxmlformats.org/spreadsheetml/2006/main">
  <c r="AH321" i="17" l="1"/>
  <c r="AK321" i="17"/>
  <c r="B2" i="21" l="1"/>
  <c r="B3" i="21"/>
  <c r="B4" i="21"/>
  <c r="AR170" i="17"/>
  <c r="AI6" i="17"/>
  <c r="AJ6" i="17" s="1"/>
  <c r="AL6" i="17"/>
  <c r="AM6" i="17" s="1"/>
  <c r="AL5" i="17"/>
  <c r="AP347" i="17"/>
  <c r="AP69" i="17"/>
  <c r="AP162" i="17"/>
  <c r="AP207" i="17"/>
  <c r="AO6" i="17"/>
  <c r="AP6" i="17" s="1"/>
  <c r="AO5" i="17"/>
  <c r="AP5" i="17" s="1"/>
  <c r="AS170" i="17"/>
  <c r="AR6" i="17"/>
  <c r="AS6" i="17" s="1"/>
  <c r="AR386" i="17"/>
  <c r="AS386" i="17" s="1"/>
  <c r="AR387" i="17"/>
  <c r="AS387" i="17" s="1"/>
  <c r="AR388" i="17"/>
  <c r="AS388" i="17" s="1"/>
  <c r="AR389" i="17"/>
  <c r="AS389" i="17" s="1"/>
  <c r="AR385" i="17"/>
  <c r="AS385" i="17" s="1"/>
  <c r="AR323" i="17"/>
  <c r="AS323" i="17" s="1"/>
  <c r="AR324" i="17"/>
  <c r="AS324" i="17" s="1"/>
  <c r="AR325" i="17"/>
  <c r="AS325" i="17" s="1"/>
  <c r="AR326" i="17"/>
  <c r="AS326" i="17" s="1"/>
  <c r="AR327" i="17"/>
  <c r="AS327" i="17" s="1"/>
  <c r="AR328" i="17"/>
  <c r="AS328" i="17" s="1"/>
  <c r="AR329" i="17"/>
  <c r="AS329" i="17" s="1"/>
  <c r="AR330" i="17"/>
  <c r="AS330" i="17" s="1"/>
  <c r="AR331" i="17"/>
  <c r="AS331" i="17" s="1"/>
  <c r="AR332" i="17"/>
  <c r="AS332" i="17" s="1"/>
  <c r="AR333" i="17"/>
  <c r="AS333" i="17" s="1"/>
  <c r="AR334" i="17"/>
  <c r="AS334" i="17" s="1"/>
  <c r="AR335" i="17"/>
  <c r="AS335" i="17" s="1"/>
  <c r="AR336" i="17"/>
  <c r="AS336" i="17" s="1"/>
  <c r="AR337" i="17"/>
  <c r="AS337" i="17" s="1"/>
  <c r="AR338" i="17"/>
  <c r="AS338" i="17" s="1"/>
  <c r="AR339" i="17"/>
  <c r="AS339" i="17" s="1"/>
  <c r="AR340" i="17"/>
  <c r="AS340" i="17" s="1"/>
  <c r="AR341" i="17"/>
  <c r="AS341" i="17" s="1"/>
  <c r="AR342" i="17"/>
  <c r="AS342" i="17" s="1"/>
  <c r="AR343" i="17"/>
  <c r="AS343" i="17" s="1"/>
  <c r="AR344" i="17"/>
  <c r="AS344" i="17" s="1"/>
  <c r="AR345" i="17"/>
  <c r="AS345" i="17" s="1"/>
  <c r="AR346" i="17"/>
  <c r="AS346" i="17" s="1"/>
  <c r="AR347" i="17"/>
  <c r="AS347" i="17" s="1"/>
  <c r="AR348" i="17"/>
  <c r="AS348" i="17" s="1"/>
  <c r="AR349" i="17"/>
  <c r="AS349" i="17" s="1"/>
  <c r="AR350" i="17"/>
  <c r="AS350" i="17" s="1"/>
  <c r="AR351" i="17"/>
  <c r="AS351" i="17" s="1"/>
  <c r="AR352" i="17"/>
  <c r="AS352" i="17" s="1"/>
  <c r="AR353" i="17"/>
  <c r="AS353" i="17" s="1"/>
  <c r="AR354" i="17"/>
  <c r="AS354" i="17" s="1"/>
  <c r="AR355" i="17"/>
  <c r="AS355" i="17" s="1"/>
  <c r="AR356" i="17"/>
  <c r="AS356" i="17" s="1"/>
  <c r="AR357" i="17"/>
  <c r="AS357" i="17" s="1"/>
  <c r="AR358" i="17"/>
  <c r="AS358" i="17" s="1"/>
  <c r="AR359" i="17"/>
  <c r="AS359" i="17" s="1"/>
  <c r="AR360" i="17"/>
  <c r="AS360" i="17" s="1"/>
  <c r="AR361" i="17"/>
  <c r="AS361" i="17" s="1"/>
  <c r="AR362" i="17"/>
  <c r="AS362" i="17" s="1"/>
  <c r="AR363" i="17"/>
  <c r="AS363" i="17" s="1"/>
  <c r="AR364" i="17"/>
  <c r="AS364" i="17" s="1"/>
  <c r="AR365" i="17"/>
  <c r="AS365" i="17" s="1"/>
  <c r="AR366" i="17"/>
  <c r="AS366" i="17" s="1"/>
  <c r="AR367" i="17"/>
  <c r="AS367" i="17" s="1"/>
  <c r="AR368" i="17"/>
  <c r="AS368" i="17" s="1"/>
  <c r="AR369" i="17"/>
  <c r="AS369" i="17" s="1"/>
  <c r="AR370" i="17"/>
  <c r="AS370" i="17" s="1"/>
  <c r="AR371" i="17"/>
  <c r="AS371" i="17" s="1"/>
  <c r="AR372" i="17"/>
  <c r="AS372" i="17" s="1"/>
  <c r="AR373" i="17"/>
  <c r="AS373" i="17" s="1"/>
  <c r="AR374" i="17"/>
  <c r="AS374" i="17" s="1"/>
  <c r="AR375" i="17"/>
  <c r="AS375" i="17" s="1"/>
  <c r="AR376" i="17"/>
  <c r="AS376" i="17" s="1"/>
  <c r="AR377" i="17"/>
  <c r="AS377" i="17" s="1"/>
  <c r="AR378" i="17"/>
  <c r="AS378" i="17" s="1"/>
  <c r="AR379" i="17"/>
  <c r="AS379" i="17" s="1"/>
  <c r="AR380" i="17"/>
  <c r="AS380" i="17" s="1"/>
  <c r="AR381" i="17"/>
  <c r="AS381" i="17" s="1"/>
  <c r="AR382" i="17"/>
  <c r="AS382" i="17" s="1"/>
  <c r="AR383" i="17"/>
  <c r="AS383" i="17" s="1"/>
  <c r="AR384" i="17"/>
  <c r="AS384" i="17" s="1"/>
  <c r="AR322" i="17"/>
  <c r="AS322" i="17" s="1"/>
  <c r="AR321" i="17"/>
  <c r="AS321" i="17" s="1"/>
  <c r="AR212" i="17"/>
  <c r="AS212" i="17" s="1"/>
  <c r="AR213" i="17"/>
  <c r="AS213" i="17" s="1"/>
  <c r="AR214" i="17"/>
  <c r="AS214" i="17" s="1"/>
  <c r="AR215" i="17"/>
  <c r="AS215" i="17" s="1"/>
  <c r="AR216" i="17"/>
  <c r="AS216" i="17" s="1"/>
  <c r="AR217" i="17"/>
  <c r="AS217" i="17" s="1"/>
  <c r="AR218" i="17"/>
  <c r="AS218" i="17" s="1"/>
  <c r="AR219" i="17"/>
  <c r="AS219" i="17" s="1"/>
  <c r="AR220" i="17"/>
  <c r="AS220" i="17" s="1"/>
  <c r="AR221" i="17"/>
  <c r="AS221" i="17" s="1"/>
  <c r="AR222" i="17"/>
  <c r="AS222" i="17" s="1"/>
  <c r="AR223" i="17"/>
  <c r="AS223" i="17" s="1"/>
  <c r="AR224" i="17"/>
  <c r="AS224" i="17" s="1"/>
  <c r="AR225" i="17"/>
  <c r="AS225" i="17" s="1"/>
  <c r="AR226" i="17"/>
  <c r="AS226" i="17" s="1"/>
  <c r="AR227" i="17"/>
  <c r="AS227" i="17" s="1"/>
  <c r="AR228" i="17"/>
  <c r="AS228" i="17" s="1"/>
  <c r="AR229" i="17"/>
  <c r="AS229" i="17" s="1"/>
  <c r="AR230" i="17"/>
  <c r="AS230" i="17" s="1"/>
  <c r="AR231" i="17"/>
  <c r="AS231" i="17" s="1"/>
  <c r="AR232" i="17"/>
  <c r="AS232" i="17" s="1"/>
  <c r="AR233" i="17"/>
  <c r="AS233" i="17" s="1"/>
  <c r="AR234" i="17"/>
  <c r="AS234" i="17" s="1"/>
  <c r="AR235" i="17"/>
  <c r="AS235" i="17" s="1"/>
  <c r="AR236" i="17"/>
  <c r="AS236" i="17" s="1"/>
  <c r="AR237" i="17"/>
  <c r="AS237" i="17" s="1"/>
  <c r="AR238" i="17"/>
  <c r="AS238" i="17" s="1"/>
  <c r="AR239" i="17"/>
  <c r="AS239" i="17" s="1"/>
  <c r="AR240" i="17"/>
  <c r="AS240" i="17" s="1"/>
  <c r="AR241" i="17"/>
  <c r="AS241" i="17" s="1"/>
  <c r="AR242" i="17"/>
  <c r="AS242" i="17" s="1"/>
  <c r="AR243" i="17"/>
  <c r="AS243" i="17" s="1"/>
  <c r="AR244" i="17"/>
  <c r="AS244" i="17" s="1"/>
  <c r="AR245" i="17"/>
  <c r="AS245" i="17" s="1"/>
  <c r="AR246" i="17"/>
  <c r="AS246" i="17" s="1"/>
  <c r="AR247" i="17"/>
  <c r="AS247" i="17" s="1"/>
  <c r="AR248" i="17"/>
  <c r="AS248" i="17" s="1"/>
  <c r="AR249" i="17"/>
  <c r="AS249" i="17" s="1"/>
  <c r="AR250" i="17"/>
  <c r="AS250" i="17" s="1"/>
  <c r="AR251" i="17"/>
  <c r="AS251" i="17" s="1"/>
  <c r="AR252" i="17"/>
  <c r="AS252" i="17" s="1"/>
  <c r="AR253" i="17"/>
  <c r="AS253" i="17" s="1"/>
  <c r="AR254" i="17"/>
  <c r="AS254" i="17" s="1"/>
  <c r="AR255" i="17"/>
  <c r="AS255" i="17" s="1"/>
  <c r="AR256" i="17"/>
  <c r="AS256" i="17" s="1"/>
  <c r="AR257" i="17"/>
  <c r="AS257" i="17" s="1"/>
  <c r="AR258" i="17"/>
  <c r="AS258" i="17" s="1"/>
  <c r="AR259" i="17"/>
  <c r="AS259" i="17" s="1"/>
  <c r="AR260" i="17"/>
  <c r="AS260" i="17" s="1"/>
  <c r="AR261" i="17"/>
  <c r="AS261" i="17" s="1"/>
  <c r="AR262" i="17"/>
  <c r="AS262" i="17" s="1"/>
  <c r="AR263" i="17"/>
  <c r="AS263" i="17" s="1"/>
  <c r="AR264" i="17"/>
  <c r="AS264" i="17" s="1"/>
  <c r="AR265" i="17"/>
  <c r="AS265" i="17" s="1"/>
  <c r="AR266" i="17"/>
  <c r="AS266" i="17" s="1"/>
  <c r="AR267" i="17"/>
  <c r="AS267" i="17" s="1"/>
  <c r="AR268" i="17"/>
  <c r="AS268" i="17" s="1"/>
  <c r="AR269" i="17"/>
  <c r="AS269" i="17" s="1"/>
  <c r="AR270" i="17"/>
  <c r="AS270" i="17" s="1"/>
  <c r="AR271" i="17"/>
  <c r="AS271" i="17" s="1"/>
  <c r="AR272" i="17"/>
  <c r="AS272" i="17" s="1"/>
  <c r="AR273" i="17"/>
  <c r="AS273" i="17" s="1"/>
  <c r="AR274" i="17"/>
  <c r="AS274" i="17" s="1"/>
  <c r="AR275" i="17"/>
  <c r="AS275" i="17" s="1"/>
  <c r="AR276" i="17"/>
  <c r="AS276" i="17" s="1"/>
  <c r="AR277" i="17"/>
  <c r="AS277" i="17" s="1"/>
  <c r="AR278" i="17"/>
  <c r="AS278" i="17" s="1"/>
  <c r="AR279" i="17"/>
  <c r="AS279" i="17" s="1"/>
  <c r="AR280" i="17"/>
  <c r="AS280" i="17" s="1"/>
  <c r="AR281" i="17"/>
  <c r="AS281" i="17" s="1"/>
  <c r="AR282" i="17"/>
  <c r="AS282" i="17" s="1"/>
  <c r="AR283" i="17"/>
  <c r="AS283" i="17" s="1"/>
  <c r="AR284" i="17"/>
  <c r="AS284" i="17" s="1"/>
  <c r="AR285" i="17"/>
  <c r="AS285" i="17" s="1"/>
  <c r="AR286" i="17"/>
  <c r="AS286" i="17" s="1"/>
  <c r="AR287" i="17"/>
  <c r="AS287" i="17" s="1"/>
  <c r="AR288" i="17"/>
  <c r="AS288" i="17" s="1"/>
  <c r="AR289" i="17"/>
  <c r="AS289" i="17" s="1"/>
  <c r="AR290" i="17"/>
  <c r="AS290" i="17" s="1"/>
  <c r="AR291" i="17"/>
  <c r="AS291" i="17" s="1"/>
  <c r="AR292" i="17"/>
  <c r="AS292" i="17" s="1"/>
  <c r="AR293" i="17"/>
  <c r="AS293" i="17" s="1"/>
  <c r="AR294" i="17"/>
  <c r="AS294" i="17" s="1"/>
  <c r="AR295" i="17"/>
  <c r="AS295" i="17" s="1"/>
  <c r="AR296" i="17"/>
  <c r="AS296" i="17" s="1"/>
  <c r="AR297" i="17"/>
  <c r="AS297" i="17" s="1"/>
  <c r="AR298" i="17"/>
  <c r="AS298" i="17" s="1"/>
  <c r="AR299" i="17"/>
  <c r="AS299" i="17" s="1"/>
  <c r="AR300" i="17"/>
  <c r="AS300" i="17" s="1"/>
  <c r="AR301" i="17"/>
  <c r="AS301" i="17" s="1"/>
  <c r="AR302" i="17"/>
  <c r="AS302" i="17" s="1"/>
  <c r="AR303" i="17"/>
  <c r="AS303" i="17" s="1"/>
  <c r="AR304" i="17"/>
  <c r="AS304" i="17" s="1"/>
  <c r="AR305" i="17"/>
  <c r="AS305" i="17" s="1"/>
  <c r="AR306" i="17"/>
  <c r="AS306" i="17" s="1"/>
  <c r="AR307" i="17"/>
  <c r="AS307" i="17" s="1"/>
  <c r="AR308" i="17"/>
  <c r="AS308" i="17" s="1"/>
  <c r="AR309" i="17"/>
  <c r="AS309" i="17" s="1"/>
  <c r="AR310" i="17"/>
  <c r="AS310" i="17" s="1"/>
  <c r="AR311" i="17"/>
  <c r="AS311" i="17" s="1"/>
  <c r="AR312" i="17"/>
  <c r="AS312" i="17" s="1"/>
  <c r="AR313" i="17"/>
  <c r="AS313" i="17" s="1"/>
  <c r="AR314" i="17"/>
  <c r="AS314" i="17" s="1"/>
  <c r="AR315" i="17"/>
  <c r="AS315" i="17" s="1"/>
  <c r="AR316" i="17"/>
  <c r="AS316" i="17" s="1"/>
  <c r="AR317" i="17"/>
  <c r="AS317" i="17" s="1"/>
  <c r="AR318" i="17"/>
  <c r="AS318" i="17" s="1"/>
  <c r="AR320" i="17"/>
  <c r="AS320" i="17" s="1"/>
  <c r="AR211" i="17"/>
  <c r="AS211" i="17" s="1"/>
  <c r="AR210" i="17"/>
  <c r="AS210" i="17" s="1"/>
  <c r="AR7" i="17"/>
  <c r="AS7" i="17" s="1"/>
  <c r="AR8" i="17"/>
  <c r="AS8" i="17" s="1"/>
  <c r="AR9" i="17"/>
  <c r="AS9" i="17" s="1"/>
  <c r="AR10" i="17"/>
  <c r="AS10" i="17" s="1"/>
  <c r="AR11" i="17"/>
  <c r="AS11" i="17" s="1"/>
  <c r="AR12" i="17"/>
  <c r="AS12" i="17" s="1"/>
  <c r="AR13" i="17"/>
  <c r="AS13" i="17" s="1"/>
  <c r="AR14" i="17"/>
  <c r="AS14" i="17" s="1"/>
  <c r="AR15" i="17"/>
  <c r="AS15" i="17" s="1"/>
  <c r="AR16" i="17"/>
  <c r="AS16" i="17" s="1"/>
  <c r="AR17" i="17"/>
  <c r="AS17" i="17" s="1"/>
  <c r="AR18" i="17"/>
  <c r="AS18" i="17" s="1"/>
  <c r="AR19" i="17"/>
  <c r="AS19" i="17" s="1"/>
  <c r="AR20" i="17"/>
  <c r="AS20" i="17" s="1"/>
  <c r="AR21" i="17"/>
  <c r="AS21" i="17" s="1"/>
  <c r="AR22" i="17"/>
  <c r="AS22" i="17" s="1"/>
  <c r="AR23" i="17"/>
  <c r="AS23" i="17" s="1"/>
  <c r="AR24" i="17"/>
  <c r="AS24" i="17" s="1"/>
  <c r="AR25" i="17"/>
  <c r="AS25" i="17" s="1"/>
  <c r="AR26" i="17"/>
  <c r="AS26" i="17" s="1"/>
  <c r="AR27" i="17"/>
  <c r="AS27" i="17" s="1"/>
  <c r="AR28" i="17"/>
  <c r="AS28" i="17" s="1"/>
  <c r="AR29" i="17"/>
  <c r="AS29" i="17" s="1"/>
  <c r="AR30" i="17"/>
  <c r="AS30" i="17" s="1"/>
  <c r="AR31" i="17"/>
  <c r="AS31" i="17" s="1"/>
  <c r="AR32" i="17"/>
  <c r="AS32" i="17" s="1"/>
  <c r="AR33" i="17"/>
  <c r="AS33" i="17" s="1"/>
  <c r="AR34" i="17"/>
  <c r="AS34" i="17" s="1"/>
  <c r="AR35" i="17"/>
  <c r="AS35" i="17" s="1"/>
  <c r="AR36" i="17"/>
  <c r="AS36" i="17" s="1"/>
  <c r="AR37" i="17"/>
  <c r="AS37" i="17" s="1"/>
  <c r="AR38" i="17"/>
  <c r="AS38" i="17" s="1"/>
  <c r="AR39" i="17"/>
  <c r="AS39" i="17" s="1"/>
  <c r="AR40" i="17"/>
  <c r="AS40" i="17" s="1"/>
  <c r="AR41" i="17"/>
  <c r="AS41" i="17" s="1"/>
  <c r="AR42" i="17"/>
  <c r="AS42" i="17" s="1"/>
  <c r="AR43" i="17"/>
  <c r="AS43" i="17" s="1"/>
  <c r="AR44" i="17"/>
  <c r="AS44" i="17" s="1"/>
  <c r="AR45" i="17"/>
  <c r="AS45" i="17" s="1"/>
  <c r="AR46" i="17"/>
  <c r="AS46" i="17" s="1"/>
  <c r="AR47" i="17"/>
  <c r="AS47" i="17" s="1"/>
  <c r="AR48" i="17"/>
  <c r="AS48" i="17" s="1"/>
  <c r="AR49" i="17"/>
  <c r="AS49" i="17" s="1"/>
  <c r="AR50" i="17"/>
  <c r="AS50" i="17" s="1"/>
  <c r="AR51" i="17"/>
  <c r="AS51" i="17" s="1"/>
  <c r="AR52" i="17"/>
  <c r="AS52" i="17" s="1"/>
  <c r="AR53" i="17"/>
  <c r="AS53" i="17" s="1"/>
  <c r="AR54" i="17"/>
  <c r="AS54" i="17" s="1"/>
  <c r="AR55" i="17"/>
  <c r="AS55" i="17" s="1"/>
  <c r="AR56" i="17"/>
  <c r="AS56" i="17" s="1"/>
  <c r="AR57" i="17"/>
  <c r="AS57" i="17" s="1"/>
  <c r="AR58" i="17"/>
  <c r="AS58" i="17" s="1"/>
  <c r="AR59" i="17"/>
  <c r="AS59" i="17" s="1"/>
  <c r="AR60" i="17"/>
  <c r="AS60" i="17" s="1"/>
  <c r="AR61" i="17"/>
  <c r="AS61" i="17" s="1"/>
  <c r="AR62" i="17"/>
  <c r="AS62" i="17" s="1"/>
  <c r="AR63" i="17"/>
  <c r="AS63" i="17" s="1"/>
  <c r="AR64" i="17"/>
  <c r="AS64" i="17" s="1"/>
  <c r="AR65" i="17"/>
  <c r="AS65" i="17" s="1"/>
  <c r="AR66" i="17"/>
  <c r="AS66" i="17" s="1"/>
  <c r="AR67" i="17"/>
  <c r="AS67" i="17" s="1"/>
  <c r="AR68" i="17"/>
  <c r="AS68" i="17" s="1"/>
  <c r="AR69" i="17"/>
  <c r="AS69" i="17" s="1"/>
  <c r="AR70" i="17"/>
  <c r="AS70" i="17" s="1"/>
  <c r="AR71" i="17"/>
  <c r="AS71" i="17" s="1"/>
  <c r="AR72" i="17"/>
  <c r="AS72" i="17" s="1"/>
  <c r="AR73" i="17"/>
  <c r="AS73" i="17" s="1"/>
  <c r="AR74" i="17"/>
  <c r="AS74" i="17" s="1"/>
  <c r="AR75" i="17"/>
  <c r="AS75" i="17" s="1"/>
  <c r="AR76" i="17"/>
  <c r="AS76" i="17" s="1"/>
  <c r="AR77" i="17"/>
  <c r="AS77" i="17" s="1"/>
  <c r="AR78" i="17"/>
  <c r="AS78" i="17" s="1"/>
  <c r="AR79" i="17"/>
  <c r="AS79" i="17" s="1"/>
  <c r="AR80" i="17"/>
  <c r="AS80" i="17" s="1"/>
  <c r="AR81" i="17"/>
  <c r="AS81" i="17" s="1"/>
  <c r="AR82" i="17"/>
  <c r="AS82" i="17" s="1"/>
  <c r="AR83" i="17"/>
  <c r="AS83" i="17" s="1"/>
  <c r="AR84" i="17"/>
  <c r="AS84" i="17" s="1"/>
  <c r="AR85" i="17"/>
  <c r="AS85" i="17" s="1"/>
  <c r="AR86" i="17"/>
  <c r="AS86" i="17" s="1"/>
  <c r="AR87" i="17"/>
  <c r="AS87" i="17" s="1"/>
  <c r="AR88" i="17"/>
  <c r="AS88" i="17" s="1"/>
  <c r="AR89" i="17"/>
  <c r="AS89" i="17" s="1"/>
  <c r="AR90" i="17"/>
  <c r="AS90" i="17" s="1"/>
  <c r="AR91" i="17"/>
  <c r="AS91" i="17" s="1"/>
  <c r="AR92" i="17"/>
  <c r="AS92" i="17" s="1"/>
  <c r="AR93" i="17"/>
  <c r="AS93" i="17" s="1"/>
  <c r="AR94" i="17"/>
  <c r="AS94" i="17" s="1"/>
  <c r="AR95" i="17"/>
  <c r="AS95" i="17" s="1"/>
  <c r="AR96" i="17"/>
  <c r="AS96" i="17" s="1"/>
  <c r="AR97" i="17"/>
  <c r="AS97" i="17" s="1"/>
  <c r="AR98" i="17"/>
  <c r="AS98" i="17" s="1"/>
  <c r="AR99" i="17"/>
  <c r="AS99" i="17" s="1"/>
  <c r="AR100" i="17"/>
  <c r="AS100" i="17" s="1"/>
  <c r="AR101" i="17"/>
  <c r="AS101" i="17" s="1"/>
  <c r="AR102" i="17"/>
  <c r="AS102" i="17" s="1"/>
  <c r="AR103" i="17"/>
  <c r="AS103" i="17" s="1"/>
  <c r="AR104" i="17"/>
  <c r="AS104" i="17" s="1"/>
  <c r="AR105" i="17"/>
  <c r="AS105" i="17" s="1"/>
  <c r="AR106" i="17"/>
  <c r="AS106" i="17" s="1"/>
  <c r="AR107" i="17"/>
  <c r="AS107" i="17" s="1"/>
  <c r="AR108" i="17"/>
  <c r="AS108" i="17" s="1"/>
  <c r="AR109" i="17"/>
  <c r="AS109" i="17" s="1"/>
  <c r="AR110" i="17"/>
  <c r="AS110" i="17" s="1"/>
  <c r="AR111" i="17"/>
  <c r="AS111" i="17" s="1"/>
  <c r="AR112" i="17"/>
  <c r="AS112" i="17" s="1"/>
  <c r="AR113" i="17"/>
  <c r="AS113" i="17" s="1"/>
  <c r="AR114" i="17"/>
  <c r="AS114" i="17" s="1"/>
  <c r="AR115" i="17"/>
  <c r="AS115" i="17" s="1"/>
  <c r="AR116" i="17"/>
  <c r="AS116" i="17" s="1"/>
  <c r="AR117" i="17"/>
  <c r="AS117" i="17" s="1"/>
  <c r="AR118" i="17"/>
  <c r="AS118" i="17" s="1"/>
  <c r="AR119" i="17"/>
  <c r="AS119" i="17" s="1"/>
  <c r="AR120" i="17"/>
  <c r="AS120" i="17" s="1"/>
  <c r="AR121" i="17"/>
  <c r="AS121" i="17" s="1"/>
  <c r="AR122" i="17"/>
  <c r="AS122" i="17" s="1"/>
  <c r="AR123" i="17"/>
  <c r="AS123" i="17" s="1"/>
  <c r="AR124" i="17"/>
  <c r="AS124" i="17" s="1"/>
  <c r="AR125" i="17"/>
  <c r="AS125" i="17" s="1"/>
  <c r="AR126" i="17"/>
  <c r="AS126" i="17" s="1"/>
  <c r="AR127" i="17"/>
  <c r="AS127" i="17" s="1"/>
  <c r="AR128" i="17"/>
  <c r="AS128" i="17" s="1"/>
  <c r="AR129" i="17"/>
  <c r="AS129" i="17" s="1"/>
  <c r="AR130" i="17"/>
  <c r="AS130" i="17" s="1"/>
  <c r="AR131" i="17"/>
  <c r="AS131" i="17" s="1"/>
  <c r="AR132" i="17"/>
  <c r="AS132" i="17" s="1"/>
  <c r="AR133" i="17"/>
  <c r="AS133" i="17" s="1"/>
  <c r="AR134" i="17"/>
  <c r="AS134" i="17" s="1"/>
  <c r="AR135" i="17"/>
  <c r="AS135" i="17" s="1"/>
  <c r="AR136" i="17"/>
  <c r="AS136" i="17" s="1"/>
  <c r="AR137" i="17"/>
  <c r="AS137" i="17" s="1"/>
  <c r="AR138" i="17"/>
  <c r="AS138" i="17" s="1"/>
  <c r="AR139" i="17"/>
  <c r="AS139" i="17" s="1"/>
  <c r="AR140" i="17"/>
  <c r="AS140" i="17" s="1"/>
  <c r="AR141" i="17"/>
  <c r="AS141" i="17" s="1"/>
  <c r="AR142" i="17"/>
  <c r="AS142" i="17" s="1"/>
  <c r="AR143" i="17"/>
  <c r="AS143" i="17" s="1"/>
  <c r="AR144" i="17"/>
  <c r="AS144" i="17" s="1"/>
  <c r="AR145" i="17"/>
  <c r="AS145" i="17" s="1"/>
  <c r="AR146" i="17"/>
  <c r="AS146" i="17" s="1"/>
  <c r="AR147" i="17"/>
  <c r="AS147" i="17" s="1"/>
  <c r="AR148" i="17"/>
  <c r="AS148" i="17" s="1"/>
  <c r="AR149" i="17"/>
  <c r="AS149" i="17" s="1"/>
  <c r="AR150" i="17"/>
  <c r="AS150" i="17" s="1"/>
  <c r="AR151" i="17"/>
  <c r="AS151" i="17" s="1"/>
  <c r="AR152" i="17"/>
  <c r="AS152" i="17" s="1"/>
  <c r="AR153" i="17"/>
  <c r="AS153" i="17" s="1"/>
  <c r="AR154" i="17"/>
  <c r="AS154" i="17" s="1"/>
  <c r="AR155" i="17"/>
  <c r="AS155" i="17" s="1"/>
  <c r="AR156" i="17"/>
  <c r="AS156" i="17" s="1"/>
  <c r="AR157" i="17"/>
  <c r="AS157" i="17" s="1"/>
  <c r="AR158" i="17"/>
  <c r="AS158" i="17" s="1"/>
  <c r="AR159" i="17"/>
  <c r="AS159" i="17" s="1"/>
  <c r="AR160" i="17"/>
  <c r="AS160" i="17" s="1"/>
  <c r="AR161" i="17"/>
  <c r="AS161" i="17" s="1"/>
  <c r="AR162" i="17"/>
  <c r="AS162" i="17" s="1"/>
  <c r="AR163" i="17"/>
  <c r="AS163" i="17" s="1"/>
  <c r="AR164" i="17"/>
  <c r="AS164" i="17" s="1"/>
  <c r="AR165" i="17"/>
  <c r="AS165" i="17" s="1"/>
  <c r="AR166" i="17"/>
  <c r="AS166" i="17" s="1"/>
  <c r="AR167" i="17"/>
  <c r="AS167" i="17" s="1"/>
  <c r="AR168" i="17"/>
  <c r="AS168" i="17" s="1"/>
  <c r="AR169" i="17"/>
  <c r="AS169" i="17" s="1"/>
  <c r="AR171" i="17"/>
  <c r="AS171" i="17" s="1"/>
  <c r="AR172" i="17"/>
  <c r="AS172" i="17" s="1"/>
  <c r="AR173" i="17"/>
  <c r="AS173" i="17" s="1"/>
  <c r="AR174" i="17"/>
  <c r="AS174" i="17" s="1"/>
  <c r="AR175" i="17"/>
  <c r="AS175" i="17" s="1"/>
  <c r="AR176" i="17"/>
  <c r="AS176" i="17" s="1"/>
  <c r="AR177" i="17"/>
  <c r="AS177" i="17" s="1"/>
  <c r="AR178" i="17"/>
  <c r="AS178" i="17" s="1"/>
  <c r="AR179" i="17"/>
  <c r="AS179" i="17" s="1"/>
  <c r="AR180" i="17"/>
  <c r="AS180" i="17" s="1"/>
  <c r="AR181" i="17"/>
  <c r="AS181" i="17" s="1"/>
  <c r="AR182" i="17"/>
  <c r="AS182" i="17" s="1"/>
  <c r="AR183" i="17"/>
  <c r="AS183" i="17" s="1"/>
  <c r="AR184" i="17"/>
  <c r="AS184" i="17" s="1"/>
  <c r="AR185" i="17"/>
  <c r="AS185" i="17" s="1"/>
  <c r="AR186" i="17"/>
  <c r="AS186" i="17" s="1"/>
  <c r="AR187" i="17"/>
  <c r="AS187" i="17" s="1"/>
  <c r="AR188" i="17"/>
  <c r="AS188" i="17" s="1"/>
  <c r="AR189" i="17"/>
  <c r="AS189" i="17" s="1"/>
  <c r="AR190" i="17"/>
  <c r="AS190" i="17" s="1"/>
  <c r="AR191" i="17"/>
  <c r="AS191" i="17" s="1"/>
  <c r="AR192" i="17"/>
  <c r="AS192" i="17" s="1"/>
  <c r="AR193" i="17"/>
  <c r="AS193" i="17" s="1"/>
  <c r="AR194" i="17"/>
  <c r="AS194" i="17" s="1"/>
  <c r="AR195" i="17"/>
  <c r="AS195" i="17" s="1"/>
  <c r="AR196" i="17"/>
  <c r="AS196" i="17" s="1"/>
  <c r="AR197" i="17"/>
  <c r="AS197" i="17" s="1"/>
  <c r="AR198" i="17"/>
  <c r="AS198" i="17" s="1"/>
  <c r="AR199" i="17"/>
  <c r="AS199" i="17" s="1"/>
  <c r="AR200" i="17"/>
  <c r="AS200" i="17" s="1"/>
  <c r="AR201" i="17"/>
  <c r="AS201" i="17" s="1"/>
  <c r="AR202" i="17"/>
  <c r="AS202" i="17" s="1"/>
  <c r="AR203" i="17"/>
  <c r="AS203" i="17" s="1"/>
  <c r="AR204" i="17"/>
  <c r="AS204" i="17" s="1"/>
  <c r="AR205" i="17"/>
  <c r="AS205" i="17" s="1"/>
  <c r="AR206" i="17"/>
  <c r="AS206" i="17" s="1"/>
  <c r="AR207" i="17"/>
  <c r="AS207" i="17" s="1"/>
  <c r="AR208" i="17"/>
  <c r="AS208" i="17" s="1"/>
  <c r="AR5" i="17"/>
  <c r="AS5" i="17" s="1"/>
  <c r="AU361" i="17"/>
  <c r="AV361" i="17"/>
  <c r="AL41" i="17"/>
  <c r="AF5" i="17" l="1"/>
  <c r="AG5" i="17" s="1"/>
  <c r="AU7" i="17"/>
  <c r="AV7" i="17" s="1"/>
  <c r="AU8" i="17"/>
  <c r="AV8" i="17" s="1"/>
  <c r="AU9" i="17"/>
  <c r="AV9" i="17" s="1"/>
  <c r="AU10" i="17"/>
  <c r="AV10" i="17" s="1"/>
  <c r="AU11" i="17"/>
  <c r="AV11" i="17" s="1"/>
  <c r="AU12" i="17"/>
  <c r="AV12" i="17" s="1"/>
  <c r="AU13" i="17"/>
  <c r="AV13" i="17" s="1"/>
  <c r="AU14" i="17"/>
  <c r="AV14" i="17" s="1"/>
  <c r="AU15" i="17"/>
  <c r="AV15" i="17" s="1"/>
  <c r="AU16" i="17"/>
  <c r="AV16" i="17" s="1"/>
  <c r="AU17" i="17"/>
  <c r="AV17" i="17" s="1"/>
  <c r="AU18" i="17"/>
  <c r="AV18" i="17" s="1"/>
  <c r="AU19" i="17"/>
  <c r="AV19" i="17" s="1"/>
  <c r="AU20" i="17"/>
  <c r="AV20" i="17" s="1"/>
  <c r="AU21" i="17"/>
  <c r="AV21" i="17" s="1"/>
  <c r="AU22" i="17"/>
  <c r="AV22" i="17" s="1"/>
  <c r="AU23" i="17"/>
  <c r="AV23" i="17" s="1"/>
  <c r="AU24" i="17"/>
  <c r="AV24" i="17" s="1"/>
  <c r="AU25" i="17"/>
  <c r="AV25" i="17" s="1"/>
  <c r="AU26" i="17"/>
  <c r="AV26" i="17" s="1"/>
  <c r="AU27" i="17"/>
  <c r="AV27" i="17" s="1"/>
  <c r="AU28" i="17"/>
  <c r="AV28" i="17" s="1"/>
  <c r="AU29" i="17"/>
  <c r="AV29" i="17" s="1"/>
  <c r="AU30" i="17"/>
  <c r="AV30" i="17" s="1"/>
  <c r="AU31" i="17"/>
  <c r="AV31" i="17" s="1"/>
  <c r="AU32" i="17"/>
  <c r="AV32" i="17" s="1"/>
  <c r="AU33" i="17"/>
  <c r="AV33" i="17" s="1"/>
  <c r="AU34" i="17"/>
  <c r="AV34" i="17" s="1"/>
  <c r="AU35" i="17"/>
  <c r="AV35" i="17" s="1"/>
  <c r="AU36" i="17"/>
  <c r="AV36" i="17" s="1"/>
  <c r="AU37" i="17"/>
  <c r="AV37" i="17" s="1"/>
  <c r="AU38" i="17"/>
  <c r="AV38" i="17" s="1"/>
  <c r="AU39" i="17"/>
  <c r="AV39" i="17" s="1"/>
  <c r="AU40" i="17"/>
  <c r="AV40" i="17" s="1"/>
  <c r="AU41" i="17"/>
  <c r="AV41" i="17" s="1"/>
  <c r="AU42" i="17"/>
  <c r="AV42" i="17" s="1"/>
  <c r="AU43" i="17"/>
  <c r="AV43" i="17" s="1"/>
  <c r="AU44" i="17"/>
  <c r="AV44" i="17" s="1"/>
  <c r="AU45" i="17"/>
  <c r="AV45" i="17" s="1"/>
  <c r="AU46" i="17"/>
  <c r="AV46" i="17" s="1"/>
  <c r="AU47" i="17"/>
  <c r="AV47" i="17" s="1"/>
  <c r="AU48" i="17"/>
  <c r="AV48" i="17" s="1"/>
  <c r="AU49" i="17"/>
  <c r="AV49" i="17" s="1"/>
  <c r="AU50" i="17"/>
  <c r="AV50" i="17" s="1"/>
  <c r="AU51" i="17"/>
  <c r="AV51" i="17" s="1"/>
  <c r="AU52" i="17"/>
  <c r="AV52" i="17" s="1"/>
  <c r="AU53" i="17"/>
  <c r="AV53" i="17" s="1"/>
  <c r="AU54" i="17"/>
  <c r="AV54" i="17" s="1"/>
  <c r="AU55" i="17"/>
  <c r="AV55" i="17" s="1"/>
  <c r="AU56" i="17"/>
  <c r="AV56" i="17" s="1"/>
  <c r="AU57" i="17"/>
  <c r="AV57" i="17" s="1"/>
  <c r="AU58" i="17"/>
  <c r="AV58" i="17" s="1"/>
  <c r="AU59" i="17"/>
  <c r="AV59" i="17" s="1"/>
  <c r="AU60" i="17"/>
  <c r="AV60" i="17" s="1"/>
  <c r="AU61" i="17"/>
  <c r="AV61" i="17" s="1"/>
  <c r="AU62" i="17"/>
  <c r="AV62" i="17" s="1"/>
  <c r="AU63" i="17"/>
  <c r="AV63" i="17" s="1"/>
  <c r="AU64" i="17"/>
  <c r="AV64" i="17" s="1"/>
  <c r="AU65" i="17"/>
  <c r="AV65" i="17" s="1"/>
  <c r="AU66" i="17"/>
  <c r="AV66" i="17" s="1"/>
  <c r="AU67" i="17"/>
  <c r="AV67" i="17" s="1"/>
  <c r="AU68" i="17"/>
  <c r="AV68" i="17" s="1"/>
  <c r="AU69" i="17"/>
  <c r="AV69" i="17" s="1"/>
  <c r="AU70" i="17"/>
  <c r="AV70" i="17" s="1"/>
  <c r="AU71" i="17"/>
  <c r="AV71" i="17" s="1"/>
  <c r="AU72" i="17"/>
  <c r="AV72" i="17" s="1"/>
  <c r="AU73" i="17"/>
  <c r="AV73" i="17" s="1"/>
  <c r="AU74" i="17"/>
  <c r="AV74" i="17" s="1"/>
  <c r="AU75" i="17"/>
  <c r="AV75" i="17" s="1"/>
  <c r="AU76" i="17"/>
  <c r="AV76" i="17" s="1"/>
  <c r="AU77" i="17"/>
  <c r="AV77" i="17" s="1"/>
  <c r="AU78" i="17"/>
  <c r="AV78" i="17" s="1"/>
  <c r="AU79" i="17"/>
  <c r="AV79" i="17" s="1"/>
  <c r="AU80" i="17"/>
  <c r="AV80" i="17" s="1"/>
  <c r="AU81" i="17"/>
  <c r="AV81" i="17" s="1"/>
  <c r="AU82" i="17"/>
  <c r="AV82" i="17" s="1"/>
  <c r="AU83" i="17"/>
  <c r="AV83" i="17" s="1"/>
  <c r="AU84" i="17"/>
  <c r="AV84" i="17" s="1"/>
  <c r="AU85" i="17"/>
  <c r="AV85" i="17" s="1"/>
  <c r="AU86" i="17"/>
  <c r="AV86" i="17" s="1"/>
  <c r="AU87" i="17"/>
  <c r="AV87" i="17" s="1"/>
  <c r="AU88" i="17"/>
  <c r="AV88" i="17" s="1"/>
  <c r="AU89" i="17"/>
  <c r="AV89" i="17" s="1"/>
  <c r="AU90" i="17"/>
  <c r="AV90" i="17" s="1"/>
  <c r="AU91" i="17"/>
  <c r="AV91" i="17" s="1"/>
  <c r="AU92" i="17"/>
  <c r="AV92" i="17" s="1"/>
  <c r="AU93" i="17"/>
  <c r="AV93" i="17" s="1"/>
  <c r="AU94" i="17"/>
  <c r="AV94" i="17" s="1"/>
  <c r="AU95" i="17"/>
  <c r="AV95" i="17" s="1"/>
  <c r="AU96" i="17"/>
  <c r="AV96" i="17" s="1"/>
  <c r="AU97" i="17"/>
  <c r="AV97" i="17" s="1"/>
  <c r="AU98" i="17"/>
  <c r="AV98" i="17" s="1"/>
  <c r="AU99" i="17"/>
  <c r="AV99" i="17" s="1"/>
  <c r="AU100" i="17"/>
  <c r="AV100" i="17" s="1"/>
  <c r="AU101" i="17"/>
  <c r="AV101" i="17" s="1"/>
  <c r="AU102" i="17"/>
  <c r="AV102" i="17" s="1"/>
  <c r="AU103" i="17"/>
  <c r="AV103" i="17" s="1"/>
  <c r="AU104" i="17"/>
  <c r="AV104" i="17" s="1"/>
  <c r="AU105" i="17"/>
  <c r="AV105" i="17" s="1"/>
  <c r="AU106" i="17"/>
  <c r="AV106" i="17" s="1"/>
  <c r="AU107" i="17"/>
  <c r="AV107" i="17" s="1"/>
  <c r="AU108" i="17"/>
  <c r="AV108" i="17" s="1"/>
  <c r="AU109" i="17"/>
  <c r="AV109" i="17" s="1"/>
  <c r="AU110" i="17"/>
  <c r="AV110" i="17" s="1"/>
  <c r="AU111" i="17"/>
  <c r="AV111" i="17" s="1"/>
  <c r="AU112" i="17"/>
  <c r="AV112" i="17" s="1"/>
  <c r="AU113" i="17"/>
  <c r="AV113" i="17" s="1"/>
  <c r="AU114" i="17"/>
  <c r="AV114" i="17" s="1"/>
  <c r="AU115" i="17"/>
  <c r="AV115" i="17" s="1"/>
  <c r="AU116" i="17"/>
  <c r="AV116" i="17" s="1"/>
  <c r="AU117" i="17"/>
  <c r="AV117" i="17" s="1"/>
  <c r="AU118" i="17"/>
  <c r="AV118" i="17" s="1"/>
  <c r="AU119" i="17"/>
  <c r="AV119" i="17" s="1"/>
  <c r="AU120" i="17"/>
  <c r="AV120" i="17" s="1"/>
  <c r="AU121" i="17"/>
  <c r="AV121" i="17" s="1"/>
  <c r="AU122" i="17"/>
  <c r="AV122" i="17" s="1"/>
  <c r="AU123" i="17"/>
  <c r="AV123" i="17" s="1"/>
  <c r="AU124" i="17"/>
  <c r="AV124" i="17" s="1"/>
  <c r="AU125" i="17"/>
  <c r="AV125" i="17" s="1"/>
  <c r="AU126" i="17"/>
  <c r="AV126" i="17" s="1"/>
  <c r="AU127" i="17"/>
  <c r="AV127" i="17" s="1"/>
  <c r="AU128" i="17"/>
  <c r="AV128" i="17" s="1"/>
  <c r="AU129" i="17"/>
  <c r="AV129" i="17" s="1"/>
  <c r="AU130" i="17"/>
  <c r="AV130" i="17" s="1"/>
  <c r="AU131" i="17"/>
  <c r="AV131" i="17" s="1"/>
  <c r="AU132" i="17"/>
  <c r="AV132" i="17" s="1"/>
  <c r="AU133" i="17"/>
  <c r="AV133" i="17" s="1"/>
  <c r="AU134" i="17"/>
  <c r="AV134" i="17" s="1"/>
  <c r="AU135" i="17"/>
  <c r="AV135" i="17" s="1"/>
  <c r="AU136" i="17"/>
  <c r="AV136" i="17" s="1"/>
  <c r="AU137" i="17"/>
  <c r="AV137" i="17" s="1"/>
  <c r="AU138" i="17"/>
  <c r="AV138" i="17" s="1"/>
  <c r="AU139" i="17"/>
  <c r="AV139" i="17" s="1"/>
  <c r="AU140" i="17"/>
  <c r="AV140" i="17" s="1"/>
  <c r="AU141" i="17"/>
  <c r="AV141" i="17" s="1"/>
  <c r="AU142" i="17"/>
  <c r="AV142" i="17" s="1"/>
  <c r="AU143" i="17"/>
  <c r="AV143" i="17" s="1"/>
  <c r="AU144" i="17"/>
  <c r="AV144" i="17" s="1"/>
  <c r="AU145" i="17"/>
  <c r="AV145" i="17" s="1"/>
  <c r="AU146" i="17"/>
  <c r="AV146" i="17" s="1"/>
  <c r="AU147" i="17"/>
  <c r="AV147" i="17" s="1"/>
  <c r="AU148" i="17"/>
  <c r="AV148" i="17" s="1"/>
  <c r="AU149" i="17"/>
  <c r="AV149" i="17" s="1"/>
  <c r="AU150" i="17"/>
  <c r="AV150" i="17" s="1"/>
  <c r="AU151" i="17"/>
  <c r="AV151" i="17" s="1"/>
  <c r="AU152" i="17"/>
  <c r="AV152" i="17" s="1"/>
  <c r="AU153" i="17"/>
  <c r="AV153" i="17" s="1"/>
  <c r="AU154" i="17"/>
  <c r="AV154" i="17" s="1"/>
  <c r="AU155" i="17"/>
  <c r="AV155" i="17" s="1"/>
  <c r="AU156" i="17"/>
  <c r="AV156" i="17" s="1"/>
  <c r="AU157" i="17"/>
  <c r="AV157" i="17" s="1"/>
  <c r="AU158" i="17"/>
  <c r="AV158" i="17" s="1"/>
  <c r="AU159" i="17"/>
  <c r="AV159" i="17" s="1"/>
  <c r="AU160" i="17"/>
  <c r="AV160" i="17" s="1"/>
  <c r="AU161" i="17"/>
  <c r="AV161" i="17" s="1"/>
  <c r="AU162" i="17"/>
  <c r="AV162" i="17" s="1"/>
  <c r="AU163" i="17"/>
  <c r="AV163" i="17" s="1"/>
  <c r="AU164" i="17"/>
  <c r="AV164" i="17" s="1"/>
  <c r="AU165" i="17"/>
  <c r="AV165" i="17" s="1"/>
  <c r="AU166" i="17"/>
  <c r="AV166" i="17" s="1"/>
  <c r="AU167" i="17"/>
  <c r="AV167" i="17" s="1"/>
  <c r="AU168" i="17"/>
  <c r="AV168" i="17" s="1"/>
  <c r="AU169" i="17"/>
  <c r="AV169" i="17" s="1"/>
  <c r="AU170" i="17"/>
  <c r="AV170" i="17" s="1"/>
  <c r="AU171" i="17"/>
  <c r="AV171" i="17" s="1"/>
  <c r="AU172" i="17"/>
  <c r="AV172" i="17" s="1"/>
  <c r="AU173" i="17"/>
  <c r="AV173" i="17" s="1"/>
  <c r="AU174" i="17"/>
  <c r="AV174" i="17" s="1"/>
  <c r="AU175" i="17"/>
  <c r="AV175" i="17" s="1"/>
  <c r="AU176" i="17"/>
  <c r="AV176" i="17" s="1"/>
  <c r="AU177" i="17"/>
  <c r="AV177" i="17" s="1"/>
  <c r="AU178" i="17"/>
  <c r="AV178" i="17" s="1"/>
  <c r="AU179" i="17"/>
  <c r="AV179" i="17" s="1"/>
  <c r="AU180" i="17"/>
  <c r="AV180" i="17" s="1"/>
  <c r="AU181" i="17"/>
  <c r="AV181" i="17" s="1"/>
  <c r="AU182" i="17"/>
  <c r="AV182" i="17" s="1"/>
  <c r="AU183" i="17"/>
  <c r="AV183" i="17" s="1"/>
  <c r="AU184" i="17"/>
  <c r="AV184" i="17" s="1"/>
  <c r="AU185" i="17"/>
  <c r="AV185" i="17" s="1"/>
  <c r="AU186" i="17"/>
  <c r="AV186" i="17" s="1"/>
  <c r="AU187" i="17"/>
  <c r="AV187" i="17" s="1"/>
  <c r="AU188" i="17"/>
  <c r="AV188" i="17" s="1"/>
  <c r="AU189" i="17"/>
  <c r="AV189" i="17" s="1"/>
  <c r="AU190" i="17"/>
  <c r="AV190" i="17" s="1"/>
  <c r="AU191" i="17"/>
  <c r="AV191" i="17" s="1"/>
  <c r="AU192" i="17"/>
  <c r="AV192" i="17" s="1"/>
  <c r="AU193" i="17"/>
  <c r="AV193" i="17" s="1"/>
  <c r="AU194" i="17"/>
  <c r="AV194" i="17" s="1"/>
  <c r="AU195" i="17"/>
  <c r="AV195" i="17" s="1"/>
  <c r="AU196" i="17"/>
  <c r="AV196" i="17" s="1"/>
  <c r="AU197" i="17"/>
  <c r="AV197" i="17" s="1"/>
  <c r="AU198" i="17"/>
  <c r="AV198" i="17" s="1"/>
  <c r="AU199" i="17"/>
  <c r="AV199" i="17" s="1"/>
  <c r="AU200" i="17"/>
  <c r="AV200" i="17" s="1"/>
  <c r="AU201" i="17"/>
  <c r="AV201" i="17" s="1"/>
  <c r="AU202" i="17"/>
  <c r="AV202" i="17" s="1"/>
  <c r="AU203" i="17"/>
  <c r="AV203" i="17" s="1"/>
  <c r="AU204" i="17"/>
  <c r="AV204" i="17" s="1"/>
  <c r="AU205" i="17"/>
  <c r="AV205" i="17" s="1"/>
  <c r="AU206" i="17"/>
  <c r="AV206" i="17" s="1"/>
  <c r="AU207" i="17"/>
  <c r="AV207" i="17" s="1"/>
  <c r="AU208" i="17"/>
  <c r="AV208" i="17" s="1"/>
  <c r="AU210" i="17"/>
  <c r="AV210" i="17" s="1"/>
  <c r="AU211" i="17"/>
  <c r="AV211" i="17" s="1"/>
  <c r="AU212" i="17"/>
  <c r="AV212" i="17" s="1"/>
  <c r="AU213" i="17"/>
  <c r="AV213" i="17" s="1"/>
  <c r="AU214" i="17"/>
  <c r="AV214" i="17" s="1"/>
  <c r="AU215" i="17"/>
  <c r="AV215" i="17" s="1"/>
  <c r="AU216" i="17"/>
  <c r="AV216" i="17" s="1"/>
  <c r="AU217" i="17"/>
  <c r="AV217" i="17" s="1"/>
  <c r="AU218" i="17"/>
  <c r="AV218" i="17" s="1"/>
  <c r="AU219" i="17"/>
  <c r="AV219" i="17" s="1"/>
  <c r="AU220" i="17"/>
  <c r="AV220" i="17" s="1"/>
  <c r="AU221" i="17"/>
  <c r="AV221" i="17" s="1"/>
  <c r="AU222" i="17"/>
  <c r="AV222" i="17" s="1"/>
  <c r="AU223" i="17"/>
  <c r="AV223" i="17" s="1"/>
  <c r="AU224" i="17"/>
  <c r="AV224" i="17" s="1"/>
  <c r="AU225" i="17"/>
  <c r="AV225" i="17" s="1"/>
  <c r="AU226" i="17"/>
  <c r="AV226" i="17" s="1"/>
  <c r="AU227" i="17"/>
  <c r="AV227" i="17" s="1"/>
  <c r="AU228" i="17"/>
  <c r="AV228" i="17" s="1"/>
  <c r="AU229" i="17"/>
  <c r="AV229" i="17" s="1"/>
  <c r="AU230" i="17"/>
  <c r="AV230" i="17" s="1"/>
  <c r="AU231" i="17"/>
  <c r="AV231" i="17" s="1"/>
  <c r="AU232" i="17"/>
  <c r="AV232" i="17" s="1"/>
  <c r="AU233" i="17"/>
  <c r="AV233" i="17" s="1"/>
  <c r="AU234" i="17"/>
  <c r="AV234" i="17" s="1"/>
  <c r="AU235" i="17"/>
  <c r="AV235" i="17" s="1"/>
  <c r="AU236" i="17"/>
  <c r="AV236" i="17" s="1"/>
  <c r="AU237" i="17"/>
  <c r="AV237" i="17" s="1"/>
  <c r="AU238" i="17"/>
  <c r="AV238" i="17" s="1"/>
  <c r="AU239" i="17"/>
  <c r="AV239" i="17" s="1"/>
  <c r="AU240" i="17"/>
  <c r="AV240" i="17" s="1"/>
  <c r="AU241" i="17"/>
  <c r="AV241" i="17" s="1"/>
  <c r="AU242" i="17"/>
  <c r="AV242" i="17" s="1"/>
  <c r="AU243" i="17"/>
  <c r="AV243" i="17" s="1"/>
  <c r="AU244" i="17"/>
  <c r="AV244" i="17" s="1"/>
  <c r="AU245" i="17"/>
  <c r="AV245" i="17" s="1"/>
  <c r="AU246" i="17"/>
  <c r="AV246" i="17" s="1"/>
  <c r="AU247" i="17"/>
  <c r="AV247" i="17" s="1"/>
  <c r="AU248" i="17"/>
  <c r="AV248" i="17" s="1"/>
  <c r="AU249" i="17"/>
  <c r="AV249" i="17" s="1"/>
  <c r="AU250" i="17"/>
  <c r="AV250" i="17" s="1"/>
  <c r="AU251" i="17"/>
  <c r="AV251" i="17" s="1"/>
  <c r="AU252" i="17"/>
  <c r="AV252" i="17" s="1"/>
  <c r="AU253" i="17"/>
  <c r="AV253" i="17" s="1"/>
  <c r="AU254" i="17"/>
  <c r="AV254" i="17" s="1"/>
  <c r="AU255" i="17"/>
  <c r="AV255" i="17" s="1"/>
  <c r="AU256" i="17"/>
  <c r="AV256" i="17" s="1"/>
  <c r="AU257" i="17"/>
  <c r="AV257" i="17" s="1"/>
  <c r="AU258" i="17"/>
  <c r="AV258" i="17" s="1"/>
  <c r="AU259" i="17"/>
  <c r="AV259" i="17" s="1"/>
  <c r="AU260" i="17"/>
  <c r="AV260" i="17" s="1"/>
  <c r="AU261" i="17"/>
  <c r="AV261" i="17" s="1"/>
  <c r="AU262" i="17"/>
  <c r="AV262" i="17" s="1"/>
  <c r="AU263" i="17"/>
  <c r="AV263" i="17" s="1"/>
  <c r="AU264" i="17"/>
  <c r="AV264" i="17" s="1"/>
  <c r="AU265" i="17"/>
  <c r="AV265" i="17" s="1"/>
  <c r="AU266" i="17"/>
  <c r="AV266" i="17" s="1"/>
  <c r="AU267" i="17"/>
  <c r="AV267" i="17" s="1"/>
  <c r="AU268" i="17"/>
  <c r="AV268" i="17" s="1"/>
  <c r="AU269" i="17"/>
  <c r="AV269" i="17" s="1"/>
  <c r="AU270" i="17"/>
  <c r="AV270" i="17" s="1"/>
  <c r="AU271" i="17"/>
  <c r="AV271" i="17" s="1"/>
  <c r="AU272" i="17"/>
  <c r="AV272" i="17" s="1"/>
  <c r="AU273" i="17"/>
  <c r="AV273" i="17" s="1"/>
  <c r="AU274" i="17"/>
  <c r="AV274" i="17" s="1"/>
  <c r="AU275" i="17"/>
  <c r="AV275" i="17" s="1"/>
  <c r="AU276" i="17"/>
  <c r="AV276" i="17" s="1"/>
  <c r="AU277" i="17"/>
  <c r="AV277" i="17" s="1"/>
  <c r="AU278" i="17"/>
  <c r="AV278" i="17" s="1"/>
  <c r="AU279" i="17"/>
  <c r="AV279" i="17" s="1"/>
  <c r="AU280" i="17"/>
  <c r="AV280" i="17" s="1"/>
  <c r="AU281" i="17"/>
  <c r="AV281" i="17" s="1"/>
  <c r="AU282" i="17"/>
  <c r="AV282" i="17" s="1"/>
  <c r="AU283" i="17"/>
  <c r="AV283" i="17" s="1"/>
  <c r="AU284" i="17"/>
  <c r="AV284" i="17" s="1"/>
  <c r="AU285" i="17"/>
  <c r="AV285" i="17" s="1"/>
  <c r="AU286" i="17"/>
  <c r="AV286" i="17" s="1"/>
  <c r="AU287" i="17"/>
  <c r="AV287" i="17" s="1"/>
  <c r="AU288" i="17"/>
  <c r="AV288" i="17" s="1"/>
  <c r="AU289" i="17"/>
  <c r="AV289" i="17" s="1"/>
  <c r="AU290" i="17"/>
  <c r="AV290" i="17" s="1"/>
  <c r="AU291" i="17"/>
  <c r="AV291" i="17" s="1"/>
  <c r="AU292" i="17"/>
  <c r="AV292" i="17" s="1"/>
  <c r="AU293" i="17"/>
  <c r="AV293" i="17" s="1"/>
  <c r="AU294" i="17"/>
  <c r="AV294" i="17" s="1"/>
  <c r="AU295" i="17"/>
  <c r="AV295" i="17" s="1"/>
  <c r="AU296" i="17"/>
  <c r="AV296" i="17" s="1"/>
  <c r="AU297" i="17"/>
  <c r="AV297" i="17" s="1"/>
  <c r="AU298" i="17"/>
  <c r="AV298" i="17" s="1"/>
  <c r="AU299" i="17"/>
  <c r="AV299" i="17" s="1"/>
  <c r="AU300" i="17"/>
  <c r="AV300" i="17" s="1"/>
  <c r="AU301" i="17"/>
  <c r="AV301" i="17" s="1"/>
  <c r="AU302" i="17"/>
  <c r="AV302" i="17" s="1"/>
  <c r="AU303" i="17"/>
  <c r="AV303" i="17" s="1"/>
  <c r="AU304" i="17"/>
  <c r="AV304" i="17" s="1"/>
  <c r="AU305" i="17"/>
  <c r="AV305" i="17" s="1"/>
  <c r="AU306" i="17"/>
  <c r="AV306" i="17" s="1"/>
  <c r="AU307" i="17"/>
  <c r="AV307" i="17" s="1"/>
  <c r="AU308" i="17"/>
  <c r="AV308" i="17" s="1"/>
  <c r="AU309" i="17"/>
  <c r="AV309" i="17" s="1"/>
  <c r="AU310" i="17"/>
  <c r="AV310" i="17" s="1"/>
  <c r="AU311" i="17"/>
  <c r="AV311" i="17" s="1"/>
  <c r="AU312" i="17"/>
  <c r="AV312" i="17" s="1"/>
  <c r="AU313" i="17"/>
  <c r="AV313" i="17" s="1"/>
  <c r="AU314" i="17"/>
  <c r="AV314" i="17" s="1"/>
  <c r="AU315" i="17"/>
  <c r="AV315" i="17" s="1"/>
  <c r="AU316" i="17"/>
  <c r="AV316" i="17" s="1"/>
  <c r="AU317" i="17"/>
  <c r="AV317" i="17" s="1"/>
  <c r="AU318" i="17"/>
  <c r="AV318" i="17" s="1"/>
  <c r="AU320" i="17"/>
  <c r="AV320" i="17" s="1"/>
  <c r="AU321" i="17"/>
  <c r="AV321" i="17" s="1"/>
  <c r="AU322" i="17"/>
  <c r="AV322" i="17" s="1"/>
  <c r="AU323" i="17"/>
  <c r="AV323" i="17" s="1"/>
  <c r="AU324" i="17"/>
  <c r="AV324" i="17" s="1"/>
  <c r="AU325" i="17"/>
  <c r="AV325" i="17" s="1"/>
  <c r="AU326" i="17"/>
  <c r="AV326" i="17" s="1"/>
  <c r="AU327" i="17"/>
  <c r="AV327" i="17" s="1"/>
  <c r="AU328" i="17"/>
  <c r="AV328" i="17" s="1"/>
  <c r="AU329" i="17"/>
  <c r="AV329" i="17" s="1"/>
  <c r="AU330" i="17"/>
  <c r="AV330" i="17" s="1"/>
  <c r="AU331" i="17"/>
  <c r="AV331" i="17" s="1"/>
  <c r="AU332" i="17"/>
  <c r="AV332" i="17" s="1"/>
  <c r="AU333" i="17"/>
  <c r="AV333" i="17" s="1"/>
  <c r="AU334" i="17"/>
  <c r="AV334" i="17" s="1"/>
  <c r="AU335" i="17"/>
  <c r="AV335" i="17" s="1"/>
  <c r="AU336" i="17"/>
  <c r="AV336" i="17" s="1"/>
  <c r="AU337" i="17"/>
  <c r="AV337" i="17" s="1"/>
  <c r="AU338" i="17"/>
  <c r="AV338" i="17" s="1"/>
  <c r="AU339" i="17"/>
  <c r="AV339" i="17" s="1"/>
  <c r="AU340" i="17"/>
  <c r="AV340" i="17" s="1"/>
  <c r="AU341" i="17"/>
  <c r="AV341" i="17" s="1"/>
  <c r="AU342" i="17"/>
  <c r="AV342" i="17" s="1"/>
  <c r="AU343" i="17"/>
  <c r="AV343" i="17" s="1"/>
  <c r="AU344" i="17"/>
  <c r="AV344" i="17" s="1"/>
  <c r="AU345" i="17"/>
  <c r="AV345" i="17" s="1"/>
  <c r="AU346" i="17"/>
  <c r="AV346" i="17" s="1"/>
  <c r="AU347" i="17"/>
  <c r="AV347" i="17" s="1"/>
  <c r="AU348" i="17"/>
  <c r="AV348" i="17" s="1"/>
  <c r="AU349" i="17"/>
  <c r="AV349" i="17" s="1"/>
  <c r="AU350" i="17"/>
  <c r="AV350" i="17" s="1"/>
  <c r="AU351" i="17"/>
  <c r="AV351" i="17" s="1"/>
  <c r="AU352" i="17"/>
  <c r="AV352" i="17" s="1"/>
  <c r="AU353" i="17"/>
  <c r="AV353" i="17" s="1"/>
  <c r="AU354" i="17"/>
  <c r="AV354" i="17" s="1"/>
  <c r="AU355" i="17"/>
  <c r="AV355" i="17" s="1"/>
  <c r="AU356" i="17"/>
  <c r="AV356" i="17" s="1"/>
  <c r="AU357" i="17"/>
  <c r="AV357" i="17" s="1"/>
  <c r="AU358" i="17"/>
  <c r="AV358" i="17" s="1"/>
  <c r="AU359" i="17"/>
  <c r="AV359" i="17" s="1"/>
  <c r="AU360" i="17"/>
  <c r="AV360" i="17" s="1"/>
  <c r="AU362" i="17"/>
  <c r="AV362" i="17" s="1"/>
  <c r="AU363" i="17"/>
  <c r="AV363" i="17" s="1"/>
  <c r="AU364" i="17"/>
  <c r="AV364" i="17" s="1"/>
  <c r="AU365" i="17"/>
  <c r="AV365" i="17" s="1"/>
  <c r="AU366" i="17"/>
  <c r="AV366" i="17" s="1"/>
  <c r="AU367" i="17"/>
  <c r="AV367" i="17" s="1"/>
  <c r="AU368" i="17"/>
  <c r="AV368" i="17" s="1"/>
  <c r="AU369" i="17"/>
  <c r="AV369" i="17" s="1"/>
  <c r="AU370" i="17"/>
  <c r="AV370" i="17" s="1"/>
  <c r="AU371" i="17"/>
  <c r="AV371" i="17" s="1"/>
  <c r="AU372" i="17"/>
  <c r="AV372" i="17" s="1"/>
  <c r="AU373" i="17"/>
  <c r="AV373" i="17" s="1"/>
  <c r="AU374" i="17"/>
  <c r="AV374" i="17" s="1"/>
  <c r="AU375" i="17"/>
  <c r="AV375" i="17" s="1"/>
  <c r="AU376" i="17"/>
  <c r="AV376" i="17" s="1"/>
  <c r="AU377" i="17"/>
  <c r="AV377" i="17" s="1"/>
  <c r="AU378" i="17"/>
  <c r="AV378" i="17" s="1"/>
  <c r="AU379" i="17"/>
  <c r="AV379" i="17" s="1"/>
  <c r="AU380" i="17"/>
  <c r="AV380" i="17" s="1"/>
  <c r="AU381" i="17"/>
  <c r="AV381" i="17" s="1"/>
  <c r="AU382" i="17"/>
  <c r="AV382" i="17" s="1"/>
  <c r="AU383" i="17"/>
  <c r="AV383" i="17" s="1"/>
  <c r="AU384" i="17"/>
  <c r="AV384" i="17" s="1"/>
  <c r="AU385" i="17"/>
  <c r="AV385" i="17" s="1"/>
  <c r="AU386" i="17"/>
  <c r="AV386" i="17" s="1"/>
  <c r="AU387" i="17"/>
  <c r="AV387" i="17" s="1"/>
  <c r="AU388" i="17"/>
  <c r="AV388" i="17" s="1"/>
  <c r="AU389" i="17"/>
  <c r="AV389" i="17" s="1"/>
  <c r="AU6" i="17"/>
  <c r="AV6" i="17" s="1"/>
  <c r="AU5" i="17"/>
  <c r="AV5" i="17" s="1"/>
  <c r="AL312" i="17"/>
  <c r="AI139" i="17" l="1"/>
  <c r="P6" i="6" l="1"/>
  <c r="AO7" i="17" l="1"/>
  <c r="AP7" i="17" s="1"/>
  <c r="AO8" i="17"/>
  <c r="AP8" i="17" s="1"/>
  <c r="AO9" i="17"/>
  <c r="AP9" i="17" s="1"/>
  <c r="AO10" i="17"/>
  <c r="AP10" i="17" s="1"/>
  <c r="AO11" i="17"/>
  <c r="AP11" i="17" s="1"/>
  <c r="AO12" i="17"/>
  <c r="AP12" i="17" s="1"/>
  <c r="AO13" i="17"/>
  <c r="AP13" i="17" s="1"/>
  <c r="AO14" i="17"/>
  <c r="AP14" i="17" s="1"/>
  <c r="AO15" i="17"/>
  <c r="AP15" i="17" s="1"/>
  <c r="AO16" i="17"/>
  <c r="AP16" i="17" s="1"/>
  <c r="AO17" i="17"/>
  <c r="AP17" i="17" s="1"/>
  <c r="AO18" i="17"/>
  <c r="AP18" i="17" s="1"/>
  <c r="AO19" i="17"/>
  <c r="AP19" i="17" s="1"/>
  <c r="AO20" i="17"/>
  <c r="AP20" i="17" s="1"/>
  <c r="AO21" i="17"/>
  <c r="AP21" i="17" s="1"/>
  <c r="AO22" i="17"/>
  <c r="AP22" i="17" s="1"/>
  <c r="AO23" i="17"/>
  <c r="AP23" i="17" s="1"/>
  <c r="AO24" i="17"/>
  <c r="AP24" i="17" s="1"/>
  <c r="AO25" i="17"/>
  <c r="AP25" i="17" s="1"/>
  <c r="AO26" i="17"/>
  <c r="AP26" i="17" s="1"/>
  <c r="AO27" i="17"/>
  <c r="AP27" i="17" s="1"/>
  <c r="AO28" i="17"/>
  <c r="AP28" i="17" s="1"/>
  <c r="AO29" i="17"/>
  <c r="AP29" i="17" s="1"/>
  <c r="AO30" i="17"/>
  <c r="AP30" i="17" s="1"/>
  <c r="AO31" i="17"/>
  <c r="AP31" i="17" s="1"/>
  <c r="AO32" i="17"/>
  <c r="AP32" i="17" s="1"/>
  <c r="AO33" i="17"/>
  <c r="AP33" i="17" s="1"/>
  <c r="AO34" i="17"/>
  <c r="AP34" i="17" s="1"/>
  <c r="AO35" i="17"/>
  <c r="AP35" i="17" s="1"/>
  <c r="AO36" i="17"/>
  <c r="AP36" i="17" s="1"/>
  <c r="AO37" i="17"/>
  <c r="AP37" i="17" s="1"/>
  <c r="AO38" i="17"/>
  <c r="AP38" i="17" s="1"/>
  <c r="AO39" i="17"/>
  <c r="AP39" i="17" s="1"/>
  <c r="AO40" i="17"/>
  <c r="AP40" i="17" s="1"/>
  <c r="AO41" i="17"/>
  <c r="AP41" i="17" s="1"/>
  <c r="AO42" i="17"/>
  <c r="AP42" i="17" s="1"/>
  <c r="AO43" i="17"/>
  <c r="AP43" i="17" s="1"/>
  <c r="AO44" i="17"/>
  <c r="AP44" i="17" s="1"/>
  <c r="AO45" i="17"/>
  <c r="AP45" i="17" s="1"/>
  <c r="AO46" i="17"/>
  <c r="AP46" i="17" s="1"/>
  <c r="AO47" i="17"/>
  <c r="AP47" i="17" s="1"/>
  <c r="AO48" i="17"/>
  <c r="AP48" i="17" s="1"/>
  <c r="AO49" i="17"/>
  <c r="AP49" i="17" s="1"/>
  <c r="AO50" i="17"/>
  <c r="AP50" i="17" s="1"/>
  <c r="AO51" i="17"/>
  <c r="AP51" i="17" s="1"/>
  <c r="AO52" i="17"/>
  <c r="AP52" i="17" s="1"/>
  <c r="AO53" i="17"/>
  <c r="AP53" i="17" s="1"/>
  <c r="AO54" i="17"/>
  <c r="AP54" i="17" s="1"/>
  <c r="AO55" i="17"/>
  <c r="AP55" i="17" s="1"/>
  <c r="AO56" i="17"/>
  <c r="AP56" i="17" s="1"/>
  <c r="AO57" i="17"/>
  <c r="AP57" i="17" s="1"/>
  <c r="AO58" i="17"/>
  <c r="AP58" i="17" s="1"/>
  <c r="AO59" i="17"/>
  <c r="AP59" i="17" s="1"/>
  <c r="AO60" i="17"/>
  <c r="AP60" i="17" s="1"/>
  <c r="AO61" i="17"/>
  <c r="AP61" i="17" s="1"/>
  <c r="AO62" i="17"/>
  <c r="AP62" i="17" s="1"/>
  <c r="AO63" i="17"/>
  <c r="AP63" i="17" s="1"/>
  <c r="AO64" i="17"/>
  <c r="AP64" i="17" s="1"/>
  <c r="AO65" i="17"/>
  <c r="AP65" i="17" s="1"/>
  <c r="AO66" i="17"/>
  <c r="AP66" i="17" s="1"/>
  <c r="AO67" i="17"/>
  <c r="AP67" i="17" s="1"/>
  <c r="AO68" i="17"/>
  <c r="AP68" i="17" s="1"/>
  <c r="AO70" i="17"/>
  <c r="AP70" i="17" s="1"/>
  <c r="AO71" i="17"/>
  <c r="AP71" i="17" s="1"/>
  <c r="AO72" i="17"/>
  <c r="AP72" i="17" s="1"/>
  <c r="AO73" i="17"/>
  <c r="AP73" i="17" s="1"/>
  <c r="AO74" i="17"/>
  <c r="AP74" i="17" s="1"/>
  <c r="AO75" i="17"/>
  <c r="AP75" i="17" s="1"/>
  <c r="AO76" i="17"/>
  <c r="AP76" i="17" s="1"/>
  <c r="AO77" i="17"/>
  <c r="AP77" i="17" s="1"/>
  <c r="AO78" i="17"/>
  <c r="AP78" i="17" s="1"/>
  <c r="AO79" i="17"/>
  <c r="AP79" i="17" s="1"/>
  <c r="AO80" i="17"/>
  <c r="AP80" i="17" s="1"/>
  <c r="AO81" i="17"/>
  <c r="AP81" i="17" s="1"/>
  <c r="AO82" i="17"/>
  <c r="AP82" i="17" s="1"/>
  <c r="AO83" i="17"/>
  <c r="AP83" i="17" s="1"/>
  <c r="AO84" i="17"/>
  <c r="AP84" i="17" s="1"/>
  <c r="AO85" i="17"/>
  <c r="AP85" i="17" s="1"/>
  <c r="AO86" i="17"/>
  <c r="AP86" i="17" s="1"/>
  <c r="AO87" i="17"/>
  <c r="AP87" i="17" s="1"/>
  <c r="AO88" i="17"/>
  <c r="AP88" i="17" s="1"/>
  <c r="AO89" i="17"/>
  <c r="AP89" i="17" s="1"/>
  <c r="AO90" i="17"/>
  <c r="AP90" i="17" s="1"/>
  <c r="AO91" i="17"/>
  <c r="AP91" i="17" s="1"/>
  <c r="AO92" i="17"/>
  <c r="AP92" i="17" s="1"/>
  <c r="AO93" i="17"/>
  <c r="AP93" i="17" s="1"/>
  <c r="AO94" i="17"/>
  <c r="AP94" i="17" s="1"/>
  <c r="AO95" i="17"/>
  <c r="AP95" i="17" s="1"/>
  <c r="AO96" i="17"/>
  <c r="AP96" i="17" s="1"/>
  <c r="AO97" i="17"/>
  <c r="AP97" i="17" s="1"/>
  <c r="AO98" i="17"/>
  <c r="AP98" i="17" s="1"/>
  <c r="AO99" i="17"/>
  <c r="AP99" i="17" s="1"/>
  <c r="AO100" i="17"/>
  <c r="AP100" i="17" s="1"/>
  <c r="AO101" i="17"/>
  <c r="AP101" i="17" s="1"/>
  <c r="AO102" i="17"/>
  <c r="AP102" i="17" s="1"/>
  <c r="AO103" i="17"/>
  <c r="AP103" i="17" s="1"/>
  <c r="AO104" i="17"/>
  <c r="AP104" i="17" s="1"/>
  <c r="AO105" i="17"/>
  <c r="AP105" i="17" s="1"/>
  <c r="AO106" i="17"/>
  <c r="AP106" i="17" s="1"/>
  <c r="AO107" i="17"/>
  <c r="AP107" i="17" s="1"/>
  <c r="AO108" i="17"/>
  <c r="AP108" i="17" s="1"/>
  <c r="AO109" i="17"/>
  <c r="AP109" i="17" s="1"/>
  <c r="AO110" i="17"/>
  <c r="AP110" i="17" s="1"/>
  <c r="AO111" i="17"/>
  <c r="AP111" i="17" s="1"/>
  <c r="AO112" i="17"/>
  <c r="AP112" i="17" s="1"/>
  <c r="AO113" i="17"/>
  <c r="AP113" i="17" s="1"/>
  <c r="AO114" i="17"/>
  <c r="AP114" i="17" s="1"/>
  <c r="AO115" i="17"/>
  <c r="AP115" i="17" s="1"/>
  <c r="AO116" i="17"/>
  <c r="AP116" i="17" s="1"/>
  <c r="AO117" i="17"/>
  <c r="AP117" i="17" s="1"/>
  <c r="AO118" i="17"/>
  <c r="AP118" i="17" s="1"/>
  <c r="AO119" i="17"/>
  <c r="AP119" i="17" s="1"/>
  <c r="AO120" i="17"/>
  <c r="AP120" i="17" s="1"/>
  <c r="AO121" i="17"/>
  <c r="AP121" i="17" s="1"/>
  <c r="AO122" i="17"/>
  <c r="AP122" i="17" s="1"/>
  <c r="AO123" i="17"/>
  <c r="AP123" i="17" s="1"/>
  <c r="AO124" i="17"/>
  <c r="AP124" i="17" s="1"/>
  <c r="AO125" i="17"/>
  <c r="AP125" i="17" s="1"/>
  <c r="AO126" i="17"/>
  <c r="AP126" i="17" s="1"/>
  <c r="AO127" i="17"/>
  <c r="AP127" i="17" s="1"/>
  <c r="AO128" i="17"/>
  <c r="AP128" i="17" s="1"/>
  <c r="AO129" i="17"/>
  <c r="AP129" i="17" s="1"/>
  <c r="AO130" i="17"/>
  <c r="AP130" i="17" s="1"/>
  <c r="AO131" i="17"/>
  <c r="AP131" i="17" s="1"/>
  <c r="AO132" i="17"/>
  <c r="AP132" i="17" s="1"/>
  <c r="AO133" i="17"/>
  <c r="AP133" i="17" s="1"/>
  <c r="AO134" i="17"/>
  <c r="AP134" i="17" s="1"/>
  <c r="AO135" i="17"/>
  <c r="AP135" i="17" s="1"/>
  <c r="AO136" i="17"/>
  <c r="AP136" i="17" s="1"/>
  <c r="AO137" i="17"/>
  <c r="AP137" i="17" s="1"/>
  <c r="AO138" i="17"/>
  <c r="AP138" i="17" s="1"/>
  <c r="AO139" i="17"/>
  <c r="AP139" i="17" s="1"/>
  <c r="AO140" i="17"/>
  <c r="AP140" i="17" s="1"/>
  <c r="AO141" i="17"/>
  <c r="AP141" i="17" s="1"/>
  <c r="AO142" i="17"/>
  <c r="AP142" i="17" s="1"/>
  <c r="AO143" i="17"/>
  <c r="AP143" i="17" s="1"/>
  <c r="AO144" i="17"/>
  <c r="AP144" i="17" s="1"/>
  <c r="AO145" i="17"/>
  <c r="AP145" i="17" s="1"/>
  <c r="AO146" i="17"/>
  <c r="AP146" i="17" s="1"/>
  <c r="AO147" i="17"/>
  <c r="AP147" i="17" s="1"/>
  <c r="AO148" i="17"/>
  <c r="AP148" i="17" s="1"/>
  <c r="AO149" i="17"/>
  <c r="AP149" i="17" s="1"/>
  <c r="AO150" i="17"/>
  <c r="AP150" i="17" s="1"/>
  <c r="AO151" i="17"/>
  <c r="AP151" i="17" s="1"/>
  <c r="AO152" i="17"/>
  <c r="AP152" i="17" s="1"/>
  <c r="AO153" i="17"/>
  <c r="AP153" i="17" s="1"/>
  <c r="AO154" i="17"/>
  <c r="AP154" i="17" s="1"/>
  <c r="AO155" i="17"/>
  <c r="AP155" i="17" s="1"/>
  <c r="AO156" i="17"/>
  <c r="AP156" i="17" s="1"/>
  <c r="AO157" i="17"/>
  <c r="AP157" i="17" s="1"/>
  <c r="AO158" i="17"/>
  <c r="AP158" i="17" s="1"/>
  <c r="AO159" i="17"/>
  <c r="AP159" i="17" s="1"/>
  <c r="AO160" i="17"/>
  <c r="AP160" i="17" s="1"/>
  <c r="AO161" i="17"/>
  <c r="AP161" i="17" s="1"/>
  <c r="AO163" i="17"/>
  <c r="AP163" i="17" s="1"/>
  <c r="AO164" i="17"/>
  <c r="AP164" i="17" s="1"/>
  <c r="AO165" i="17"/>
  <c r="AP165" i="17" s="1"/>
  <c r="AO166" i="17"/>
  <c r="AP166" i="17" s="1"/>
  <c r="AO167" i="17"/>
  <c r="AP167" i="17" s="1"/>
  <c r="AO168" i="17"/>
  <c r="AP168" i="17" s="1"/>
  <c r="AO169" i="17"/>
  <c r="AP169" i="17" s="1"/>
  <c r="AO170" i="17"/>
  <c r="AP170" i="17" s="1"/>
  <c r="AO171" i="17"/>
  <c r="AP171" i="17" s="1"/>
  <c r="AO172" i="17"/>
  <c r="AP172" i="17" s="1"/>
  <c r="AO173" i="17"/>
  <c r="AP173" i="17" s="1"/>
  <c r="AO174" i="17"/>
  <c r="AP174" i="17" s="1"/>
  <c r="AO175" i="17"/>
  <c r="AP175" i="17" s="1"/>
  <c r="AO176" i="17"/>
  <c r="AP176" i="17" s="1"/>
  <c r="AO177" i="17"/>
  <c r="AP177" i="17" s="1"/>
  <c r="AO178" i="17"/>
  <c r="AP178" i="17" s="1"/>
  <c r="AO179" i="17"/>
  <c r="AP179" i="17" s="1"/>
  <c r="AO180" i="17"/>
  <c r="AP180" i="17" s="1"/>
  <c r="AO181" i="17"/>
  <c r="AP181" i="17" s="1"/>
  <c r="AO182" i="17"/>
  <c r="AP182" i="17" s="1"/>
  <c r="AO183" i="17"/>
  <c r="AP183" i="17" s="1"/>
  <c r="AO184" i="17"/>
  <c r="AP184" i="17" s="1"/>
  <c r="AO185" i="17"/>
  <c r="AP185" i="17" s="1"/>
  <c r="AO186" i="17"/>
  <c r="AP186" i="17" s="1"/>
  <c r="AO187" i="17"/>
  <c r="AP187" i="17" s="1"/>
  <c r="AO188" i="17"/>
  <c r="AP188" i="17" s="1"/>
  <c r="AO189" i="17"/>
  <c r="AP189" i="17" s="1"/>
  <c r="AO190" i="17"/>
  <c r="AP190" i="17" s="1"/>
  <c r="AO191" i="17"/>
  <c r="AP191" i="17" s="1"/>
  <c r="AO192" i="17"/>
  <c r="AP192" i="17" s="1"/>
  <c r="AO193" i="17"/>
  <c r="AP193" i="17" s="1"/>
  <c r="AO194" i="17"/>
  <c r="AP194" i="17" s="1"/>
  <c r="AO195" i="17"/>
  <c r="AP195" i="17" s="1"/>
  <c r="AO196" i="17"/>
  <c r="AP196" i="17" s="1"/>
  <c r="AO197" i="17"/>
  <c r="AP197" i="17" s="1"/>
  <c r="AO198" i="17"/>
  <c r="AP198" i="17" s="1"/>
  <c r="AO199" i="17"/>
  <c r="AP199" i="17" s="1"/>
  <c r="AO200" i="17"/>
  <c r="AP200" i="17" s="1"/>
  <c r="AO201" i="17"/>
  <c r="AP201" i="17" s="1"/>
  <c r="AO202" i="17"/>
  <c r="AP202" i="17" s="1"/>
  <c r="AO203" i="17"/>
  <c r="AP203" i="17" s="1"/>
  <c r="AO204" i="17"/>
  <c r="AP204" i="17" s="1"/>
  <c r="AO205" i="17"/>
  <c r="AP205" i="17" s="1"/>
  <c r="AO206" i="17"/>
  <c r="AP206" i="17" s="1"/>
  <c r="AO208" i="17"/>
  <c r="AP208" i="17" s="1"/>
  <c r="AO210" i="17"/>
  <c r="AP210" i="17" s="1"/>
  <c r="AO211" i="17"/>
  <c r="AP211" i="17" s="1"/>
  <c r="AO212" i="17"/>
  <c r="AP212" i="17" s="1"/>
  <c r="AO213" i="17"/>
  <c r="AP213" i="17" s="1"/>
  <c r="AO214" i="17"/>
  <c r="AP214" i="17" s="1"/>
  <c r="AO215" i="17"/>
  <c r="AP215" i="17" s="1"/>
  <c r="AO216" i="17"/>
  <c r="AP216" i="17" s="1"/>
  <c r="AO217" i="17"/>
  <c r="AP217" i="17" s="1"/>
  <c r="AO218" i="17"/>
  <c r="AP218" i="17" s="1"/>
  <c r="AO219" i="17"/>
  <c r="AP219" i="17" s="1"/>
  <c r="AO220" i="17"/>
  <c r="AP220" i="17" s="1"/>
  <c r="AO221" i="17"/>
  <c r="AP221" i="17" s="1"/>
  <c r="AO222" i="17"/>
  <c r="AP222" i="17" s="1"/>
  <c r="AO223" i="17"/>
  <c r="AP223" i="17" s="1"/>
  <c r="AO224" i="17"/>
  <c r="AP224" i="17" s="1"/>
  <c r="AO225" i="17"/>
  <c r="AP225" i="17" s="1"/>
  <c r="AO226" i="17"/>
  <c r="AP226" i="17" s="1"/>
  <c r="AO227" i="17"/>
  <c r="AP227" i="17" s="1"/>
  <c r="AO228" i="17"/>
  <c r="AP228" i="17" s="1"/>
  <c r="AO229" i="17"/>
  <c r="AP229" i="17" s="1"/>
  <c r="AO230" i="17"/>
  <c r="AP230" i="17" s="1"/>
  <c r="AO231" i="17"/>
  <c r="AP231" i="17" s="1"/>
  <c r="AO232" i="17"/>
  <c r="AP232" i="17" s="1"/>
  <c r="AO233" i="17"/>
  <c r="AP233" i="17" s="1"/>
  <c r="AO234" i="17"/>
  <c r="AP234" i="17" s="1"/>
  <c r="AO235" i="17"/>
  <c r="AP235" i="17" s="1"/>
  <c r="AO236" i="17"/>
  <c r="AP236" i="17" s="1"/>
  <c r="AO237" i="17"/>
  <c r="AP237" i="17" s="1"/>
  <c r="AO238" i="17"/>
  <c r="AP238" i="17" s="1"/>
  <c r="AO239" i="17"/>
  <c r="AP239" i="17" s="1"/>
  <c r="AO240" i="17"/>
  <c r="AP240" i="17" s="1"/>
  <c r="AO241" i="17"/>
  <c r="AP241" i="17" s="1"/>
  <c r="AO242" i="17"/>
  <c r="AP242" i="17" s="1"/>
  <c r="AO243" i="17"/>
  <c r="AP243" i="17" s="1"/>
  <c r="AO244" i="17"/>
  <c r="AP244" i="17" s="1"/>
  <c r="AO245" i="17"/>
  <c r="AP245" i="17" s="1"/>
  <c r="AO246" i="17"/>
  <c r="AP246" i="17" s="1"/>
  <c r="AO247" i="17"/>
  <c r="AP247" i="17" s="1"/>
  <c r="AO248" i="17"/>
  <c r="AP248" i="17" s="1"/>
  <c r="AO249" i="17"/>
  <c r="AP249" i="17" s="1"/>
  <c r="AO250" i="17"/>
  <c r="AP250" i="17" s="1"/>
  <c r="AO251" i="17"/>
  <c r="AP251" i="17" s="1"/>
  <c r="AO252" i="17"/>
  <c r="AP252" i="17" s="1"/>
  <c r="AO253" i="17"/>
  <c r="AP253" i="17" s="1"/>
  <c r="AO254" i="17"/>
  <c r="AP254" i="17" s="1"/>
  <c r="AO255" i="17"/>
  <c r="AP255" i="17" s="1"/>
  <c r="AO256" i="17"/>
  <c r="AP256" i="17" s="1"/>
  <c r="AO257" i="17"/>
  <c r="AP257" i="17" s="1"/>
  <c r="AO258" i="17"/>
  <c r="AP258" i="17" s="1"/>
  <c r="AO259" i="17"/>
  <c r="AP259" i="17" s="1"/>
  <c r="AO260" i="17"/>
  <c r="AP260" i="17" s="1"/>
  <c r="AO261" i="17"/>
  <c r="AP261" i="17" s="1"/>
  <c r="AO262" i="17"/>
  <c r="AP262" i="17" s="1"/>
  <c r="AO263" i="17"/>
  <c r="AP263" i="17" s="1"/>
  <c r="AO264" i="17"/>
  <c r="AP264" i="17" s="1"/>
  <c r="AO265" i="17"/>
  <c r="AP265" i="17" s="1"/>
  <c r="AO266" i="17"/>
  <c r="AP266" i="17" s="1"/>
  <c r="AO267" i="17"/>
  <c r="AP267" i="17" s="1"/>
  <c r="AO268" i="17"/>
  <c r="AP268" i="17" s="1"/>
  <c r="AO269" i="17"/>
  <c r="AP269" i="17" s="1"/>
  <c r="AO270" i="17"/>
  <c r="AP270" i="17" s="1"/>
  <c r="AO271" i="17"/>
  <c r="AP271" i="17" s="1"/>
  <c r="AO272" i="17"/>
  <c r="AP272" i="17" s="1"/>
  <c r="AO273" i="17"/>
  <c r="AP273" i="17" s="1"/>
  <c r="AO274" i="17"/>
  <c r="AP274" i="17" s="1"/>
  <c r="AO275" i="17"/>
  <c r="AP275" i="17" s="1"/>
  <c r="AO276" i="17"/>
  <c r="AP276" i="17" s="1"/>
  <c r="AO277" i="17"/>
  <c r="AP277" i="17" s="1"/>
  <c r="AO278" i="17"/>
  <c r="AP278" i="17" s="1"/>
  <c r="AO279" i="17"/>
  <c r="AP279" i="17" s="1"/>
  <c r="AO280" i="17"/>
  <c r="AP280" i="17" s="1"/>
  <c r="AO281" i="17"/>
  <c r="AP281" i="17" s="1"/>
  <c r="AO282" i="17"/>
  <c r="AP282" i="17" s="1"/>
  <c r="AO283" i="17"/>
  <c r="AP283" i="17" s="1"/>
  <c r="AO284" i="17"/>
  <c r="AP284" i="17" s="1"/>
  <c r="AO285" i="17"/>
  <c r="AP285" i="17" s="1"/>
  <c r="AO286" i="17"/>
  <c r="AP286" i="17" s="1"/>
  <c r="AO287" i="17"/>
  <c r="AP287" i="17" s="1"/>
  <c r="AO288" i="17"/>
  <c r="AP288" i="17" s="1"/>
  <c r="AO289" i="17"/>
  <c r="AP289" i="17" s="1"/>
  <c r="AO290" i="17"/>
  <c r="AP290" i="17" s="1"/>
  <c r="AO291" i="17"/>
  <c r="AP291" i="17" s="1"/>
  <c r="AO292" i="17"/>
  <c r="AP292" i="17" s="1"/>
  <c r="AO293" i="17"/>
  <c r="AP293" i="17" s="1"/>
  <c r="AO294" i="17"/>
  <c r="AP294" i="17" s="1"/>
  <c r="AO295" i="17"/>
  <c r="AP295" i="17" s="1"/>
  <c r="AO296" i="17"/>
  <c r="AP296" i="17" s="1"/>
  <c r="AO297" i="17"/>
  <c r="AP297" i="17" s="1"/>
  <c r="AO298" i="17"/>
  <c r="AP298" i="17" s="1"/>
  <c r="AO299" i="17"/>
  <c r="AP299" i="17" s="1"/>
  <c r="AO300" i="17"/>
  <c r="AP300" i="17" s="1"/>
  <c r="AO301" i="17"/>
  <c r="AP301" i="17" s="1"/>
  <c r="AO302" i="17"/>
  <c r="AP302" i="17" s="1"/>
  <c r="AO303" i="17"/>
  <c r="AP303" i="17" s="1"/>
  <c r="AO304" i="17"/>
  <c r="AP304" i="17" s="1"/>
  <c r="AO305" i="17"/>
  <c r="AP305" i="17" s="1"/>
  <c r="AO306" i="17"/>
  <c r="AP306" i="17" s="1"/>
  <c r="AO307" i="17"/>
  <c r="AP307" i="17" s="1"/>
  <c r="AO308" i="17"/>
  <c r="AP308" i="17" s="1"/>
  <c r="AO309" i="17"/>
  <c r="AP309" i="17" s="1"/>
  <c r="AO310" i="17"/>
  <c r="AP310" i="17" s="1"/>
  <c r="AO311" i="17"/>
  <c r="AP311" i="17" s="1"/>
  <c r="AO312" i="17"/>
  <c r="AP312" i="17" s="1"/>
  <c r="AO313" i="17"/>
  <c r="AP313" i="17" s="1"/>
  <c r="AO314" i="17"/>
  <c r="AP314" i="17" s="1"/>
  <c r="AO315" i="17"/>
  <c r="AP315" i="17" s="1"/>
  <c r="AO316" i="17"/>
  <c r="AP316" i="17" s="1"/>
  <c r="AO317" i="17"/>
  <c r="AP317" i="17" s="1"/>
  <c r="AO318" i="17"/>
  <c r="AP318" i="17" s="1"/>
  <c r="AO320" i="17"/>
  <c r="AP320" i="17" s="1"/>
  <c r="AO321" i="17"/>
  <c r="AP321" i="17" s="1"/>
  <c r="AO322" i="17"/>
  <c r="AP322" i="17" s="1"/>
  <c r="AO323" i="17"/>
  <c r="AP323" i="17" s="1"/>
  <c r="AO324" i="17"/>
  <c r="AP324" i="17" s="1"/>
  <c r="AO325" i="17"/>
  <c r="AP325" i="17" s="1"/>
  <c r="AO326" i="17"/>
  <c r="AP326" i="17" s="1"/>
  <c r="AO327" i="17"/>
  <c r="AP327" i="17" s="1"/>
  <c r="AO328" i="17"/>
  <c r="AP328" i="17" s="1"/>
  <c r="AO329" i="17"/>
  <c r="AP329" i="17" s="1"/>
  <c r="AO330" i="17"/>
  <c r="AP330" i="17" s="1"/>
  <c r="AO331" i="17"/>
  <c r="AP331" i="17" s="1"/>
  <c r="AO332" i="17"/>
  <c r="AP332" i="17" s="1"/>
  <c r="AO333" i="17"/>
  <c r="AP333" i="17" s="1"/>
  <c r="AO334" i="17"/>
  <c r="AP334" i="17" s="1"/>
  <c r="AO335" i="17"/>
  <c r="AP335" i="17" s="1"/>
  <c r="AO336" i="17"/>
  <c r="AP336" i="17" s="1"/>
  <c r="AO337" i="17"/>
  <c r="AP337" i="17" s="1"/>
  <c r="AO338" i="17"/>
  <c r="AP338" i="17" s="1"/>
  <c r="AO339" i="17"/>
  <c r="AP339" i="17" s="1"/>
  <c r="AO340" i="17"/>
  <c r="AP340" i="17" s="1"/>
  <c r="AO341" i="17"/>
  <c r="AP341" i="17" s="1"/>
  <c r="AO342" i="17"/>
  <c r="AP342" i="17" s="1"/>
  <c r="AO343" i="17"/>
  <c r="AP343" i="17" s="1"/>
  <c r="AO344" i="17"/>
  <c r="AP344" i="17" s="1"/>
  <c r="AO345" i="17"/>
  <c r="AP345" i="17" s="1"/>
  <c r="AO346" i="17"/>
  <c r="AP346" i="17" s="1"/>
  <c r="AO348" i="17"/>
  <c r="AP348" i="17" s="1"/>
  <c r="AO349" i="17"/>
  <c r="AP349" i="17" s="1"/>
  <c r="AO350" i="17"/>
  <c r="AP350" i="17" s="1"/>
  <c r="AO351" i="17"/>
  <c r="AP351" i="17" s="1"/>
  <c r="AO352" i="17"/>
  <c r="AP352" i="17" s="1"/>
  <c r="AO353" i="17"/>
  <c r="AP353" i="17" s="1"/>
  <c r="AO354" i="17"/>
  <c r="AP354" i="17" s="1"/>
  <c r="AO355" i="17"/>
  <c r="AP355" i="17" s="1"/>
  <c r="AO356" i="17"/>
  <c r="AP356" i="17" s="1"/>
  <c r="AO357" i="17"/>
  <c r="AP357" i="17" s="1"/>
  <c r="AO358" i="17"/>
  <c r="AP358" i="17" s="1"/>
  <c r="AO359" i="17"/>
  <c r="AP359" i="17" s="1"/>
  <c r="AO360" i="17"/>
  <c r="AP360" i="17" s="1"/>
  <c r="AO361" i="17"/>
  <c r="AP361" i="17" s="1"/>
  <c r="AO362" i="17"/>
  <c r="AP362" i="17" s="1"/>
  <c r="AO363" i="17"/>
  <c r="AP363" i="17" s="1"/>
  <c r="AO364" i="17"/>
  <c r="AP364" i="17" s="1"/>
  <c r="AO365" i="17"/>
  <c r="AP365" i="17" s="1"/>
  <c r="AO366" i="17"/>
  <c r="AP366" i="17" s="1"/>
  <c r="AO367" i="17"/>
  <c r="AP367" i="17" s="1"/>
  <c r="AO368" i="17"/>
  <c r="AP368" i="17" s="1"/>
  <c r="AO369" i="17"/>
  <c r="AP369" i="17" s="1"/>
  <c r="AO370" i="17"/>
  <c r="AP370" i="17" s="1"/>
  <c r="AO371" i="17"/>
  <c r="AP371" i="17" s="1"/>
  <c r="AO372" i="17"/>
  <c r="AP372" i="17" s="1"/>
  <c r="AO373" i="17"/>
  <c r="AP373" i="17" s="1"/>
  <c r="AO374" i="17"/>
  <c r="AP374" i="17" s="1"/>
  <c r="AO375" i="17"/>
  <c r="AP375" i="17" s="1"/>
  <c r="AO376" i="17"/>
  <c r="AP376" i="17" s="1"/>
  <c r="AO377" i="17"/>
  <c r="AP377" i="17" s="1"/>
  <c r="AO378" i="17"/>
  <c r="AP378" i="17" s="1"/>
  <c r="AO379" i="17"/>
  <c r="AP379" i="17" s="1"/>
  <c r="AO380" i="17"/>
  <c r="AP380" i="17" s="1"/>
  <c r="AO381" i="17"/>
  <c r="AP381" i="17" s="1"/>
  <c r="AO382" i="17"/>
  <c r="AP382" i="17" s="1"/>
  <c r="AO383" i="17"/>
  <c r="AP383" i="17" s="1"/>
  <c r="AO384" i="17"/>
  <c r="AP384" i="17" s="1"/>
  <c r="AO385" i="17"/>
  <c r="AP385" i="17" s="1"/>
  <c r="AO386" i="17"/>
  <c r="AP386" i="17" s="1"/>
  <c r="AO387" i="17"/>
  <c r="AP387" i="17" s="1"/>
  <c r="AO388" i="17"/>
  <c r="AP388" i="17" s="1"/>
  <c r="AO389" i="17"/>
  <c r="AP389" i="17" s="1"/>
  <c r="O6" i="6"/>
  <c r="AL389" i="17" l="1"/>
  <c r="AM389" i="17" s="1"/>
  <c r="AI389" i="17"/>
  <c r="AJ389" i="17" s="1"/>
  <c r="AL388" i="17"/>
  <c r="AM388" i="17" s="1"/>
  <c r="AI388" i="17"/>
  <c r="AJ388" i="17" s="1"/>
  <c r="AL387" i="17"/>
  <c r="AM387" i="17" s="1"/>
  <c r="AI387" i="17"/>
  <c r="AJ387" i="17" s="1"/>
  <c r="AL386" i="17"/>
  <c r="AM386" i="17" s="1"/>
  <c r="AI386" i="17"/>
  <c r="AJ386" i="17" s="1"/>
  <c r="AL385" i="17"/>
  <c r="AM385" i="17" s="1"/>
  <c r="AI385" i="17"/>
  <c r="AJ385" i="17" s="1"/>
  <c r="AF385" i="17"/>
  <c r="AG385" i="17" s="1"/>
  <c r="AC385" i="17"/>
  <c r="AD385" i="17" s="1"/>
  <c r="Z385" i="17"/>
  <c r="AA385" i="17" s="1"/>
  <c r="W385" i="17"/>
  <c r="X385" i="17" s="1"/>
  <c r="T385" i="17"/>
  <c r="U385" i="17" s="1"/>
  <c r="Q385" i="17"/>
  <c r="R385" i="17" s="1"/>
  <c r="N385" i="17"/>
  <c r="O385" i="17" s="1"/>
  <c r="K385" i="17"/>
  <c r="L385" i="17" s="1"/>
  <c r="H385" i="17"/>
  <c r="I385" i="17" s="1"/>
  <c r="E385" i="17"/>
  <c r="F385" i="17" s="1"/>
  <c r="AL383" i="17"/>
  <c r="AM383" i="17" s="1"/>
  <c r="AI383" i="17"/>
  <c r="AJ383" i="17" s="1"/>
  <c r="AL382" i="17"/>
  <c r="AM382" i="17" s="1"/>
  <c r="AI382" i="17"/>
  <c r="AJ382" i="17" s="1"/>
  <c r="AL381" i="17"/>
  <c r="AM381" i="17" s="1"/>
  <c r="AI381" i="17"/>
  <c r="AJ381" i="17" s="1"/>
  <c r="AL380" i="17"/>
  <c r="AM380" i="17" s="1"/>
  <c r="AI380" i="17"/>
  <c r="AJ380" i="17" s="1"/>
  <c r="AL379" i="17"/>
  <c r="AM379" i="17" s="1"/>
  <c r="AI379" i="17"/>
  <c r="AJ379" i="17" s="1"/>
  <c r="AL378" i="17"/>
  <c r="AM378" i="17" s="1"/>
  <c r="AI378" i="17"/>
  <c r="AJ378" i="17" s="1"/>
  <c r="AL377" i="17"/>
  <c r="AM377" i="17" s="1"/>
  <c r="AI377" i="17"/>
  <c r="AJ377" i="17" s="1"/>
  <c r="AL376" i="17"/>
  <c r="AM376" i="17" s="1"/>
  <c r="AI376" i="17"/>
  <c r="AJ376" i="17" s="1"/>
  <c r="AL375" i="17"/>
  <c r="AM375" i="17" s="1"/>
  <c r="AI375" i="17"/>
  <c r="AJ375" i="17" s="1"/>
  <c r="AL374" i="17"/>
  <c r="AM374" i="17" s="1"/>
  <c r="AI374" i="17"/>
  <c r="AJ374" i="17" s="1"/>
  <c r="AF374" i="17"/>
  <c r="AG374" i="17" s="1"/>
  <c r="AC374" i="17"/>
  <c r="AD374" i="17" s="1"/>
  <c r="Z374" i="17"/>
  <c r="AA374" i="17" s="1"/>
  <c r="W374" i="17"/>
  <c r="X374" i="17" s="1"/>
  <c r="T374" i="17"/>
  <c r="U374" i="17" s="1"/>
  <c r="Q374" i="17"/>
  <c r="R374" i="17" s="1"/>
  <c r="N374" i="17"/>
  <c r="O374" i="17" s="1"/>
  <c r="K374" i="17"/>
  <c r="L374" i="17" s="1"/>
  <c r="H374" i="17"/>
  <c r="I374" i="17" s="1"/>
  <c r="E374" i="17"/>
  <c r="F374" i="17" s="1"/>
  <c r="AL373" i="17"/>
  <c r="AM373" i="17" s="1"/>
  <c r="AI373" i="17"/>
  <c r="AJ373" i="17" s="1"/>
  <c r="AL372" i="17"/>
  <c r="AM372" i="17" s="1"/>
  <c r="AI372" i="17"/>
  <c r="AJ372" i="17" s="1"/>
  <c r="AF372" i="17"/>
  <c r="AG372" i="17" s="1"/>
  <c r="AC372" i="17"/>
  <c r="AD372" i="17" s="1"/>
  <c r="Z372" i="17"/>
  <c r="AA372" i="17" s="1"/>
  <c r="W372" i="17"/>
  <c r="X372" i="17" s="1"/>
  <c r="T372" i="17"/>
  <c r="U372" i="17" s="1"/>
  <c r="Q372" i="17"/>
  <c r="R372" i="17" s="1"/>
  <c r="N372" i="17"/>
  <c r="O372" i="17" s="1"/>
  <c r="K372" i="17"/>
  <c r="L372" i="17" s="1"/>
  <c r="H372" i="17"/>
  <c r="I372" i="17" s="1"/>
  <c r="E372" i="17"/>
  <c r="F372" i="17" s="1"/>
  <c r="AL371" i="17"/>
  <c r="AM371" i="17" s="1"/>
  <c r="AI371" i="17"/>
  <c r="AJ371" i="17" s="1"/>
  <c r="AF371" i="17"/>
  <c r="AG371" i="17" s="1"/>
  <c r="AC371" i="17"/>
  <c r="AD371" i="17" s="1"/>
  <c r="Z371" i="17"/>
  <c r="AA371" i="17" s="1"/>
  <c r="W371" i="17"/>
  <c r="X371" i="17" s="1"/>
  <c r="T371" i="17"/>
  <c r="U371" i="17" s="1"/>
  <c r="Q371" i="17"/>
  <c r="R371" i="17" s="1"/>
  <c r="N371" i="17"/>
  <c r="O371" i="17" s="1"/>
  <c r="K371" i="17"/>
  <c r="L371" i="17" s="1"/>
  <c r="H371" i="17"/>
  <c r="I371" i="17" s="1"/>
  <c r="E371" i="17"/>
  <c r="F371" i="17" s="1"/>
  <c r="AL370" i="17"/>
  <c r="AM370" i="17" s="1"/>
  <c r="AI370" i="17"/>
  <c r="AJ370" i="17" s="1"/>
  <c r="AF370" i="17"/>
  <c r="AG370" i="17" s="1"/>
  <c r="AC370" i="17"/>
  <c r="AD370" i="17" s="1"/>
  <c r="Z370" i="17"/>
  <c r="AA370" i="17" s="1"/>
  <c r="W370" i="17"/>
  <c r="X370" i="17" s="1"/>
  <c r="T370" i="17"/>
  <c r="U370" i="17" s="1"/>
  <c r="Q370" i="17"/>
  <c r="R370" i="17" s="1"/>
  <c r="N370" i="17"/>
  <c r="O370" i="17" s="1"/>
  <c r="K370" i="17"/>
  <c r="L370" i="17" s="1"/>
  <c r="H370" i="17"/>
  <c r="I370" i="17" s="1"/>
  <c r="E370" i="17"/>
  <c r="F370" i="17" s="1"/>
  <c r="AL369" i="17"/>
  <c r="AM369" i="17" s="1"/>
  <c r="AI369" i="17"/>
  <c r="AJ369" i="17" s="1"/>
  <c r="AF369" i="17"/>
  <c r="AG369" i="17" s="1"/>
  <c r="AC369" i="17"/>
  <c r="AD369" i="17" s="1"/>
  <c r="Z369" i="17"/>
  <c r="AA369" i="17" s="1"/>
  <c r="W369" i="17"/>
  <c r="X369" i="17" s="1"/>
  <c r="T369" i="17"/>
  <c r="U369" i="17" s="1"/>
  <c r="Q369" i="17"/>
  <c r="R369" i="17" s="1"/>
  <c r="N369" i="17"/>
  <c r="O369" i="17" s="1"/>
  <c r="K369" i="17"/>
  <c r="L369" i="17" s="1"/>
  <c r="H369" i="17"/>
  <c r="I369" i="17" s="1"/>
  <c r="E369" i="17"/>
  <c r="F369" i="17" s="1"/>
  <c r="AL368" i="17"/>
  <c r="AM368" i="17" s="1"/>
  <c r="AI368" i="17"/>
  <c r="AJ368" i="17" s="1"/>
  <c r="AF368" i="17"/>
  <c r="AG368" i="17" s="1"/>
  <c r="AC368" i="17"/>
  <c r="AD368" i="17" s="1"/>
  <c r="Z368" i="17"/>
  <c r="AA368" i="17" s="1"/>
  <c r="W368" i="17"/>
  <c r="X368" i="17" s="1"/>
  <c r="T368" i="17"/>
  <c r="U368" i="17" s="1"/>
  <c r="Q368" i="17"/>
  <c r="R368" i="17" s="1"/>
  <c r="N368" i="17"/>
  <c r="O368" i="17" s="1"/>
  <c r="K368" i="17"/>
  <c r="L368" i="17" s="1"/>
  <c r="H368" i="17"/>
  <c r="I368" i="17" s="1"/>
  <c r="E368" i="17"/>
  <c r="F368" i="17" s="1"/>
  <c r="AL367" i="17"/>
  <c r="AM367" i="17" s="1"/>
  <c r="AI367" i="17"/>
  <c r="AJ367" i="17" s="1"/>
  <c r="AF367" i="17"/>
  <c r="AG367" i="17" s="1"/>
  <c r="AC367" i="17"/>
  <c r="AD367" i="17" s="1"/>
  <c r="Z367" i="17"/>
  <c r="AA367" i="17" s="1"/>
  <c r="W367" i="17"/>
  <c r="X367" i="17" s="1"/>
  <c r="T367" i="17"/>
  <c r="U367" i="17" s="1"/>
  <c r="Q367" i="17"/>
  <c r="R367" i="17" s="1"/>
  <c r="N367" i="17"/>
  <c r="O367" i="17" s="1"/>
  <c r="K367" i="17"/>
  <c r="L367" i="17" s="1"/>
  <c r="H367" i="17"/>
  <c r="I367" i="17" s="1"/>
  <c r="E367" i="17"/>
  <c r="F367" i="17" s="1"/>
  <c r="AL366" i="17"/>
  <c r="AM366" i="17" s="1"/>
  <c r="AI366" i="17"/>
  <c r="AJ366" i="17" s="1"/>
  <c r="AF366" i="17"/>
  <c r="AG366" i="17" s="1"/>
  <c r="AC366" i="17"/>
  <c r="AD366" i="17" s="1"/>
  <c r="Z366" i="17"/>
  <c r="AA366" i="17" s="1"/>
  <c r="W366" i="17"/>
  <c r="X366" i="17" s="1"/>
  <c r="T366" i="17"/>
  <c r="U366" i="17" s="1"/>
  <c r="Q366" i="17"/>
  <c r="R366" i="17" s="1"/>
  <c r="N366" i="17"/>
  <c r="O366" i="17" s="1"/>
  <c r="K366" i="17"/>
  <c r="L366" i="17" s="1"/>
  <c r="H366" i="17"/>
  <c r="I366" i="17" s="1"/>
  <c r="E366" i="17"/>
  <c r="F366" i="17" s="1"/>
  <c r="AL365" i="17"/>
  <c r="AM365" i="17" s="1"/>
  <c r="AI365" i="17"/>
  <c r="AJ365" i="17" s="1"/>
  <c r="AF365" i="17"/>
  <c r="AG365" i="17" s="1"/>
  <c r="AC365" i="17"/>
  <c r="AD365" i="17" s="1"/>
  <c r="Z365" i="17"/>
  <c r="AA365" i="17" s="1"/>
  <c r="W365" i="17"/>
  <c r="X365" i="17" s="1"/>
  <c r="T365" i="17"/>
  <c r="U365" i="17" s="1"/>
  <c r="Q365" i="17"/>
  <c r="R365" i="17" s="1"/>
  <c r="N365" i="17"/>
  <c r="O365" i="17" s="1"/>
  <c r="K365" i="17"/>
  <c r="L365" i="17" s="1"/>
  <c r="H365" i="17"/>
  <c r="I365" i="17" s="1"/>
  <c r="E365" i="17"/>
  <c r="F365" i="17" s="1"/>
  <c r="AL364" i="17"/>
  <c r="AM364" i="17" s="1"/>
  <c r="AI364" i="17"/>
  <c r="AJ364" i="17" s="1"/>
  <c r="AF364" i="17"/>
  <c r="AG364" i="17" s="1"/>
  <c r="AC364" i="17"/>
  <c r="AD364" i="17" s="1"/>
  <c r="Z364" i="17"/>
  <c r="AA364" i="17" s="1"/>
  <c r="W364" i="17"/>
  <c r="X364" i="17" s="1"/>
  <c r="T364" i="17"/>
  <c r="U364" i="17" s="1"/>
  <c r="Q364" i="17"/>
  <c r="R364" i="17" s="1"/>
  <c r="N364" i="17"/>
  <c r="O364" i="17" s="1"/>
  <c r="K364" i="17"/>
  <c r="L364" i="17" s="1"/>
  <c r="H364" i="17"/>
  <c r="I364" i="17" s="1"/>
  <c r="E364" i="17"/>
  <c r="F364" i="17" s="1"/>
  <c r="AL363" i="17"/>
  <c r="AM363" i="17" s="1"/>
  <c r="AI363" i="17"/>
  <c r="AJ363" i="17" s="1"/>
  <c r="AF363" i="17"/>
  <c r="AG363" i="17" s="1"/>
  <c r="AC363" i="17"/>
  <c r="AD363" i="17" s="1"/>
  <c r="Z363" i="17"/>
  <c r="AA363" i="17" s="1"/>
  <c r="W363" i="17"/>
  <c r="X363" i="17" s="1"/>
  <c r="T363" i="17"/>
  <c r="U363" i="17" s="1"/>
  <c r="Q363" i="17"/>
  <c r="R363" i="17" s="1"/>
  <c r="N363" i="17"/>
  <c r="O363" i="17" s="1"/>
  <c r="K363" i="17"/>
  <c r="L363" i="17" s="1"/>
  <c r="H363" i="17"/>
  <c r="I363" i="17" s="1"/>
  <c r="E363" i="17"/>
  <c r="F363" i="17" s="1"/>
  <c r="AL362" i="17"/>
  <c r="AM362" i="17" s="1"/>
  <c r="AI362" i="17"/>
  <c r="AJ362" i="17" s="1"/>
  <c r="AF362" i="17"/>
  <c r="AG362" i="17" s="1"/>
  <c r="AC362" i="17"/>
  <c r="AD362" i="17" s="1"/>
  <c r="Z362" i="17"/>
  <c r="AA362" i="17" s="1"/>
  <c r="W362" i="17"/>
  <c r="X362" i="17" s="1"/>
  <c r="T362" i="17"/>
  <c r="U362" i="17" s="1"/>
  <c r="Q362" i="17"/>
  <c r="R362" i="17" s="1"/>
  <c r="N362" i="17"/>
  <c r="O362" i="17" s="1"/>
  <c r="K362" i="17"/>
  <c r="L362" i="17" s="1"/>
  <c r="H362" i="17"/>
  <c r="I362" i="17" s="1"/>
  <c r="E362" i="17"/>
  <c r="F362" i="17" s="1"/>
  <c r="AL361" i="17"/>
  <c r="AM361" i="17" s="1"/>
  <c r="AI361" i="17"/>
  <c r="AJ361" i="17" s="1"/>
  <c r="AL360" i="17"/>
  <c r="AM360" i="17" s="1"/>
  <c r="AI360" i="17"/>
  <c r="AJ360" i="17" s="1"/>
  <c r="AF360" i="17"/>
  <c r="AG360" i="17" s="1"/>
  <c r="AC360" i="17"/>
  <c r="AD360" i="17" s="1"/>
  <c r="Z360" i="17"/>
  <c r="AA360" i="17" s="1"/>
  <c r="W360" i="17"/>
  <c r="X360" i="17" s="1"/>
  <c r="T360" i="17"/>
  <c r="U360" i="17" s="1"/>
  <c r="Q360" i="17"/>
  <c r="R360" i="17" s="1"/>
  <c r="N360" i="17"/>
  <c r="O360" i="17" s="1"/>
  <c r="K360" i="17"/>
  <c r="L360" i="17" s="1"/>
  <c r="H360" i="17"/>
  <c r="I360" i="17" s="1"/>
  <c r="E360" i="17"/>
  <c r="F360" i="17" s="1"/>
  <c r="AL359" i="17"/>
  <c r="AM359" i="17" s="1"/>
  <c r="AI359" i="17"/>
  <c r="AJ359" i="17" s="1"/>
  <c r="AF359" i="17"/>
  <c r="AG359" i="17" s="1"/>
  <c r="AC359" i="17"/>
  <c r="AD359" i="17" s="1"/>
  <c r="Z359" i="17"/>
  <c r="AA359" i="17" s="1"/>
  <c r="W359" i="17"/>
  <c r="X359" i="17" s="1"/>
  <c r="T359" i="17"/>
  <c r="U359" i="17" s="1"/>
  <c r="Q359" i="17"/>
  <c r="R359" i="17" s="1"/>
  <c r="N359" i="17"/>
  <c r="O359" i="17" s="1"/>
  <c r="K359" i="17"/>
  <c r="L359" i="17" s="1"/>
  <c r="H359" i="17"/>
  <c r="I359" i="17" s="1"/>
  <c r="E359" i="17"/>
  <c r="F359" i="17" s="1"/>
  <c r="AL358" i="17"/>
  <c r="AM358" i="17" s="1"/>
  <c r="AI358" i="17"/>
  <c r="AJ358" i="17" s="1"/>
  <c r="AF358" i="17"/>
  <c r="AG358" i="17" s="1"/>
  <c r="AC358" i="17"/>
  <c r="AD358" i="17" s="1"/>
  <c r="Z358" i="17"/>
  <c r="AA358" i="17" s="1"/>
  <c r="W358" i="17"/>
  <c r="X358" i="17" s="1"/>
  <c r="T358" i="17"/>
  <c r="U358" i="17" s="1"/>
  <c r="Q358" i="17"/>
  <c r="R358" i="17" s="1"/>
  <c r="N358" i="17"/>
  <c r="O358" i="17" s="1"/>
  <c r="K358" i="17"/>
  <c r="L358" i="17" s="1"/>
  <c r="H358" i="17"/>
  <c r="I358" i="17" s="1"/>
  <c r="E358" i="17"/>
  <c r="F358" i="17" s="1"/>
  <c r="AL357" i="17"/>
  <c r="AM357" i="17" s="1"/>
  <c r="AI357" i="17"/>
  <c r="AJ357" i="17" s="1"/>
  <c r="AF357" i="17"/>
  <c r="AG357" i="17" s="1"/>
  <c r="AC357" i="17"/>
  <c r="AD357" i="17" s="1"/>
  <c r="Z357" i="17"/>
  <c r="AA357" i="17" s="1"/>
  <c r="W357" i="17"/>
  <c r="X357" i="17" s="1"/>
  <c r="T357" i="17"/>
  <c r="U357" i="17" s="1"/>
  <c r="Q357" i="17"/>
  <c r="R357" i="17" s="1"/>
  <c r="N357" i="17"/>
  <c r="O357" i="17" s="1"/>
  <c r="K357" i="17"/>
  <c r="L357" i="17" s="1"/>
  <c r="H357" i="17"/>
  <c r="I357" i="17" s="1"/>
  <c r="E357" i="17"/>
  <c r="F357" i="17" s="1"/>
  <c r="AL356" i="17"/>
  <c r="AM356" i="17" s="1"/>
  <c r="AI356" i="17"/>
  <c r="AJ356" i="17" s="1"/>
  <c r="AL355" i="17"/>
  <c r="AM355" i="17" s="1"/>
  <c r="AI355" i="17"/>
  <c r="AJ355" i="17" s="1"/>
  <c r="AF355" i="17"/>
  <c r="AG355" i="17" s="1"/>
  <c r="AC355" i="17"/>
  <c r="AD355" i="17" s="1"/>
  <c r="Z355" i="17"/>
  <c r="AA355" i="17" s="1"/>
  <c r="W355" i="17"/>
  <c r="X355" i="17" s="1"/>
  <c r="T355" i="17"/>
  <c r="U355" i="17" s="1"/>
  <c r="Q355" i="17"/>
  <c r="R355" i="17" s="1"/>
  <c r="N355" i="17"/>
  <c r="O355" i="17" s="1"/>
  <c r="K355" i="17"/>
  <c r="L355" i="17" s="1"/>
  <c r="H355" i="17"/>
  <c r="I355" i="17" s="1"/>
  <c r="E355" i="17"/>
  <c r="F355" i="17" s="1"/>
  <c r="AL354" i="17"/>
  <c r="AM354" i="17" s="1"/>
  <c r="AI354" i="17"/>
  <c r="AJ354" i="17" s="1"/>
  <c r="AF354" i="17"/>
  <c r="AG354" i="17" s="1"/>
  <c r="AC354" i="17"/>
  <c r="AD354" i="17" s="1"/>
  <c r="Z354" i="17"/>
  <c r="AA354" i="17" s="1"/>
  <c r="W354" i="17"/>
  <c r="X354" i="17" s="1"/>
  <c r="T354" i="17"/>
  <c r="U354" i="17" s="1"/>
  <c r="Q354" i="17"/>
  <c r="R354" i="17" s="1"/>
  <c r="N354" i="17"/>
  <c r="O354" i="17" s="1"/>
  <c r="K354" i="17"/>
  <c r="L354" i="17" s="1"/>
  <c r="H354" i="17"/>
  <c r="I354" i="17" s="1"/>
  <c r="E354" i="17"/>
  <c r="F354" i="17" s="1"/>
  <c r="AL353" i="17"/>
  <c r="AM353" i="17" s="1"/>
  <c r="AI353" i="17"/>
  <c r="AJ353" i="17" s="1"/>
  <c r="AF353" i="17"/>
  <c r="AG353" i="17" s="1"/>
  <c r="AC353" i="17"/>
  <c r="AD353" i="17" s="1"/>
  <c r="Z353" i="17"/>
  <c r="AA353" i="17" s="1"/>
  <c r="W353" i="17"/>
  <c r="X353" i="17" s="1"/>
  <c r="T353" i="17"/>
  <c r="U353" i="17" s="1"/>
  <c r="Q353" i="17"/>
  <c r="R353" i="17" s="1"/>
  <c r="N353" i="17"/>
  <c r="O353" i="17" s="1"/>
  <c r="K353" i="17"/>
  <c r="L353" i="17" s="1"/>
  <c r="H353" i="17"/>
  <c r="I353" i="17" s="1"/>
  <c r="E353" i="17"/>
  <c r="F353" i="17" s="1"/>
  <c r="AL352" i="17"/>
  <c r="AM352" i="17" s="1"/>
  <c r="AI352" i="17"/>
  <c r="AJ352" i="17" s="1"/>
  <c r="AF352" i="17"/>
  <c r="AG352" i="17" s="1"/>
  <c r="AC352" i="17"/>
  <c r="AD352" i="17" s="1"/>
  <c r="Z352" i="17"/>
  <c r="AA352" i="17" s="1"/>
  <c r="W352" i="17"/>
  <c r="X352" i="17" s="1"/>
  <c r="T352" i="17"/>
  <c r="U352" i="17" s="1"/>
  <c r="Q352" i="17"/>
  <c r="R352" i="17" s="1"/>
  <c r="N352" i="17"/>
  <c r="O352" i="17" s="1"/>
  <c r="K352" i="17"/>
  <c r="L352" i="17" s="1"/>
  <c r="H352" i="17"/>
  <c r="I352" i="17" s="1"/>
  <c r="E352" i="17"/>
  <c r="F352" i="17" s="1"/>
  <c r="AL351" i="17"/>
  <c r="AM351" i="17" s="1"/>
  <c r="AI351" i="17"/>
  <c r="AJ351" i="17" s="1"/>
  <c r="AF351" i="17"/>
  <c r="AG351" i="17" s="1"/>
  <c r="AC351" i="17"/>
  <c r="AD351" i="17" s="1"/>
  <c r="Z351" i="17"/>
  <c r="AA351" i="17" s="1"/>
  <c r="W351" i="17"/>
  <c r="X351" i="17" s="1"/>
  <c r="T351" i="17"/>
  <c r="U351" i="17" s="1"/>
  <c r="Q351" i="17"/>
  <c r="R351" i="17" s="1"/>
  <c r="N351" i="17"/>
  <c r="O351" i="17" s="1"/>
  <c r="K351" i="17"/>
  <c r="L351" i="17" s="1"/>
  <c r="H351" i="17"/>
  <c r="I351" i="17" s="1"/>
  <c r="E351" i="17"/>
  <c r="F351" i="17" s="1"/>
  <c r="AL350" i="17"/>
  <c r="AM350" i="17" s="1"/>
  <c r="AI350" i="17"/>
  <c r="AJ350" i="17" s="1"/>
  <c r="AF350" i="17"/>
  <c r="AG350" i="17" s="1"/>
  <c r="AC350" i="17"/>
  <c r="AD350" i="17" s="1"/>
  <c r="Z350" i="17"/>
  <c r="AA350" i="17" s="1"/>
  <c r="W350" i="17"/>
  <c r="X350" i="17" s="1"/>
  <c r="T350" i="17"/>
  <c r="U350" i="17" s="1"/>
  <c r="Q350" i="17"/>
  <c r="R350" i="17" s="1"/>
  <c r="N350" i="17"/>
  <c r="O350" i="17" s="1"/>
  <c r="K350" i="17"/>
  <c r="L350" i="17" s="1"/>
  <c r="H350" i="17"/>
  <c r="I350" i="17" s="1"/>
  <c r="E350" i="17"/>
  <c r="F350" i="17" s="1"/>
  <c r="AL349" i="17"/>
  <c r="AM349" i="17" s="1"/>
  <c r="AI349" i="17"/>
  <c r="AJ349" i="17" s="1"/>
  <c r="AF349" i="17"/>
  <c r="AG349" i="17" s="1"/>
  <c r="AC349" i="17"/>
  <c r="AD349" i="17" s="1"/>
  <c r="Z349" i="17"/>
  <c r="AA349" i="17" s="1"/>
  <c r="W349" i="17"/>
  <c r="X349" i="17" s="1"/>
  <c r="T349" i="17"/>
  <c r="U349" i="17" s="1"/>
  <c r="Q349" i="17"/>
  <c r="R349" i="17" s="1"/>
  <c r="N349" i="17"/>
  <c r="O349" i="17" s="1"/>
  <c r="K349" i="17"/>
  <c r="L349" i="17" s="1"/>
  <c r="H349" i="17"/>
  <c r="I349" i="17" s="1"/>
  <c r="E349" i="17"/>
  <c r="F349" i="17" s="1"/>
  <c r="AL348" i="17"/>
  <c r="AM348" i="17" s="1"/>
  <c r="AI348" i="17"/>
  <c r="AJ348" i="17" s="1"/>
  <c r="AF348" i="17"/>
  <c r="AG348" i="17" s="1"/>
  <c r="AC348" i="17"/>
  <c r="AD348" i="17" s="1"/>
  <c r="Z348" i="17"/>
  <c r="AA348" i="17" s="1"/>
  <c r="W348" i="17"/>
  <c r="X348" i="17" s="1"/>
  <c r="T348" i="17"/>
  <c r="U348" i="17" s="1"/>
  <c r="Q348" i="17"/>
  <c r="R348" i="17" s="1"/>
  <c r="N348" i="17"/>
  <c r="O348" i="17" s="1"/>
  <c r="K348" i="17"/>
  <c r="L348" i="17" s="1"/>
  <c r="H348" i="17"/>
  <c r="I348" i="17" s="1"/>
  <c r="E348" i="17"/>
  <c r="F348" i="17" s="1"/>
  <c r="AL346" i="17"/>
  <c r="AM346" i="17" s="1"/>
  <c r="AI346" i="17"/>
  <c r="AJ346" i="17" s="1"/>
  <c r="AL345" i="17"/>
  <c r="AM345" i="17" s="1"/>
  <c r="AI345" i="17"/>
  <c r="AJ345" i="17" s="1"/>
  <c r="AL344" i="17"/>
  <c r="AM344" i="17" s="1"/>
  <c r="AI344" i="17"/>
  <c r="AJ344" i="17" s="1"/>
  <c r="AL343" i="17"/>
  <c r="AM343" i="17" s="1"/>
  <c r="AI343" i="17"/>
  <c r="AJ343" i="17" s="1"/>
  <c r="AL342" i="17"/>
  <c r="AM342" i="17" s="1"/>
  <c r="AI342" i="17"/>
  <c r="AJ342" i="17" s="1"/>
  <c r="AL341" i="17"/>
  <c r="AM341" i="17" s="1"/>
  <c r="AI341" i="17"/>
  <c r="AJ341" i="17" s="1"/>
  <c r="AL340" i="17"/>
  <c r="AM340" i="17" s="1"/>
  <c r="AI340" i="17"/>
  <c r="AJ340" i="17" s="1"/>
  <c r="AL339" i="17"/>
  <c r="AM339" i="17" s="1"/>
  <c r="AI339" i="17"/>
  <c r="AJ339" i="17" s="1"/>
  <c r="AL338" i="17"/>
  <c r="AM338" i="17" s="1"/>
  <c r="AI338" i="17"/>
  <c r="AJ338" i="17" s="1"/>
  <c r="AF338" i="17"/>
  <c r="AG338" i="17" s="1"/>
  <c r="AC338" i="17"/>
  <c r="AD338" i="17" s="1"/>
  <c r="Z338" i="17"/>
  <c r="AA338" i="17" s="1"/>
  <c r="W338" i="17"/>
  <c r="X338" i="17" s="1"/>
  <c r="T338" i="17"/>
  <c r="U338" i="17" s="1"/>
  <c r="Q338" i="17"/>
  <c r="R338" i="17" s="1"/>
  <c r="N338" i="17"/>
  <c r="O338" i="17" s="1"/>
  <c r="K338" i="17"/>
  <c r="L338" i="17" s="1"/>
  <c r="H338" i="17"/>
  <c r="I338" i="17" s="1"/>
  <c r="E338" i="17"/>
  <c r="F338" i="17" s="1"/>
  <c r="AL337" i="17"/>
  <c r="AM337" i="17" s="1"/>
  <c r="AI337" i="17"/>
  <c r="AJ337" i="17" s="1"/>
  <c r="AF337" i="17"/>
  <c r="AG337" i="17" s="1"/>
  <c r="AC337" i="17"/>
  <c r="AD337" i="17" s="1"/>
  <c r="Z337" i="17"/>
  <c r="AA337" i="17" s="1"/>
  <c r="W337" i="17"/>
  <c r="X337" i="17" s="1"/>
  <c r="T337" i="17"/>
  <c r="U337" i="17" s="1"/>
  <c r="Q337" i="17"/>
  <c r="R337" i="17" s="1"/>
  <c r="N337" i="17"/>
  <c r="O337" i="17" s="1"/>
  <c r="K337" i="17"/>
  <c r="L337" i="17" s="1"/>
  <c r="H337" i="17"/>
  <c r="I337" i="17" s="1"/>
  <c r="E337" i="17"/>
  <c r="F337" i="17" s="1"/>
  <c r="AL336" i="17"/>
  <c r="AM336" i="17" s="1"/>
  <c r="AI336" i="17"/>
  <c r="AJ336" i="17" s="1"/>
  <c r="AF336" i="17"/>
  <c r="AG336" i="17" s="1"/>
  <c r="AC336" i="17"/>
  <c r="AD336" i="17" s="1"/>
  <c r="Z336" i="17"/>
  <c r="AA336" i="17" s="1"/>
  <c r="W336" i="17"/>
  <c r="X336" i="17" s="1"/>
  <c r="T336" i="17"/>
  <c r="U336" i="17" s="1"/>
  <c r="Q336" i="17"/>
  <c r="R336" i="17" s="1"/>
  <c r="N336" i="17"/>
  <c r="O336" i="17" s="1"/>
  <c r="K336" i="17"/>
  <c r="L336" i="17" s="1"/>
  <c r="H336" i="17"/>
  <c r="I336" i="17" s="1"/>
  <c r="E336" i="17"/>
  <c r="F336" i="17" s="1"/>
  <c r="AL335" i="17"/>
  <c r="AM335" i="17" s="1"/>
  <c r="AI335" i="17"/>
  <c r="AJ335" i="17" s="1"/>
  <c r="AF335" i="17"/>
  <c r="AG335" i="17" s="1"/>
  <c r="AC335" i="17"/>
  <c r="AD335" i="17" s="1"/>
  <c r="Z335" i="17"/>
  <c r="AA335" i="17" s="1"/>
  <c r="W335" i="17"/>
  <c r="X335" i="17" s="1"/>
  <c r="T335" i="17"/>
  <c r="U335" i="17" s="1"/>
  <c r="Q335" i="17"/>
  <c r="R335" i="17" s="1"/>
  <c r="N335" i="17"/>
  <c r="O335" i="17" s="1"/>
  <c r="K335" i="17"/>
  <c r="L335" i="17" s="1"/>
  <c r="H335" i="17"/>
  <c r="I335" i="17" s="1"/>
  <c r="E335" i="17"/>
  <c r="F335" i="17" s="1"/>
  <c r="AL334" i="17"/>
  <c r="AM334" i="17" s="1"/>
  <c r="AI334" i="17"/>
  <c r="AJ334" i="17" s="1"/>
  <c r="AL333" i="17"/>
  <c r="AM333" i="17" s="1"/>
  <c r="AI333" i="17"/>
  <c r="AJ333" i="17" s="1"/>
  <c r="AF333" i="17"/>
  <c r="AG333" i="17" s="1"/>
  <c r="AC333" i="17"/>
  <c r="AD333" i="17" s="1"/>
  <c r="Z333" i="17"/>
  <c r="AA333" i="17" s="1"/>
  <c r="W333" i="17"/>
  <c r="X333" i="17" s="1"/>
  <c r="T333" i="17"/>
  <c r="U333" i="17" s="1"/>
  <c r="Q333" i="17"/>
  <c r="R333" i="17" s="1"/>
  <c r="N333" i="17"/>
  <c r="O333" i="17" s="1"/>
  <c r="K333" i="17"/>
  <c r="L333" i="17" s="1"/>
  <c r="H333" i="17"/>
  <c r="I333" i="17" s="1"/>
  <c r="E333" i="17"/>
  <c r="F333" i="17" s="1"/>
  <c r="AL332" i="17"/>
  <c r="AM332" i="17" s="1"/>
  <c r="AI332" i="17"/>
  <c r="AJ332" i="17" s="1"/>
  <c r="AL331" i="17"/>
  <c r="AM331" i="17" s="1"/>
  <c r="AI331" i="17"/>
  <c r="AJ331" i="17" s="1"/>
  <c r="AF331" i="17"/>
  <c r="AG331" i="17" s="1"/>
  <c r="AC331" i="17"/>
  <c r="AD331" i="17" s="1"/>
  <c r="Z331" i="17"/>
  <c r="AA331" i="17" s="1"/>
  <c r="W331" i="17"/>
  <c r="X331" i="17" s="1"/>
  <c r="T331" i="17"/>
  <c r="U331" i="17" s="1"/>
  <c r="Q331" i="17"/>
  <c r="R331" i="17" s="1"/>
  <c r="N331" i="17"/>
  <c r="O331" i="17" s="1"/>
  <c r="K331" i="17"/>
  <c r="L331" i="17" s="1"/>
  <c r="H331" i="17"/>
  <c r="I331" i="17" s="1"/>
  <c r="E331" i="17"/>
  <c r="F331" i="17" s="1"/>
  <c r="AL330" i="17"/>
  <c r="AM330" i="17" s="1"/>
  <c r="AI330" i="17"/>
  <c r="AJ330" i="17" s="1"/>
  <c r="AL329" i="17"/>
  <c r="AM329" i="17" s="1"/>
  <c r="AI329" i="17"/>
  <c r="AJ329" i="17" s="1"/>
  <c r="AL328" i="17"/>
  <c r="AM328" i="17" s="1"/>
  <c r="AI328" i="17"/>
  <c r="AJ328" i="17" s="1"/>
  <c r="AL327" i="17"/>
  <c r="AM327" i="17" s="1"/>
  <c r="AI327" i="17"/>
  <c r="AJ327" i="17" s="1"/>
  <c r="AL326" i="17"/>
  <c r="AM326" i="17" s="1"/>
  <c r="AI326" i="17"/>
  <c r="AJ326" i="17" s="1"/>
  <c r="AL325" i="17"/>
  <c r="AM325" i="17" s="1"/>
  <c r="AI325" i="17"/>
  <c r="AJ325" i="17" s="1"/>
  <c r="AL324" i="17"/>
  <c r="AM324" i="17" s="1"/>
  <c r="AI324" i="17"/>
  <c r="AJ324" i="17" s="1"/>
  <c r="AL323" i="17"/>
  <c r="AM323" i="17" s="1"/>
  <c r="AI323" i="17"/>
  <c r="AJ323" i="17" s="1"/>
  <c r="AF323" i="17"/>
  <c r="AG323" i="17" s="1"/>
  <c r="AC323" i="17"/>
  <c r="AD323" i="17" s="1"/>
  <c r="Z323" i="17"/>
  <c r="AA323" i="17" s="1"/>
  <c r="W323" i="17"/>
  <c r="X323" i="17" s="1"/>
  <c r="T323" i="17"/>
  <c r="U323" i="17" s="1"/>
  <c r="Q323" i="17"/>
  <c r="R323" i="17" s="1"/>
  <c r="N323" i="17"/>
  <c r="O323" i="17" s="1"/>
  <c r="K323" i="17"/>
  <c r="L323" i="17" s="1"/>
  <c r="H323" i="17"/>
  <c r="I323" i="17" s="1"/>
  <c r="E323" i="17"/>
  <c r="F323" i="17" s="1"/>
  <c r="AL322" i="17"/>
  <c r="AM322" i="17" s="1"/>
  <c r="AI322" i="17"/>
  <c r="AJ322" i="17" s="1"/>
  <c r="AF322" i="17"/>
  <c r="AG322" i="17" s="1"/>
  <c r="AC322" i="17"/>
  <c r="AD322" i="17" s="1"/>
  <c r="Z322" i="17"/>
  <c r="AA322" i="17" s="1"/>
  <c r="W322" i="17"/>
  <c r="X322" i="17" s="1"/>
  <c r="T322" i="17"/>
  <c r="U322" i="17" s="1"/>
  <c r="Q322" i="17"/>
  <c r="R322" i="17" s="1"/>
  <c r="N322" i="17"/>
  <c r="O322" i="17" s="1"/>
  <c r="K322" i="17"/>
  <c r="L322" i="17" s="1"/>
  <c r="H322" i="17"/>
  <c r="I322" i="17" s="1"/>
  <c r="E322" i="17"/>
  <c r="F322" i="17" s="1"/>
  <c r="AL321" i="17"/>
  <c r="AM321" i="17" s="1"/>
  <c r="AI321" i="17"/>
  <c r="AJ321" i="17" s="1"/>
  <c r="AF321" i="17"/>
  <c r="AG321" i="17" s="1"/>
  <c r="AC321" i="17"/>
  <c r="AD321" i="17" s="1"/>
  <c r="Z321" i="17"/>
  <c r="AA321" i="17" s="1"/>
  <c r="W321" i="17"/>
  <c r="X321" i="17" s="1"/>
  <c r="T321" i="17"/>
  <c r="U321" i="17" s="1"/>
  <c r="Q321" i="17"/>
  <c r="R321" i="17" s="1"/>
  <c r="N321" i="17"/>
  <c r="O321" i="17" s="1"/>
  <c r="K321" i="17"/>
  <c r="L321" i="17" s="1"/>
  <c r="H321" i="17"/>
  <c r="I321" i="17" s="1"/>
  <c r="E321" i="17"/>
  <c r="F321" i="17" s="1"/>
  <c r="AL320" i="17"/>
  <c r="AM320" i="17" s="1"/>
  <c r="AI320" i="17"/>
  <c r="AJ320" i="17" s="1"/>
  <c r="AF320" i="17"/>
  <c r="AG320" i="17" s="1"/>
  <c r="AC320" i="17"/>
  <c r="AD320" i="17" s="1"/>
  <c r="Z320" i="17"/>
  <c r="AA320" i="17" s="1"/>
  <c r="W320" i="17"/>
  <c r="X320" i="17" s="1"/>
  <c r="T320" i="17"/>
  <c r="U320" i="17" s="1"/>
  <c r="Q320" i="17"/>
  <c r="R320" i="17" s="1"/>
  <c r="N320" i="17"/>
  <c r="O320" i="17" s="1"/>
  <c r="K320" i="17"/>
  <c r="L320" i="17" s="1"/>
  <c r="H320" i="17"/>
  <c r="I320" i="17" s="1"/>
  <c r="E320" i="17"/>
  <c r="F320" i="17" s="1"/>
  <c r="AF319" i="17"/>
  <c r="AG319" i="17" s="1"/>
  <c r="AC319" i="17"/>
  <c r="AD319" i="17" s="1"/>
  <c r="Z319" i="17"/>
  <c r="AA319" i="17" s="1"/>
  <c r="W319" i="17"/>
  <c r="X319" i="17" s="1"/>
  <c r="T319" i="17"/>
  <c r="U319" i="17" s="1"/>
  <c r="Q319" i="17"/>
  <c r="R319" i="17" s="1"/>
  <c r="N319" i="17"/>
  <c r="O319" i="17" s="1"/>
  <c r="K319" i="17"/>
  <c r="L319" i="17" s="1"/>
  <c r="H319" i="17"/>
  <c r="I319" i="17" s="1"/>
  <c r="E319" i="17"/>
  <c r="F319" i="17" s="1"/>
  <c r="AL318" i="17"/>
  <c r="AM318" i="17" s="1"/>
  <c r="AI318" i="17"/>
  <c r="AJ318" i="17" s="1"/>
  <c r="AL317" i="17"/>
  <c r="AM317" i="17" s="1"/>
  <c r="AI317" i="17"/>
  <c r="AJ317" i="17" s="1"/>
  <c r="AL316" i="17"/>
  <c r="AM316" i="17" s="1"/>
  <c r="AI316" i="17"/>
  <c r="AJ316" i="17" s="1"/>
  <c r="AL315" i="17"/>
  <c r="AM315" i="17" s="1"/>
  <c r="AI315" i="17"/>
  <c r="AJ315" i="17" s="1"/>
  <c r="AF315" i="17"/>
  <c r="AG315" i="17" s="1"/>
  <c r="AC315" i="17"/>
  <c r="AD315" i="17" s="1"/>
  <c r="Z315" i="17"/>
  <c r="AA315" i="17" s="1"/>
  <c r="W315" i="17"/>
  <c r="X315" i="17" s="1"/>
  <c r="T315" i="17"/>
  <c r="U315" i="17" s="1"/>
  <c r="Q315" i="17"/>
  <c r="R315" i="17" s="1"/>
  <c r="N315" i="17"/>
  <c r="O315" i="17" s="1"/>
  <c r="K315" i="17"/>
  <c r="L315" i="17" s="1"/>
  <c r="H315" i="17"/>
  <c r="I315" i="17" s="1"/>
  <c r="E315" i="17"/>
  <c r="F315" i="17" s="1"/>
  <c r="AL314" i="17"/>
  <c r="AM314" i="17" s="1"/>
  <c r="AI314" i="17"/>
  <c r="AJ314" i="17" s="1"/>
  <c r="AF314" i="17"/>
  <c r="AG314" i="17" s="1"/>
  <c r="AC314" i="17"/>
  <c r="AD314" i="17" s="1"/>
  <c r="Z314" i="17"/>
  <c r="AA314" i="17" s="1"/>
  <c r="W314" i="17"/>
  <c r="X314" i="17" s="1"/>
  <c r="T314" i="17"/>
  <c r="U314" i="17" s="1"/>
  <c r="Q314" i="17"/>
  <c r="R314" i="17" s="1"/>
  <c r="N314" i="17"/>
  <c r="O314" i="17" s="1"/>
  <c r="K314" i="17"/>
  <c r="L314" i="17" s="1"/>
  <c r="H314" i="17"/>
  <c r="I314" i="17" s="1"/>
  <c r="E314" i="17"/>
  <c r="F314" i="17" s="1"/>
  <c r="AL313" i="17"/>
  <c r="AM313" i="17" s="1"/>
  <c r="AI313" i="17"/>
  <c r="AJ313" i="17" s="1"/>
  <c r="AM312" i="17"/>
  <c r="AI312" i="17"/>
  <c r="AJ312" i="17" s="1"/>
  <c r="AL311" i="17"/>
  <c r="AM311" i="17" s="1"/>
  <c r="AI311" i="17"/>
  <c r="AJ311" i="17" s="1"/>
  <c r="AF311" i="17"/>
  <c r="AG311" i="17" s="1"/>
  <c r="AC311" i="17"/>
  <c r="AD311" i="17" s="1"/>
  <c r="Z311" i="17"/>
  <c r="AA311" i="17" s="1"/>
  <c r="W311" i="17"/>
  <c r="X311" i="17" s="1"/>
  <c r="T311" i="17"/>
  <c r="U311" i="17" s="1"/>
  <c r="Q311" i="17"/>
  <c r="R311" i="17" s="1"/>
  <c r="N311" i="17"/>
  <c r="O311" i="17" s="1"/>
  <c r="K311" i="17"/>
  <c r="L311" i="17" s="1"/>
  <c r="H311" i="17"/>
  <c r="I311" i="17" s="1"/>
  <c r="E311" i="17"/>
  <c r="F311" i="17" s="1"/>
  <c r="AL310" i="17"/>
  <c r="AM310" i="17" s="1"/>
  <c r="AI310" i="17"/>
  <c r="AJ310" i="17" s="1"/>
  <c r="AF310" i="17"/>
  <c r="AG310" i="17" s="1"/>
  <c r="AC310" i="17"/>
  <c r="AD310" i="17" s="1"/>
  <c r="Z310" i="17"/>
  <c r="AA310" i="17" s="1"/>
  <c r="W310" i="17"/>
  <c r="X310" i="17" s="1"/>
  <c r="T310" i="17"/>
  <c r="U310" i="17" s="1"/>
  <c r="Q310" i="17"/>
  <c r="R310" i="17" s="1"/>
  <c r="N310" i="17"/>
  <c r="O310" i="17" s="1"/>
  <c r="K310" i="17"/>
  <c r="L310" i="17" s="1"/>
  <c r="H310" i="17"/>
  <c r="I310" i="17" s="1"/>
  <c r="E310" i="17"/>
  <c r="F310" i="17" s="1"/>
  <c r="AL309" i="17"/>
  <c r="AM309" i="17" s="1"/>
  <c r="AI309" i="17"/>
  <c r="AJ309" i="17" s="1"/>
  <c r="AF309" i="17"/>
  <c r="AG309" i="17" s="1"/>
  <c r="AC309" i="17"/>
  <c r="AD309" i="17" s="1"/>
  <c r="Z309" i="17"/>
  <c r="AA309" i="17" s="1"/>
  <c r="W309" i="17"/>
  <c r="X309" i="17" s="1"/>
  <c r="T309" i="17"/>
  <c r="U309" i="17" s="1"/>
  <c r="Q309" i="17"/>
  <c r="R309" i="17" s="1"/>
  <c r="N309" i="17"/>
  <c r="O309" i="17" s="1"/>
  <c r="K309" i="17"/>
  <c r="L309" i="17" s="1"/>
  <c r="H309" i="17"/>
  <c r="I309" i="17" s="1"/>
  <c r="E309" i="17"/>
  <c r="F309" i="17" s="1"/>
  <c r="AL308" i="17"/>
  <c r="AM308" i="17" s="1"/>
  <c r="AI308" i="17"/>
  <c r="AJ308" i="17" s="1"/>
  <c r="AF308" i="17"/>
  <c r="AG308" i="17" s="1"/>
  <c r="AC308" i="17"/>
  <c r="AD308" i="17" s="1"/>
  <c r="Z308" i="17"/>
  <c r="AA308" i="17" s="1"/>
  <c r="W308" i="17"/>
  <c r="X308" i="17" s="1"/>
  <c r="T308" i="17"/>
  <c r="U308" i="17" s="1"/>
  <c r="Q308" i="17"/>
  <c r="R308" i="17" s="1"/>
  <c r="N308" i="17"/>
  <c r="O308" i="17" s="1"/>
  <c r="K308" i="17"/>
  <c r="L308" i="17" s="1"/>
  <c r="H308" i="17"/>
  <c r="I308" i="17" s="1"/>
  <c r="E308" i="17"/>
  <c r="F308" i="17" s="1"/>
  <c r="AL307" i="17"/>
  <c r="AM307" i="17" s="1"/>
  <c r="AI307" i="17"/>
  <c r="AJ307" i="17" s="1"/>
  <c r="AL306" i="17"/>
  <c r="AM306" i="17" s="1"/>
  <c r="AI306" i="17"/>
  <c r="AJ306" i="17" s="1"/>
  <c r="AL305" i="17"/>
  <c r="AM305" i="17" s="1"/>
  <c r="AI305" i="17"/>
  <c r="AJ305" i="17" s="1"/>
  <c r="AL304" i="17"/>
  <c r="AM304" i="17" s="1"/>
  <c r="AI304" i="17"/>
  <c r="AJ304" i="17" s="1"/>
  <c r="AL303" i="17"/>
  <c r="AM303" i="17" s="1"/>
  <c r="AI303" i="17"/>
  <c r="AJ303" i="17" s="1"/>
  <c r="AF303" i="17"/>
  <c r="AG303" i="17" s="1"/>
  <c r="AC303" i="17"/>
  <c r="AD303" i="17" s="1"/>
  <c r="Z303" i="17"/>
  <c r="AA303" i="17" s="1"/>
  <c r="W303" i="17"/>
  <c r="X303" i="17" s="1"/>
  <c r="T303" i="17"/>
  <c r="U303" i="17" s="1"/>
  <c r="Q303" i="17"/>
  <c r="R303" i="17" s="1"/>
  <c r="N303" i="17"/>
  <c r="O303" i="17" s="1"/>
  <c r="K303" i="17"/>
  <c r="L303" i="17" s="1"/>
  <c r="H303" i="17"/>
  <c r="I303" i="17" s="1"/>
  <c r="E303" i="17"/>
  <c r="F303" i="17" s="1"/>
  <c r="AL302" i="17"/>
  <c r="AM302" i="17" s="1"/>
  <c r="AI302" i="17"/>
  <c r="AJ302" i="17" s="1"/>
  <c r="AF302" i="17"/>
  <c r="AG302" i="17" s="1"/>
  <c r="AC302" i="17"/>
  <c r="AD302" i="17" s="1"/>
  <c r="Z302" i="17"/>
  <c r="AA302" i="17" s="1"/>
  <c r="W302" i="17"/>
  <c r="X302" i="17" s="1"/>
  <c r="T302" i="17"/>
  <c r="U302" i="17" s="1"/>
  <c r="Q302" i="17"/>
  <c r="R302" i="17" s="1"/>
  <c r="N302" i="17"/>
  <c r="O302" i="17" s="1"/>
  <c r="K302" i="17"/>
  <c r="L302" i="17" s="1"/>
  <c r="H302" i="17"/>
  <c r="I302" i="17" s="1"/>
  <c r="E302" i="17"/>
  <c r="F302" i="17" s="1"/>
  <c r="AL300" i="17"/>
  <c r="AM300" i="17" s="1"/>
  <c r="AI300" i="17"/>
  <c r="AJ300" i="17" s="1"/>
  <c r="AF300" i="17"/>
  <c r="AG300" i="17" s="1"/>
  <c r="AC300" i="17"/>
  <c r="AD300" i="17" s="1"/>
  <c r="Z300" i="17"/>
  <c r="AA300" i="17" s="1"/>
  <c r="W300" i="17"/>
  <c r="X300" i="17" s="1"/>
  <c r="T300" i="17"/>
  <c r="U300" i="17" s="1"/>
  <c r="Q300" i="17"/>
  <c r="R300" i="17" s="1"/>
  <c r="N300" i="17"/>
  <c r="O300" i="17" s="1"/>
  <c r="K300" i="17"/>
  <c r="L300" i="17" s="1"/>
  <c r="H300" i="17"/>
  <c r="I300" i="17" s="1"/>
  <c r="E300" i="17"/>
  <c r="F300" i="17" s="1"/>
  <c r="AL299" i="17"/>
  <c r="AM299" i="17" s="1"/>
  <c r="AI299" i="17"/>
  <c r="AJ299" i="17" s="1"/>
  <c r="AF299" i="17"/>
  <c r="AG299" i="17" s="1"/>
  <c r="AC299" i="17"/>
  <c r="AD299" i="17" s="1"/>
  <c r="Z299" i="17"/>
  <c r="AA299" i="17" s="1"/>
  <c r="W299" i="17"/>
  <c r="X299" i="17" s="1"/>
  <c r="T299" i="17"/>
  <c r="U299" i="17" s="1"/>
  <c r="Q299" i="17"/>
  <c r="R299" i="17" s="1"/>
  <c r="N299" i="17"/>
  <c r="O299" i="17" s="1"/>
  <c r="K299" i="17"/>
  <c r="L299" i="17" s="1"/>
  <c r="H299" i="17"/>
  <c r="I299" i="17" s="1"/>
  <c r="E299" i="17"/>
  <c r="F299" i="17" s="1"/>
  <c r="AL298" i="17"/>
  <c r="AM298" i="17" s="1"/>
  <c r="AI298" i="17"/>
  <c r="AJ298" i="17" s="1"/>
  <c r="AF298" i="17"/>
  <c r="AG298" i="17" s="1"/>
  <c r="AC298" i="17"/>
  <c r="AD298" i="17" s="1"/>
  <c r="Z298" i="17"/>
  <c r="AA298" i="17" s="1"/>
  <c r="W298" i="17"/>
  <c r="X298" i="17" s="1"/>
  <c r="T298" i="17"/>
  <c r="U298" i="17" s="1"/>
  <c r="Q298" i="17"/>
  <c r="R298" i="17" s="1"/>
  <c r="N298" i="17"/>
  <c r="O298" i="17" s="1"/>
  <c r="K298" i="17"/>
  <c r="L298" i="17" s="1"/>
  <c r="H298" i="17"/>
  <c r="I298" i="17" s="1"/>
  <c r="E298" i="17"/>
  <c r="F298" i="17" s="1"/>
  <c r="AL297" i="17"/>
  <c r="AM297" i="17" s="1"/>
  <c r="AI297" i="17"/>
  <c r="AJ297" i="17" s="1"/>
  <c r="AF297" i="17"/>
  <c r="AG297" i="17" s="1"/>
  <c r="AC297" i="17"/>
  <c r="AD297" i="17" s="1"/>
  <c r="Z297" i="17"/>
  <c r="AA297" i="17" s="1"/>
  <c r="W297" i="17"/>
  <c r="X297" i="17" s="1"/>
  <c r="T297" i="17"/>
  <c r="U297" i="17" s="1"/>
  <c r="Q297" i="17"/>
  <c r="R297" i="17" s="1"/>
  <c r="N297" i="17"/>
  <c r="O297" i="17" s="1"/>
  <c r="K297" i="17"/>
  <c r="L297" i="17" s="1"/>
  <c r="H297" i="17"/>
  <c r="I297" i="17" s="1"/>
  <c r="E297" i="17"/>
  <c r="F297" i="17" s="1"/>
  <c r="AL296" i="17"/>
  <c r="AM296" i="17" s="1"/>
  <c r="AI296" i="17"/>
  <c r="AJ296" i="17" s="1"/>
  <c r="AF296" i="17"/>
  <c r="AG296" i="17" s="1"/>
  <c r="AC296" i="17"/>
  <c r="AD296" i="17" s="1"/>
  <c r="Z296" i="17"/>
  <c r="AA296" i="17" s="1"/>
  <c r="W296" i="17"/>
  <c r="X296" i="17" s="1"/>
  <c r="T296" i="17"/>
  <c r="U296" i="17" s="1"/>
  <c r="Q296" i="17"/>
  <c r="R296" i="17" s="1"/>
  <c r="N296" i="17"/>
  <c r="O296" i="17" s="1"/>
  <c r="K296" i="17"/>
  <c r="L296" i="17" s="1"/>
  <c r="H296" i="17"/>
  <c r="I296" i="17" s="1"/>
  <c r="E296" i="17"/>
  <c r="F296" i="17" s="1"/>
  <c r="AL295" i="17"/>
  <c r="AM295" i="17" s="1"/>
  <c r="AI295" i="17"/>
  <c r="AJ295" i="17" s="1"/>
  <c r="AF295" i="17"/>
  <c r="AG295" i="17" s="1"/>
  <c r="AC295" i="17"/>
  <c r="AD295" i="17" s="1"/>
  <c r="Z295" i="17"/>
  <c r="AA295" i="17" s="1"/>
  <c r="W295" i="17"/>
  <c r="X295" i="17" s="1"/>
  <c r="T295" i="17"/>
  <c r="U295" i="17" s="1"/>
  <c r="Q295" i="17"/>
  <c r="R295" i="17" s="1"/>
  <c r="N295" i="17"/>
  <c r="O295" i="17" s="1"/>
  <c r="K295" i="17"/>
  <c r="L295" i="17" s="1"/>
  <c r="H295" i="17"/>
  <c r="I295" i="17" s="1"/>
  <c r="E295" i="17"/>
  <c r="F295" i="17" s="1"/>
  <c r="AL294" i="17"/>
  <c r="AM294" i="17" s="1"/>
  <c r="AI294" i="17"/>
  <c r="AJ294" i="17" s="1"/>
  <c r="AF294" i="17"/>
  <c r="AG294" i="17" s="1"/>
  <c r="AC294" i="17"/>
  <c r="AD294" i="17" s="1"/>
  <c r="Z294" i="17"/>
  <c r="AA294" i="17" s="1"/>
  <c r="W294" i="17"/>
  <c r="X294" i="17" s="1"/>
  <c r="T294" i="17"/>
  <c r="U294" i="17" s="1"/>
  <c r="Q294" i="17"/>
  <c r="R294" i="17" s="1"/>
  <c r="N294" i="17"/>
  <c r="O294" i="17" s="1"/>
  <c r="K294" i="17"/>
  <c r="L294" i="17" s="1"/>
  <c r="H294" i="17"/>
  <c r="I294" i="17" s="1"/>
  <c r="E294" i="17"/>
  <c r="F294" i="17" s="1"/>
  <c r="AL293" i="17"/>
  <c r="AM293" i="17" s="1"/>
  <c r="AI293" i="17"/>
  <c r="AJ293" i="17" s="1"/>
  <c r="AL292" i="17"/>
  <c r="AM292" i="17" s="1"/>
  <c r="AI292" i="17"/>
  <c r="AJ292" i="17" s="1"/>
  <c r="AF292" i="17"/>
  <c r="AG292" i="17" s="1"/>
  <c r="AC292" i="17"/>
  <c r="AD292" i="17" s="1"/>
  <c r="Z292" i="17"/>
  <c r="AA292" i="17" s="1"/>
  <c r="W292" i="17"/>
  <c r="X292" i="17" s="1"/>
  <c r="T292" i="17"/>
  <c r="U292" i="17" s="1"/>
  <c r="Q292" i="17"/>
  <c r="R292" i="17" s="1"/>
  <c r="N292" i="17"/>
  <c r="O292" i="17" s="1"/>
  <c r="K292" i="17"/>
  <c r="L292" i="17" s="1"/>
  <c r="H292" i="17"/>
  <c r="I292" i="17" s="1"/>
  <c r="E292" i="17"/>
  <c r="F292" i="17" s="1"/>
  <c r="AL291" i="17"/>
  <c r="AM291" i="17" s="1"/>
  <c r="AI291" i="17"/>
  <c r="AJ291" i="17" s="1"/>
  <c r="AL290" i="17"/>
  <c r="AM290" i="17" s="1"/>
  <c r="AI290" i="17"/>
  <c r="AJ290" i="17" s="1"/>
  <c r="AF290" i="17"/>
  <c r="AG290" i="17" s="1"/>
  <c r="AC290" i="17"/>
  <c r="AD290" i="17" s="1"/>
  <c r="Z290" i="17"/>
  <c r="AA290" i="17" s="1"/>
  <c r="W290" i="17"/>
  <c r="X290" i="17" s="1"/>
  <c r="T290" i="17"/>
  <c r="U290" i="17" s="1"/>
  <c r="Q290" i="17"/>
  <c r="R290" i="17" s="1"/>
  <c r="N290" i="17"/>
  <c r="O290" i="17" s="1"/>
  <c r="K290" i="17"/>
  <c r="L290" i="17" s="1"/>
  <c r="H290" i="17"/>
  <c r="I290" i="17" s="1"/>
  <c r="E290" i="17"/>
  <c r="F290" i="17" s="1"/>
  <c r="AL289" i="17"/>
  <c r="AM289" i="17" s="1"/>
  <c r="AI289" i="17"/>
  <c r="AJ289" i="17" s="1"/>
  <c r="AF289" i="17"/>
  <c r="AG289" i="17" s="1"/>
  <c r="AC289" i="17"/>
  <c r="AD289" i="17" s="1"/>
  <c r="Z289" i="17"/>
  <c r="AA289" i="17" s="1"/>
  <c r="W289" i="17"/>
  <c r="X289" i="17" s="1"/>
  <c r="T289" i="17"/>
  <c r="U289" i="17" s="1"/>
  <c r="Q289" i="17"/>
  <c r="R289" i="17" s="1"/>
  <c r="N289" i="17"/>
  <c r="O289" i="17" s="1"/>
  <c r="K289" i="17"/>
  <c r="L289" i="17" s="1"/>
  <c r="H289" i="17"/>
  <c r="I289" i="17" s="1"/>
  <c r="E289" i="17"/>
  <c r="F289" i="17" s="1"/>
  <c r="AL288" i="17"/>
  <c r="AM288" i="17" s="1"/>
  <c r="AI288" i="17"/>
  <c r="AJ288" i="17" s="1"/>
  <c r="AF288" i="17"/>
  <c r="AG288" i="17" s="1"/>
  <c r="AC288" i="17"/>
  <c r="AD288" i="17" s="1"/>
  <c r="Z288" i="17"/>
  <c r="AA288" i="17" s="1"/>
  <c r="W288" i="17"/>
  <c r="X288" i="17" s="1"/>
  <c r="T288" i="17"/>
  <c r="U288" i="17" s="1"/>
  <c r="Q288" i="17"/>
  <c r="R288" i="17" s="1"/>
  <c r="N288" i="17"/>
  <c r="O288" i="17" s="1"/>
  <c r="K288" i="17"/>
  <c r="L288" i="17" s="1"/>
  <c r="H288" i="17"/>
  <c r="I288" i="17" s="1"/>
  <c r="E288" i="17"/>
  <c r="F288" i="17" s="1"/>
  <c r="AL286" i="17"/>
  <c r="AI286" i="17"/>
  <c r="AJ286" i="17" s="1"/>
  <c r="AL285" i="17"/>
  <c r="AM285" i="17" s="1"/>
  <c r="AI285" i="17"/>
  <c r="AJ285" i="17" s="1"/>
  <c r="AL284" i="17"/>
  <c r="AM284" i="17" s="1"/>
  <c r="AI284" i="17"/>
  <c r="AJ284" i="17" s="1"/>
  <c r="AL283" i="17"/>
  <c r="AM283" i="17" s="1"/>
  <c r="AI283" i="17"/>
  <c r="AJ283" i="17" s="1"/>
  <c r="AF283" i="17"/>
  <c r="AG283" i="17" s="1"/>
  <c r="AC283" i="17"/>
  <c r="AD283" i="17" s="1"/>
  <c r="Z283" i="17"/>
  <c r="AA283" i="17" s="1"/>
  <c r="W283" i="17"/>
  <c r="X283" i="17" s="1"/>
  <c r="T283" i="17"/>
  <c r="U283" i="17" s="1"/>
  <c r="Q283" i="17"/>
  <c r="R283" i="17" s="1"/>
  <c r="N283" i="17"/>
  <c r="O283" i="17" s="1"/>
  <c r="K283" i="17"/>
  <c r="L283" i="17" s="1"/>
  <c r="H283" i="17"/>
  <c r="I283" i="17" s="1"/>
  <c r="E283" i="17"/>
  <c r="F283" i="17" s="1"/>
  <c r="AL282" i="17"/>
  <c r="AM282" i="17" s="1"/>
  <c r="AI282" i="17"/>
  <c r="AJ282" i="17" s="1"/>
  <c r="AF282" i="17"/>
  <c r="AG282" i="17" s="1"/>
  <c r="AC282" i="17"/>
  <c r="AD282" i="17" s="1"/>
  <c r="Z282" i="17"/>
  <c r="AA282" i="17" s="1"/>
  <c r="W282" i="17"/>
  <c r="X282" i="17" s="1"/>
  <c r="T282" i="17"/>
  <c r="U282" i="17" s="1"/>
  <c r="Q282" i="17"/>
  <c r="R282" i="17" s="1"/>
  <c r="N282" i="17"/>
  <c r="O282" i="17" s="1"/>
  <c r="K282" i="17"/>
  <c r="L282" i="17" s="1"/>
  <c r="H282" i="17"/>
  <c r="I282" i="17" s="1"/>
  <c r="E282" i="17"/>
  <c r="F282" i="17" s="1"/>
  <c r="AL281" i="17"/>
  <c r="AM281" i="17" s="1"/>
  <c r="AI281" i="17"/>
  <c r="AJ281" i="17" s="1"/>
  <c r="AF281" i="17"/>
  <c r="AG281" i="17" s="1"/>
  <c r="AC281" i="17"/>
  <c r="AD281" i="17" s="1"/>
  <c r="Z281" i="17"/>
  <c r="AA281" i="17" s="1"/>
  <c r="W281" i="17"/>
  <c r="X281" i="17" s="1"/>
  <c r="T281" i="17"/>
  <c r="U281" i="17" s="1"/>
  <c r="Q281" i="17"/>
  <c r="R281" i="17" s="1"/>
  <c r="N281" i="17"/>
  <c r="O281" i="17" s="1"/>
  <c r="K281" i="17"/>
  <c r="L281" i="17" s="1"/>
  <c r="H281" i="17"/>
  <c r="I281" i="17" s="1"/>
  <c r="E281" i="17"/>
  <c r="F281" i="17" s="1"/>
  <c r="AL280" i="17"/>
  <c r="AM280" i="17" s="1"/>
  <c r="AI280" i="17"/>
  <c r="AJ280" i="17" s="1"/>
  <c r="AF280" i="17"/>
  <c r="AG280" i="17" s="1"/>
  <c r="AC280" i="17"/>
  <c r="AD280" i="17" s="1"/>
  <c r="Z280" i="17"/>
  <c r="AA280" i="17" s="1"/>
  <c r="W280" i="17"/>
  <c r="X280" i="17" s="1"/>
  <c r="T280" i="17"/>
  <c r="U280" i="17" s="1"/>
  <c r="Q280" i="17"/>
  <c r="R280" i="17" s="1"/>
  <c r="N280" i="17"/>
  <c r="O280" i="17" s="1"/>
  <c r="K280" i="17"/>
  <c r="L280" i="17" s="1"/>
  <c r="H280" i="17"/>
  <c r="I280" i="17" s="1"/>
  <c r="E280" i="17"/>
  <c r="F280" i="17" s="1"/>
  <c r="AL279" i="17"/>
  <c r="AM279" i="17" s="1"/>
  <c r="AI279" i="17"/>
  <c r="AJ279" i="17" s="1"/>
  <c r="AL278" i="17"/>
  <c r="AM278" i="17" s="1"/>
  <c r="AI278" i="17"/>
  <c r="AJ278" i="17" s="1"/>
  <c r="AL277" i="17"/>
  <c r="AM277" i="17" s="1"/>
  <c r="AI277" i="17"/>
  <c r="AJ277" i="17" s="1"/>
  <c r="AL276" i="17"/>
  <c r="AM276" i="17" s="1"/>
  <c r="AI276" i="17"/>
  <c r="AJ276" i="17" s="1"/>
  <c r="AL275" i="17"/>
  <c r="AM275" i="17" s="1"/>
  <c r="AI275" i="17"/>
  <c r="AJ275" i="17" s="1"/>
  <c r="AL274" i="17"/>
  <c r="AM274" i="17" s="1"/>
  <c r="AI274" i="17"/>
  <c r="AJ274" i="17" s="1"/>
  <c r="AF274" i="17"/>
  <c r="AG274" i="17" s="1"/>
  <c r="AC274" i="17"/>
  <c r="AD274" i="17" s="1"/>
  <c r="Z274" i="17"/>
  <c r="AA274" i="17" s="1"/>
  <c r="W274" i="17"/>
  <c r="X274" i="17" s="1"/>
  <c r="T274" i="17"/>
  <c r="U274" i="17" s="1"/>
  <c r="Q274" i="17"/>
  <c r="R274" i="17" s="1"/>
  <c r="N274" i="17"/>
  <c r="O274" i="17" s="1"/>
  <c r="K274" i="17"/>
  <c r="L274" i="17" s="1"/>
  <c r="H274" i="17"/>
  <c r="I274" i="17" s="1"/>
  <c r="E274" i="17"/>
  <c r="F274" i="17" s="1"/>
  <c r="AL273" i="17"/>
  <c r="AM273" i="17" s="1"/>
  <c r="AI273" i="17"/>
  <c r="AJ273" i="17" s="1"/>
  <c r="AF273" i="17"/>
  <c r="AG273" i="17" s="1"/>
  <c r="AC273" i="17"/>
  <c r="AD273" i="17" s="1"/>
  <c r="Z273" i="17"/>
  <c r="AA273" i="17" s="1"/>
  <c r="W273" i="17"/>
  <c r="X273" i="17" s="1"/>
  <c r="T273" i="17"/>
  <c r="U273" i="17" s="1"/>
  <c r="Q273" i="17"/>
  <c r="R273" i="17" s="1"/>
  <c r="N273" i="17"/>
  <c r="O273" i="17" s="1"/>
  <c r="K273" i="17"/>
  <c r="L273" i="17" s="1"/>
  <c r="H273" i="17"/>
  <c r="I273" i="17" s="1"/>
  <c r="E273" i="17"/>
  <c r="F273" i="17" s="1"/>
  <c r="AL272" i="17"/>
  <c r="AM272" i="17" s="1"/>
  <c r="AI272" i="17"/>
  <c r="AJ272" i="17" s="1"/>
  <c r="AF272" i="17"/>
  <c r="AG272" i="17" s="1"/>
  <c r="AC272" i="17"/>
  <c r="AD272" i="17" s="1"/>
  <c r="Z272" i="17"/>
  <c r="AA272" i="17" s="1"/>
  <c r="W272" i="17"/>
  <c r="X272" i="17" s="1"/>
  <c r="T272" i="17"/>
  <c r="U272" i="17" s="1"/>
  <c r="Q272" i="17"/>
  <c r="R272" i="17" s="1"/>
  <c r="N272" i="17"/>
  <c r="O272" i="17" s="1"/>
  <c r="K272" i="17"/>
  <c r="L272" i="17" s="1"/>
  <c r="H272" i="17"/>
  <c r="I272" i="17" s="1"/>
  <c r="E272" i="17"/>
  <c r="F272" i="17" s="1"/>
  <c r="AL271" i="17"/>
  <c r="AM271" i="17" s="1"/>
  <c r="AI271" i="17"/>
  <c r="AJ271" i="17" s="1"/>
  <c r="AL270" i="17"/>
  <c r="AM270" i="17" s="1"/>
  <c r="AI270" i="17"/>
  <c r="AJ270" i="17" s="1"/>
  <c r="AF270" i="17"/>
  <c r="AG270" i="17" s="1"/>
  <c r="AC270" i="17"/>
  <c r="AD270" i="17" s="1"/>
  <c r="Z270" i="17"/>
  <c r="AA270" i="17" s="1"/>
  <c r="W270" i="17"/>
  <c r="X270" i="17" s="1"/>
  <c r="T270" i="17"/>
  <c r="U270" i="17" s="1"/>
  <c r="Q270" i="17"/>
  <c r="R270" i="17" s="1"/>
  <c r="N270" i="17"/>
  <c r="O270" i="17" s="1"/>
  <c r="K270" i="17"/>
  <c r="L270" i="17" s="1"/>
  <c r="H270" i="17"/>
  <c r="I270" i="17" s="1"/>
  <c r="E270" i="17"/>
  <c r="F270" i="17" s="1"/>
  <c r="AL269" i="17"/>
  <c r="AM269" i="17" s="1"/>
  <c r="AI269" i="17"/>
  <c r="AJ269" i="17" s="1"/>
  <c r="AL268" i="17"/>
  <c r="AM268" i="17" s="1"/>
  <c r="AI268" i="17"/>
  <c r="AJ268" i="17" s="1"/>
  <c r="AL267" i="17"/>
  <c r="AM267" i="17" s="1"/>
  <c r="AI267" i="17"/>
  <c r="AJ267" i="17" s="1"/>
  <c r="AL266" i="17"/>
  <c r="AM266" i="17" s="1"/>
  <c r="AI266" i="17"/>
  <c r="AJ266" i="17" s="1"/>
  <c r="AF266" i="17"/>
  <c r="AG266" i="17" s="1"/>
  <c r="AC266" i="17"/>
  <c r="AD266" i="17" s="1"/>
  <c r="Z266" i="17"/>
  <c r="AA266" i="17" s="1"/>
  <c r="W266" i="17"/>
  <c r="X266" i="17" s="1"/>
  <c r="T266" i="17"/>
  <c r="U266" i="17" s="1"/>
  <c r="Q266" i="17"/>
  <c r="R266" i="17" s="1"/>
  <c r="N266" i="17"/>
  <c r="O266" i="17" s="1"/>
  <c r="K266" i="17"/>
  <c r="L266" i="17" s="1"/>
  <c r="H266" i="17"/>
  <c r="I266" i="17" s="1"/>
  <c r="E266" i="17"/>
  <c r="F266" i="17" s="1"/>
  <c r="AL265" i="17"/>
  <c r="AM265" i="17" s="1"/>
  <c r="AI265" i="17"/>
  <c r="AJ265" i="17" s="1"/>
  <c r="AL264" i="17"/>
  <c r="AM264" i="17" s="1"/>
  <c r="AI264" i="17"/>
  <c r="AJ264" i="17" s="1"/>
  <c r="AF264" i="17"/>
  <c r="AG264" i="17" s="1"/>
  <c r="AC264" i="17"/>
  <c r="AD264" i="17" s="1"/>
  <c r="Z264" i="17"/>
  <c r="AA264" i="17" s="1"/>
  <c r="W264" i="17"/>
  <c r="X264" i="17" s="1"/>
  <c r="T264" i="17"/>
  <c r="U264" i="17" s="1"/>
  <c r="Q264" i="17"/>
  <c r="R264" i="17" s="1"/>
  <c r="N264" i="17"/>
  <c r="O264" i="17" s="1"/>
  <c r="K264" i="17"/>
  <c r="L264" i="17" s="1"/>
  <c r="H264" i="17"/>
  <c r="I264" i="17" s="1"/>
  <c r="E264" i="17"/>
  <c r="F264" i="17" s="1"/>
  <c r="AL263" i="17"/>
  <c r="AM263" i="17" s="1"/>
  <c r="AI263" i="17"/>
  <c r="AJ263" i="17" s="1"/>
  <c r="AF263" i="17"/>
  <c r="AG263" i="17" s="1"/>
  <c r="AC263" i="17"/>
  <c r="AD263" i="17" s="1"/>
  <c r="Z263" i="17"/>
  <c r="AA263" i="17" s="1"/>
  <c r="W263" i="17"/>
  <c r="X263" i="17" s="1"/>
  <c r="T263" i="17"/>
  <c r="U263" i="17" s="1"/>
  <c r="Q263" i="17"/>
  <c r="R263" i="17" s="1"/>
  <c r="N263" i="17"/>
  <c r="O263" i="17" s="1"/>
  <c r="K263" i="17"/>
  <c r="L263" i="17" s="1"/>
  <c r="H263" i="17"/>
  <c r="I263" i="17" s="1"/>
  <c r="E263" i="17"/>
  <c r="F263" i="17" s="1"/>
  <c r="AL262" i="17"/>
  <c r="AM262" i="17" s="1"/>
  <c r="AI262" i="17"/>
  <c r="AJ262" i="17" s="1"/>
  <c r="AF262" i="17"/>
  <c r="AG262" i="17" s="1"/>
  <c r="AC262" i="17"/>
  <c r="AD262" i="17" s="1"/>
  <c r="Z262" i="17"/>
  <c r="AA262" i="17" s="1"/>
  <c r="W262" i="17"/>
  <c r="X262" i="17" s="1"/>
  <c r="T262" i="17"/>
  <c r="U262" i="17" s="1"/>
  <c r="Q262" i="17"/>
  <c r="R262" i="17" s="1"/>
  <c r="N262" i="17"/>
  <c r="O262" i="17" s="1"/>
  <c r="K262" i="17"/>
  <c r="L262" i="17" s="1"/>
  <c r="H262" i="17"/>
  <c r="I262" i="17" s="1"/>
  <c r="E262" i="17"/>
  <c r="F262" i="17" s="1"/>
  <c r="AL261" i="17"/>
  <c r="AM261" i="17" s="1"/>
  <c r="AI261" i="17"/>
  <c r="AJ261" i="17" s="1"/>
  <c r="AF261" i="17"/>
  <c r="AG261" i="17" s="1"/>
  <c r="AC261" i="17"/>
  <c r="AD261" i="17" s="1"/>
  <c r="Z261" i="17"/>
  <c r="AA261" i="17" s="1"/>
  <c r="W261" i="17"/>
  <c r="X261" i="17" s="1"/>
  <c r="T261" i="17"/>
  <c r="U261" i="17" s="1"/>
  <c r="Q261" i="17"/>
  <c r="R261" i="17" s="1"/>
  <c r="N261" i="17"/>
  <c r="O261" i="17" s="1"/>
  <c r="K261" i="17"/>
  <c r="L261" i="17" s="1"/>
  <c r="H261" i="17"/>
  <c r="I261" i="17" s="1"/>
  <c r="E261" i="17"/>
  <c r="F261" i="17" s="1"/>
  <c r="AL260" i="17"/>
  <c r="AM260" i="17" s="1"/>
  <c r="AI260" i="17"/>
  <c r="AJ260" i="17" s="1"/>
  <c r="AF260" i="17"/>
  <c r="AG260" i="17" s="1"/>
  <c r="AC260" i="17"/>
  <c r="AD260" i="17" s="1"/>
  <c r="Z260" i="17"/>
  <c r="AA260" i="17" s="1"/>
  <c r="W260" i="17"/>
  <c r="X260" i="17" s="1"/>
  <c r="T260" i="17"/>
  <c r="U260" i="17" s="1"/>
  <c r="Q260" i="17"/>
  <c r="R260" i="17" s="1"/>
  <c r="N260" i="17"/>
  <c r="O260" i="17" s="1"/>
  <c r="K260" i="17"/>
  <c r="L260" i="17" s="1"/>
  <c r="H260" i="17"/>
  <c r="I260" i="17" s="1"/>
  <c r="E260" i="17"/>
  <c r="F260" i="17" s="1"/>
  <c r="AL259" i="17"/>
  <c r="AM259" i="17" s="1"/>
  <c r="AI259" i="17"/>
  <c r="AJ259" i="17" s="1"/>
  <c r="AF259" i="17"/>
  <c r="AG259" i="17" s="1"/>
  <c r="AC259" i="17"/>
  <c r="AD259" i="17" s="1"/>
  <c r="Z259" i="17"/>
  <c r="AA259" i="17" s="1"/>
  <c r="W259" i="17"/>
  <c r="X259" i="17" s="1"/>
  <c r="T259" i="17"/>
  <c r="U259" i="17" s="1"/>
  <c r="Q259" i="17"/>
  <c r="R259" i="17" s="1"/>
  <c r="N259" i="17"/>
  <c r="O259" i="17" s="1"/>
  <c r="K259" i="17"/>
  <c r="L259" i="17" s="1"/>
  <c r="H259" i="17"/>
  <c r="I259" i="17" s="1"/>
  <c r="E259" i="17"/>
  <c r="F259" i="17" s="1"/>
  <c r="AL258" i="17"/>
  <c r="AM258" i="17" s="1"/>
  <c r="AI258" i="17"/>
  <c r="AJ258" i="17" s="1"/>
  <c r="AF258" i="17"/>
  <c r="AG258" i="17" s="1"/>
  <c r="AC258" i="17"/>
  <c r="AD258" i="17" s="1"/>
  <c r="Z258" i="17"/>
  <c r="AA258" i="17" s="1"/>
  <c r="W258" i="17"/>
  <c r="X258" i="17" s="1"/>
  <c r="T258" i="17"/>
  <c r="U258" i="17" s="1"/>
  <c r="Q258" i="17"/>
  <c r="R258" i="17" s="1"/>
  <c r="N258" i="17"/>
  <c r="O258" i="17" s="1"/>
  <c r="K258" i="17"/>
  <c r="L258" i="17" s="1"/>
  <c r="H258" i="17"/>
  <c r="I258" i="17" s="1"/>
  <c r="E258" i="17"/>
  <c r="F258" i="17" s="1"/>
  <c r="AL257" i="17"/>
  <c r="AM257" i="17" s="1"/>
  <c r="AI257" i="17"/>
  <c r="AJ257" i="17" s="1"/>
  <c r="AF257" i="17"/>
  <c r="AG257" i="17" s="1"/>
  <c r="AC257" i="17"/>
  <c r="AD257" i="17" s="1"/>
  <c r="Z257" i="17"/>
  <c r="AA257" i="17" s="1"/>
  <c r="W257" i="17"/>
  <c r="X257" i="17" s="1"/>
  <c r="T257" i="17"/>
  <c r="U257" i="17" s="1"/>
  <c r="Q257" i="17"/>
  <c r="R257" i="17" s="1"/>
  <c r="N257" i="17"/>
  <c r="O257" i="17" s="1"/>
  <c r="K257" i="17"/>
  <c r="L257" i="17" s="1"/>
  <c r="H257" i="17"/>
  <c r="I257" i="17" s="1"/>
  <c r="E257" i="17"/>
  <c r="F257" i="17" s="1"/>
  <c r="AL256" i="17"/>
  <c r="AM256" i="17" s="1"/>
  <c r="AI256" i="17"/>
  <c r="AJ256" i="17" s="1"/>
  <c r="AF256" i="17"/>
  <c r="AG256" i="17" s="1"/>
  <c r="AC256" i="17"/>
  <c r="AD256" i="17" s="1"/>
  <c r="Z256" i="17"/>
  <c r="AA256" i="17" s="1"/>
  <c r="W256" i="17"/>
  <c r="X256" i="17" s="1"/>
  <c r="T256" i="17"/>
  <c r="U256" i="17" s="1"/>
  <c r="Q256" i="17"/>
  <c r="R256" i="17" s="1"/>
  <c r="N256" i="17"/>
  <c r="O256" i="17" s="1"/>
  <c r="K256" i="17"/>
  <c r="L256" i="17" s="1"/>
  <c r="H256" i="17"/>
  <c r="I256" i="17" s="1"/>
  <c r="E256" i="17"/>
  <c r="F256" i="17" s="1"/>
  <c r="AL255" i="17"/>
  <c r="AM255" i="17" s="1"/>
  <c r="AI255" i="17"/>
  <c r="AJ255" i="17" s="1"/>
  <c r="AF255" i="17"/>
  <c r="AG255" i="17" s="1"/>
  <c r="AC255" i="17"/>
  <c r="AD255" i="17" s="1"/>
  <c r="Z255" i="17"/>
  <c r="AA255" i="17" s="1"/>
  <c r="W255" i="17"/>
  <c r="X255" i="17" s="1"/>
  <c r="T255" i="17"/>
  <c r="U255" i="17" s="1"/>
  <c r="Q255" i="17"/>
  <c r="R255" i="17" s="1"/>
  <c r="N255" i="17"/>
  <c r="O255" i="17" s="1"/>
  <c r="K255" i="17"/>
  <c r="L255" i="17" s="1"/>
  <c r="H255" i="17"/>
  <c r="I255" i="17" s="1"/>
  <c r="E255" i="17"/>
  <c r="F255" i="17" s="1"/>
  <c r="AL254" i="17"/>
  <c r="AM254" i="17" s="1"/>
  <c r="AI254" i="17"/>
  <c r="AJ254" i="17" s="1"/>
  <c r="AF254" i="17"/>
  <c r="AG254" i="17" s="1"/>
  <c r="AC254" i="17"/>
  <c r="AD254" i="17" s="1"/>
  <c r="Z254" i="17"/>
  <c r="AA254" i="17" s="1"/>
  <c r="W254" i="17"/>
  <c r="X254" i="17" s="1"/>
  <c r="T254" i="17"/>
  <c r="U254" i="17" s="1"/>
  <c r="Q254" i="17"/>
  <c r="R254" i="17" s="1"/>
  <c r="N254" i="17"/>
  <c r="O254" i="17" s="1"/>
  <c r="K254" i="17"/>
  <c r="L254" i="17" s="1"/>
  <c r="H254" i="17"/>
  <c r="I254" i="17" s="1"/>
  <c r="E254" i="17"/>
  <c r="F254" i="17" s="1"/>
  <c r="AL253" i="17"/>
  <c r="AM253" i="17" s="1"/>
  <c r="AI253" i="17"/>
  <c r="AJ253" i="17" s="1"/>
  <c r="AF253" i="17"/>
  <c r="AG253" i="17" s="1"/>
  <c r="AC253" i="17"/>
  <c r="AD253" i="17" s="1"/>
  <c r="Z253" i="17"/>
  <c r="AA253" i="17" s="1"/>
  <c r="W253" i="17"/>
  <c r="X253" i="17" s="1"/>
  <c r="T253" i="17"/>
  <c r="U253" i="17" s="1"/>
  <c r="Q253" i="17"/>
  <c r="R253" i="17" s="1"/>
  <c r="N253" i="17"/>
  <c r="O253" i="17" s="1"/>
  <c r="K253" i="17"/>
  <c r="L253" i="17" s="1"/>
  <c r="H253" i="17"/>
  <c r="I253" i="17" s="1"/>
  <c r="E253" i="17"/>
  <c r="F253" i="17" s="1"/>
  <c r="AL252" i="17"/>
  <c r="AM252" i="17" s="1"/>
  <c r="AI252" i="17"/>
  <c r="AJ252" i="17" s="1"/>
  <c r="AF252" i="17"/>
  <c r="AG252" i="17" s="1"/>
  <c r="AC252" i="17"/>
  <c r="AD252" i="17" s="1"/>
  <c r="Z252" i="17"/>
  <c r="AA252" i="17" s="1"/>
  <c r="W252" i="17"/>
  <c r="X252" i="17" s="1"/>
  <c r="T252" i="17"/>
  <c r="U252" i="17" s="1"/>
  <c r="Q252" i="17"/>
  <c r="R252" i="17" s="1"/>
  <c r="N252" i="17"/>
  <c r="O252" i="17" s="1"/>
  <c r="K252" i="17"/>
  <c r="L252" i="17" s="1"/>
  <c r="H252" i="17"/>
  <c r="I252" i="17" s="1"/>
  <c r="E252" i="17"/>
  <c r="F252" i="17" s="1"/>
  <c r="AL251" i="17"/>
  <c r="AM251" i="17" s="1"/>
  <c r="AI251" i="17"/>
  <c r="AJ251" i="17" s="1"/>
  <c r="AF251" i="17"/>
  <c r="AG251" i="17" s="1"/>
  <c r="AC251" i="17"/>
  <c r="AD251" i="17" s="1"/>
  <c r="Z251" i="17"/>
  <c r="AA251" i="17" s="1"/>
  <c r="W251" i="17"/>
  <c r="X251" i="17" s="1"/>
  <c r="T251" i="17"/>
  <c r="U251" i="17" s="1"/>
  <c r="Q251" i="17"/>
  <c r="R251" i="17" s="1"/>
  <c r="N251" i="17"/>
  <c r="O251" i="17" s="1"/>
  <c r="K251" i="17"/>
  <c r="L251" i="17" s="1"/>
  <c r="H251" i="17"/>
  <c r="I251" i="17" s="1"/>
  <c r="E251" i="17"/>
  <c r="F251" i="17" s="1"/>
  <c r="AL250" i="17"/>
  <c r="AM250" i="17" s="1"/>
  <c r="AI250" i="17"/>
  <c r="AJ250" i="17" s="1"/>
  <c r="AF250" i="17"/>
  <c r="AG250" i="17" s="1"/>
  <c r="AC250" i="17"/>
  <c r="AD250" i="17" s="1"/>
  <c r="Z250" i="17"/>
  <c r="AA250" i="17" s="1"/>
  <c r="W250" i="17"/>
  <c r="X250" i="17" s="1"/>
  <c r="T250" i="17"/>
  <c r="U250" i="17" s="1"/>
  <c r="Q250" i="17"/>
  <c r="R250" i="17" s="1"/>
  <c r="N250" i="17"/>
  <c r="O250" i="17" s="1"/>
  <c r="K250" i="17"/>
  <c r="L250" i="17" s="1"/>
  <c r="H250" i="17"/>
  <c r="I250" i="17" s="1"/>
  <c r="E250" i="17"/>
  <c r="F250" i="17" s="1"/>
  <c r="AL249" i="17"/>
  <c r="AM249" i="17" s="1"/>
  <c r="AI249" i="17"/>
  <c r="AJ249" i="17" s="1"/>
  <c r="AF249" i="17"/>
  <c r="AG249" i="17" s="1"/>
  <c r="AC249" i="17"/>
  <c r="AD249" i="17" s="1"/>
  <c r="Z249" i="17"/>
  <c r="AA249" i="17" s="1"/>
  <c r="W249" i="17"/>
  <c r="X249" i="17" s="1"/>
  <c r="T249" i="17"/>
  <c r="U249" i="17" s="1"/>
  <c r="Q249" i="17"/>
  <c r="R249" i="17" s="1"/>
  <c r="N249" i="17"/>
  <c r="O249" i="17" s="1"/>
  <c r="K249" i="17"/>
  <c r="L249" i="17" s="1"/>
  <c r="H249" i="17"/>
  <c r="I249" i="17" s="1"/>
  <c r="E249" i="17"/>
  <c r="F249" i="17" s="1"/>
  <c r="AL248" i="17"/>
  <c r="AM248" i="17" s="1"/>
  <c r="AI248" i="17"/>
  <c r="AJ248" i="17" s="1"/>
  <c r="AL247" i="17"/>
  <c r="AM247" i="17" s="1"/>
  <c r="AI247" i="17"/>
  <c r="AJ247" i="17" s="1"/>
  <c r="AF247" i="17"/>
  <c r="AG247" i="17" s="1"/>
  <c r="AC247" i="17"/>
  <c r="AD247" i="17" s="1"/>
  <c r="Z247" i="17"/>
  <c r="AA247" i="17" s="1"/>
  <c r="W247" i="17"/>
  <c r="X247" i="17" s="1"/>
  <c r="T247" i="17"/>
  <c r="U247" i="17" s="1"/>
  <c r="Q247" i="17"/>
  <c r="R247" i="17" s="1"/>
  <c r="N247" i="17"/>
  <c r="O247" i="17" s="1"/>
  <c r="K247" i="17"/>
  <c r="L247" i="17" s="1"/>
  <c r="H247" i="17"/>
  <c r="I247" i="17" s="1"/>
  <c r="E247" i="17"/>
  <c r="F247" i="17" s="1"/>
  <c r="AL246" i="17"/>
  <c r="AM246" i="17" s="1"/>
  <c r="AI246" i="17"/>
  <c r="AJ246" i="17" s="1"/>
  <c r="AF246" i="17"/>
  <c r="AG246" i="17" s="1"/>
  <c r="AC246" i="17"/>
  <c r="AD246" i="17" s="1"/>
  <c r="Z246" i="17"/>
  <c r="AA246" i="17" s="1"/>
  <c r="W246" i="17"/>
  <c r="X246" i="17" s="1"/>
  <c r="T246" i="17"/>
  <c r="U246" i="17" s="1"/>
  <c r="Q246" i="17"/>
  <c r="R246" i="17" s="1"/>
  <c r="N246" i="17"/>
  <c r="O246" i="17" s="1"/>
  <c r="K246" i="17"/>
  <c r="L246" i="17" s="1"/>
  <c r="H246" i="17"/>
  <c r="I246" i="17" s="1"/>
  <c r="E246" i="17"/>
  <c r="F246" i="17" s="1"/>
  <c r="AL245" i="17"/>
  <c r="AM245" i="17" s="1"/>
  <c r="AI245" i="17"/>
  <c r="AJ245" i="17" s="1"/>
  <c r="AF245" i="17"/>
  <c r="AG245" i="17" s="1"/>
  <c r="AC245" i="17"/>
  <c r="AD245" i="17" s="1"/>
  <c r="Z245" i="17"/>
  <c r="AA245" i="17" s="1"/>
  <c r="W245" i="17"/>
  <c r="X245" i="17" s="1"/>
  <c r="T245" i="17"/>
  <c r="U245" i="17" s="1"/>
  <c r="Q245" i="17"/>
  <c r="R245" i="17" s="1"/>
  <c r="N245" i="17"/>
  <c r="O245" i="17" s="1"/>
  <c r="K245" i="17"/>
  <c r="L245" i="17" s="1"/>
  <c r="H245" i="17"/>
  <c r="I245" i="17" s="1"/>
  <c r="E245" i="17"/>
  <c r="F245" i="17" s="1"/>
  <c r="AL244" i="17"/>
  <c r="AM244" i="17" s="1"/>
  <c r="AI244" i="17"/>
  <c r="AJ244" i="17" s="1"/>
  <c r="AF244" i="17"/>
  <c r="AG244" i="17" s="1"/>
  <c r="AC244" i="17"/>
  <c r="AD244" i="17" s="1"/>
  <c r="Z244" i="17"/>
  <c r="AA244" i="17" s="1"/>
  <c r="W244" i="17"/>
  <c r="X244" i="17" s="1"/>
  <c r="T244" i="17"/>
  <c r="U244" i="17" s="1"/>
  <c r="Q244" i="17"/>
  <c r="R244" i="17" s="1"/>
  <c r="N244" i="17"/>
  <c r="O244" i="17" s="1"/>
  <c r="K244" i="17"/>
  <c r="L244" i="17" s="1"/>
  <c r="H244" i="17"/>
  <c r="I244" i="17" s="1"/>
  <c r="E244" i="17"/>
  <c r="F244" i="17" s="1"/>
  <c r="AL243" i="17"/>
  <c r="AM243" i="17" s="1"/>
  <c r="AI243" i="17"/>
  <c r="AJ243" i="17" s="1"/>
  <c r="AL242" i="17"/>
  <c r="AM242" i="17" s="1"/>
  <c r="AI242" i="17"/>
  <c r="AJ242" i="17" s="1"/>
  <c r="AF242" i="17"/>
  <c r="AG242" i="17" s="1"/>
  <c r="AC242" i="17"/>
  <c r="AD242" i="17" s="1"/>
  <c r="Z242" i="17"/>
  <c r="AA242" i="17" s="1"/>
  <c r="W242" i="17"/>
  <c r="X242" i="17" s="1"/>
  <c r="T242" i="17"/>
  <c r="U242" i="17" s="1"/>
  <c r="Q242" i="17"/>
  <c r="R242" i="17" s="1"/>
  <c r="N242" i="17"/>
  <c r="O242" i="17" s="1"/>
  <c r="K242" i="17"/>
  <c r="L242" i="17" s="1"/>
  <c r="H242" i="17"/>
  <c r="I242" i="17" s="1"/>
  <c r="E242" i="17"/>
  <c r="F242" i="17" s="1"/>
  <c r="AL241" i="17"/>
  <c r="AM241" i="17" s="1"/>
  <c r="AI241" i="17"/>
  <c r="AJ241" i="17" s="1"/>
  <c r="AL240" i="17"/>
  <c r="AM240" i="17" s="1"/>
  <c r="AI240" i="17"/>
  <c r="AJ240" i="17" s="1"/>
  <c r="AF240" i="17"/>
  <c r="AG240" i="17" s="1"/>
  <c r="AC240" i="17"/>
  <c r="AD240" i="17" s="1"/>
  <c r="Z240" i="17"/>
  <c r="AA240" i="17" s="1"/>
  <c r="W240" i="17"/>
  <c r="X240" i="17" s="1"/>
  <c r="T240" i="17"/>
  <c r="U240" i="17" s="1"/>
  <c r="Q240" i="17"/>
  <c r="R240" i="17" s="1"/>
  <c r="N240" i="17"/>
  <c r="O240" i="17" s="1"/>
  <c r="K240" i="17"/>
  <c r="L240" i="17" s="1"/>
  <c r="H240" i="17"/>
  <c r="I240" i="17" s="1"/>
  <c r="E240" i="17"/>
  <c r="F240" i="17" s="1"/>
  <c r="AL239" i="17"/>
  <c r="AM239" i="17" s="1"/>
  <c r="AI239" i="17"/>
  <c r="AJ239" i="17" s="1"/>
  <c r="AF239" i="17"/>
  <c r="AG239" i="17" s="1"/>
  <c r="AC239" i="17"/>
  <c r="AD239" i="17" s="1"/>
  <c r="Z239" i="17"/>
  <c r="AA239" i="17" s="1"/>
  <c r="W239" i="17"/>
  <c r="X239" i="17" s="1"/>
  <c r="T239" i="17"/>
  <c r="U239" i="17" s="1"/>
  <c r="Q239" i="17"/>
  <c r="R239" i="17" s="1"/>
  <c r="N239" i="17"/>
  <c r="O239" i="17" s="1"/>
  <c r="K239" i="17"/>
  <c r="L239" i="17" s="1"/>
  <c r="H239" i="17"/>
  <c r="I239" i="17" s="1"/>
  <c r="E239" i="17"/>
  <c r="F239" i="17" s="1"/>
  <c r="AL238" i="17"/>
  <c r="AM238" i="17" s="1"/>
  <c r="AI238" i="17"/>
  <c r="AJ238" i="17" s="1"/>
  <c r="AL237" i="17"/>
  <c r="AM237" i="17" s="1"/>
  <c r="AI237" i="17"/>
  <c r="AJ237" i="17" s="1"/>
  <c r="AF237" i="17"/>
  <c r="AG237" i="17" s="1"/>
  <c r="AC237" i="17"/>
  <c r="AD237" i="17" s="1"/>
  <c r="Z237" i="17"/>
  <c r="AA237" i="17" s="1"/>
  <c r="W237" i="17"/>
  <c r="X237" i="17" s="1"/>
  <c r="T237" i="17"/>
  <c r="U237" i="17" s="1"/>
  <c r="Q237" i="17"/>
  <c r="R237" i="17" s="1"/>
  <c r="N237" i="17"/>
  <c r="O237" i="17" s="1"/>
  <c r="K237" i="17"/>
  <c r="L237" i="17" s="1"/>
  <c r="H237" i="17"/>
  <c r="I237" i="17" s="1"/>
  <c r="E237" i="17"/>
  <c r="F237" i="17" s="1"/>
  <c r="AL236" i="17"/>
  <c r="AM236" i="17" s="1"/>
  <c r="AI236" i="17"/>
  <c r="AJ236" i="17" s="1"/>
  <c r="AF236" i="17"/>
  <c r="AG236" i="17" s="1"/>
  <c r="AC236" i="17"/>
  <c r="AD236" i="17" s="1"/>
  <c r="Z236" i="17"/>
  <c r="AA236" i="17" s="1"/>
  <c r="W236" i="17"/>
  <c r="X236" i="17" s="1"/>
  <c r="T236" i="17"/>
  <c r="U236" i="17" s="1"/>
  <c r="Q236" i="17"/>
  <c r="R236" i="17" s="1"/>
  <c r="N236" i="17"/>
  <c r="O236" i="17" s="1"/>
  <c r="K236" i="17"/>
  <c r="L236" i="17" s="1"/>
  <c r="H236" i="17"/>
  <c r="I236" i="17" s="1"/>
  <c r="E236" i="17"/>
  <c r="F236" i="17" s="1"/>
  <c r="AL234" i="17"/>
  <c r="AM234" i="17" s="1"/>
  <c r="AI234" i="17"/>
  <c r="AJ234" i="17" s="1"/>
  <c r="AL233" i="17"/>
  <c r="AM233" i="17" s="1"/>
  <c r="AI233" i="17"/>
  <c r="AJ233" i="17" s="1"/>
  <c r="AL232" i="17"/>
  <c r="AM232" i="17" s="1"/>
  <c r="AI232" i="17"/>
  <c r="AJ232" i="17" s="1"/>
  <c r="AL231" i="17"/>
  <c r="AM231" i="17" s="1"/>
  <c r="AI231" i="17"/>
  <c r="AJ231" i="17" s="1"/>
  <c r="AL230" i="17"/>
  <c r="AM230" i="17" s="1"/>
  <c r="AI230" i="17"/>
  <c r="AJ230" i="17" s="1"/>
  <c r="AF230" i="17"/>
  <c r="AG230" i="17" s="1"/>
  <c r="AC230" i="17"/>
  <c r="AD230" i="17" s="1"/>
  <c r="Z230" i="17"/>
  <c r="AA230" i="17" s="1"/>
  <c r="W230" i="17"/>
  <c r="X230" i="17" s="1"/>
  <c r="T230" i="17"/>
  <c r="U230" i="17" s="1"/>
  <c r="Q230" i="17"/>
  <c r="R230" i="17" s="1"/>
  <c r="N230" i="17"/>
  <c r="O230" i="17" s="1"/>
  <c r="K230" i="17"/>
  <c r="L230" i="17" s="1"/>
  <c r="H230" i="17"/>
  <c r="I230" i="17" s="1"/>
  <c r="E230" i="17"/>
  <c r="F230" i="17" s="1"/>
  <c r="AL229" i="17"/>
  <c r="AM229" i="17" s="1"/>
  <c r="AI229" i="17"/>
  <c r="AJ229" i="17" s="1"/>
  <c r="AF229" i="17"/>
  <c r="AG229" i="17" s="1"/>
  <c r="AC229" i="17"/>
  <c r="AD229" i="17" s="1"/>
  <c r="Z229" i="17"/>
  <c r="AA229" i="17" s="1"/>
  <c r="W229" i="17"/>
  <c r="X229" i="17" s="1"/>
  <c r="T229" i="17"/>
  <c r="U229" i="17" s="1"/>
  <c r="Q229" i="17"/>
  <c r="R229" i="17" s="1"/>
  <c r="N229" i="17"/>
  <c r="O229" i="17" s="1"/>
  <c r="K229" i="17"/>
  <c r="L229" i="17" s="1"/>
  <c r="H229" i="17"/>
  <c r="I229" i="17" s="1"/>
  <c r="E229" i="17"/>
  <c r="F229" i="17" s="1"/>
  <c r="AL228" i="17"/>
  <c r="AM228" i="17" s="1"/>
  <c r="AI228" i="17"/>
  <c r="AJ228" i="17" s="1"/>
  <c r="AF228" i="17"/>
  <c r="AG228" i="17" s="1"/>
  <c r="AC228" i="17"/>
  <c r="AD228" i="17" s="1"/>
  <c r="Z228" i="17"/>
  <c r="AA228" i="17" s="1"/>
  <c r="W228" i="17"/>
  <c r="X228" i="17" s="1"/>
  <c r="T228" i="17"/>
  <c r="U228" i="17" s="1"/>
  <c r="Q228" i="17"/>
  <c r="R228" i="17" s="1"/>
  <c r="N228" i="17"/>
  <c r="O228" i="17" s="1"/>
  <c r="K228" i="17"/>
  <c r="L228" i="17" s="1"/>
  <c r="H228" i="17"/>
  <c r="I228" i="17" s="1"/>
  <c r="E228" i="17"/>
  <c r="F228" i="17" s="1"/>
  <c r="AL227" i="17"/>
  <c r="AM227" i="17" s="1"/>
  <c r="AI227" i="17"/>
  <c r="AJ227" i="17" s="1"/>
  <c r="AF227" i="17"/>
  <c r="AG227" i="17" s="1"/>
  <c r="AC227" i="17"/>
  <c r="AD227" i="17" s="1"/>
  <c r="Z227" i="17"/>
  <c r="AA227" i="17" s="1"/>
  <c r="W227" i="17"/>
  <c r="X227" i="17" s="1"/>
  <c r="T227" i="17"/>
  <c r="U227" i="17" s="1"/>
  <c r="Q227" i="17"/>
  <c r="R227" i="17" s="1"/>
  <c r="N227" i="17"/>
  <c r="O227" i="17" s="1"/>
  <c r="K227" i="17"/>
  <c r="L227" i="17" s="1"/>
  <c r="H227" i="17"/>
  <c r="I227" i="17" s="1"/>
  <c r="E227" i="17"/>
  <c r="F227" i="17" s="1"/>
  <c r="AL226" i="17"/>
  <c r="AM226" i="17" s="1"/>
  <c r="AI226" i="17"/>
  <c r="AJ226" i="17" s="1"/>
  <c r="AF226" i="17"/>
  <c r="AG226" i="17" s="1"/>
  <c r="AC226" i="17"/>
  <c r="AD226" i="17" s="1"/>
  <c r="Z226" i="17"/>
  <c r="AA226" i="17" s="1"/>
  <c r="W226" i="17"/>
  <c r="X226" i="17" s="1"/>
  <c r="T226" i="17"/>
  <c r="U226" i="17" s="1"/>
  <c r="Q226" i="17"/>
  <c r="R226" i="17" s="1"/>
  <c r="N226" i="17"/>
  <c r="O226" i="17" s="1"/>
  <c r="K226" i="17"/>
  <c r="L226" i="17" s="1"/>
  <c r="H226" i="17"/>
  <c r="I226" i="17" s="1"/>
  <c r="E226" i="17"/>
  <c r="F226" i="17" s="1"/>
  <c r="AL225" i="17"/>
  <c r="AM225" i="17" s="1"/>
  <c r="AI225" i="17"/>
  <c r="AJ225" i="17" s="1"/>
  <c r="AF225" i="17"/>
  <c r="AG225" i="17" s="1"/>
  <c r="AC225" i="17"/>
  <c r="AD225" i="17" s="1"/>
  <c r="Z225" i="17"/>
  <c r="AA225" i="17" s="1"/>
  <c r="W225" i="17"/>
  <c r="X225" i="17" s="1"/>
  <c r="T225" i="17"/>
  <c r="U225" i="17" s="1"/>
  <c r="Q225" i="17"/>
  <c r="R225" i="17" s="1"/>
  <c r="N225" i="17"/>
  <c r="O225" i="17" s="1"/>
  <c r="K225" i="17"/>
  <c r="L225" i="17" s="1"/>
  <c r="H225" i="17"/>
  <c r="I225" i="17" s="1"/>
  <c r="E225" i="17"/>
  <c r="F225" i="17" s="1"/>
  <c r="AL224" i="17"/>
  <c r="AM224" i="17" s="1"/>
  <c r="AI224" i="17"/>
  <c r="AJ224" i="17" s="1"/>
  <c r="AF224" i="17"/>
  <c r="AG224" i="17" s="1"/>
  <c r="AC224" i="17"/>
  <c r="AD224" i="17" s="1"/>
  <c r="Z224" i="17"/>
  <c r="AA224" i="17" s="1"/>
  <c r="W224" i="17"/>
  <c r="X224" i="17" s="1"/>
  <c r="T224" i="17"/>
  <c r="U224" i="17" s="1"/>
  <c r="Q224" i="17"/>
  <c r="R224" i="17" s="1"/>
  <c r="N224" i="17"/>
  <c r="O224" i="17" s="1"/>
  <c r="K224" i="17"/>
  <c r="L224" i="17" s="1"/>
  <c r="H224" i="17"/>
  <c r="I224" i="17" s="1"/>
  <c r="E224" i="17"/>
  <c r="F224" i="17" s="1"/>
  <c r="AL223" i="17"/>
  <c r="AM223" i="17" s="1"/>
  <c r="AI223" i="17"/>
  <c r="AJ223" i="17" s="1"/>
  <c r="AL222" i="17"/>
  <c r="AM222" i="17" s="1"/>
  <c r="AI222" i="17"/>
  <c r="AJ222" i="17" s="1"/>
  <c r="AL221" i="17"/>
  <c r="AM221" i="17" s="1"/>
  <c r="AI221" i="17"/>
  <c r="AJ221" i="17" s="1"/>
  <c r="AL220" i="17"/>
  <c r="AM220" i="17" s="1"/>
  <c r="AI220" i="17"/>
  <c r="AJ220" i="17" s="1"/>
  <c r="AL219" i="17"/>
  <c r="AM219" i="17" s="1"/>
  <c r="AI219" i="17"/>
  <c r="AJ219" i="17" s="1"/>
  <c r="AL218" i="17"/>
  <c r="AM218" i="17" s="1"/>
  <c r="AI218" i="17"/>
  <c r="AJ218" i="17" s="1"/>
  <c r="AF218" i="17"/>
  <c r="AG218" i="17" s="1"/>
  <c r="AC218" i="17"/>
  <c r="AD218" i="17" s="1"/>
  <c r="Z218" i="17"/>
  <c r="AA218" i="17" s="1"/>
  <c r="W218" i="17"/>
  <c r="X218" i="17" s="1"/>
  <c r="T218" i="17"/>
  <c r="U218" i="17" s="1"/>
  <c r="Q218" i="17"/>
  <c r="R218" i="17" s="1"/>
  <c r="N218" i="17"/>
  <c r="O218" i="17" s="1"/>
  <c r="K218" i="17"/>
  <c r="L218" i="17" s="1"/>
  <c r="H218" i="17"/>
  <c r="I218" i="17" s="1"/>
  <c r="E218" i="17"/>
  <c r="F218" i="17" s="1"/>
  <c r="AL217" i="17"/>
  <c r="AM217" i="17" s="1"/>
  <c r="AI217" i="17"/>
  <c r="AJ217" i="17" s="1"/>
  <c r="AF217" i="17"/>
  <c r="AG217" i="17" s="1"/>
  <c r="AC217" i="17"/>
  <c r="AD217" i="17" s="1"/>
  <c r="Z217" i="17"/>
  <c r="AA217" i="17" s="1"/>
  <c r="W217" i="17"/>
  <c r="X217" i="17" s="1"/>
  <c r="T217" i="17"/>
  <c r="U217" i="17" s="1"/>
  <c r="Q217" i="17"/>
  <c r="R217" i="17" s="1"/>
  <c r="N217" i="17"/>
  <c r="O217" i="17" s="1"/>
  <c r="K217" i="17"/>
  <c r="L217" i="17" s="1"/>
  <c r="H217" i="17"/>
  <c r="I217" i="17" s="1"/>
  <c r="E217" i="17"/>
  <c r="F217" i="17" s="1"/>
  <c r="AL216" i="17"/>
  <c r="AM216" i="17" s="1"/>
  <c r="AI216" i="17"/>
  <c r="AJ216" i="17" s="1"/>
  <c r="AF216" i="17"/>
  <c r="AG216" i="17" s="1"/>
  <c r="AC216" i="17"/>
  <c r="AD216" i="17" s="1"/>
  <c r="Z216" i="17"/>
  <c r="AA216" i="17" s="1"/>
  <c r="W216" i="17"/>
  <c r="X216" i="17" s="1"/>
  <c r="T216" i="17"/>
  <c r="U216" i="17" s="1"/>
  <c r="Q216" i="17"/>
  <c r="R216" i="17" s="1"/>
  <c r="N216" i="17"/>
  <c r="O216" i="17" s="1"/>
  <c r="K216" i="17"/>
  <c r="L216" i="17" s="1"/>
  <c r="H216" i="17"/>
  <c r="I216" i="17" s="1"/>
  <c r="E216" i="17"/>
  <c r="F216" i="17" s="1"/>
  <c r="AL215" i="17"/>
  <c r="AM215" i="17" s="1"/>
  <c r="AI215" i="17"/>
  <c r="AJ215" i="17" s="1"/>
  <c r="AF215" i="17"/>
  <c r="AG215" i="17" s="1"/>
  <c r="AC215" i="17"/>
  <c r="AD215" i="17" s="1"/>
  <c r="Z215" i="17"/>
  <c r="AA215" i="17" s="1"/>
  <c r="W215" i="17"/>
  <c r="X215" i="17" s="1"/>
  <c r="T215" i="17"/>
  <c r="U215" i="17" s="1"/>
  <c r="Q215" i="17"/>
  <c r="R215" i="17" s="1"/>
  <c r="N215" i="17"/>
  <c r="O215" i="17" s="1"/>
  <c r="K215" i="17"/>
  <c r="L215" i="17" s="1"/>
  <c r="H215" i="17"/>
  <c r="I215" i="17" s="1"/>
  <c r="E215" i="17"/>
  <c r="F215" i="17" s="1"/>
  <c r="AL214" i="17"/>
  <c r="AM214" i="17" s="1"/>
  <c r="AI214" i="17"/>
  <c r="AJ214" i="17" s="1"/>
  <c r="AF214" i="17"/>
  <c r="AG214" i="17" s="1"/>
  <c r="AC214" i="17"/>
  <c r="AD214" i="17" s="1"/>
  <c r="Z214" i="17"/>
  <c r="AA214" i="17" s="1"/>
  <c r="W214" i="17"/>
  <c r="X214" i="17" s="1"/>
  <c r="T214" i="17"/>
  <c r="U214" i="17" s="1"/>
  <c r="Q214" i="17"/>
  <c r="R214" i="17" s="1"/>
  <c r="N214" i="17"/>
  <c r="O214" i="17" s="1"/>
  <c r="K214" i="17"/>
  <c r="L214" i="17" s="1"/>
  <c r="H214" i="17"/>
  <c r="I214" i="17" s="1"/>
  <c r="E214" i="17"/>
  <c r="F214" i="17" s="1"/>
  <c r="AL213" i="17"/>
  <c r="AM213" i="17" s="1"/>
  <c r="AI213" i="17"/>
  <c r="AJ213" i="17" s="1"/>
  <c r="AF213" i="17"/>
  <c r="AG213" i="17" s="1"/>
  <c r="AC213" i="17"/>
  <c r="AD213" i="17" s="1"/>
  <c r="Z213" i="17"/>
  <c r="AA213" i="17" s="1"/>
  <c r="W213" i="17"/>
  <c r="X213" i="17" s="1"/>
  <c r="T213" i="17"/>
  <c r="U213" i="17" s="1"/>
  <c r="Q213" i="17"/>
  <c r="R213" i="17" s="1"/>
  <c r="N213" i="17"/>
  <c r="O213" i="17" s="1"/>
  <c r="K213" i="17"/>
  <c r="L213" i="17" s="1"/>
  <c r="H213" i="17"/>
  <c r="I213" i="17" s="1"/>
  <c r="E213" i="17"/>
  <c r="F213" i="17" s="1"/>
  <c r="AL212" i="17"/>
  <c r="AM212" i="17" s="1"/>
  <c r="AI212" i="17"/>
  <c r="AJ212" i="17" s="1"/>
  <c r="AF212" i="17"/>
  <c r="AG212" i="17" s="1"/>
  <c r="AC212" i="17"/>
  <c r="AD212" i="17" s="1"/>
  <c r="Z212" i="17"/>
  <c r="AA212" i="17" s="1"/>
  <c r="W212" i="17"/>
  <c r="X212" i="17" s="1"/>
  <c r="T212" i="17"/>
  <c r="U212" i="17" s="1"/>
  <c r="Q212" i="17"/>
  <c r="R212" i="17" s="1"/>
  <c r="N212" i="17"/>
  <c r="O212" i="17" s="1"/>
  <c r="K212" i="17"/>
  <c r="L212" i="17" s="1"/>
  <c r="H212" i="17"/>
  <c r="I212" i="17" s="1"/>
  <c r="E212" i="17"/>
  <c r="F212" i="17" s="1"/>
  <c r="AL211" i="17"/>
  <c r="AM211" i="17" s="1"/>
  <c r="AI211" i="17"/>
  <c r="AJ211" i="17" s="1"/>
  <c r="AF211" i="17"/>
  <c r="AG211" i="17" s="1"/>
  <c r="AC211" i="17"/>
  <c r="AD211" i="17" s="1"/>
  <c r="Z211" i="17"/>
  <c r="AA211" i="17" s="1"/>
  <c r="W211" i="17"/>
  <c r="X211" i="17" s="1"/>
  <c r="T211" i="17"/>
  <c r="U211" i="17" s="1"/>
  <c r="Q211" i="17"/>
  <c r="R211" i="17" s="1"/>
  <c r="N211" i="17"/>
  <c r="O211" i="17" s="1"/>
  <c r="K211" i="17"/>
  <c r="L211" i="17" s="1"/>
  <c r="H211" i="17"/>
  <c r="I211" i="17" s="1"/>
  <c r="E211" i="17"/>
  <c r="F211" i="17" s="1"/>
  <c r="AL210" i="17"/>
  <c r="AM210" i="17" s="1"/>
  <c r="AI210" i="17"/>
  <c r="AJ210" i="17" s="1"/>
  <c r="AF210" i="17"/>
  <c r="AG210" i="17" s="1"/>
  <c r="AC210" i="17"/>
  <c r="AD210" i="17" s="1"/>
  <c r="Z210" i="17"/>
  <c r="AA210" i="17" s="1"/>
  <c r="W210" i="17"/>
  <c r="X210" i="17" s="1"/>
  <c r="T210" i="17"/>
  <c r="U210" i="17" s="1"/>
  <c r="Q210" i="17"/>
  <c r="R210" i="17" s="1"/>
  <c r="N210" i="17"/>
  <c r="O210" i="17" s="1"/>
  <c r="K210" i="17"/>
  <c r="L210" i="17" s="1"/>
  <c r="H210" i="17"/>
  <c r="I210" i="17" s="1"/>
  <c r="E210" i="17"/>
  <c r="F210" i="17" s="1"/>
  <c r="AF209" i="17"/>
  <c r="AG209" i="17" s="1"/>
  <c r="AC209" i="17"/>
  <c r="AD209" i="17" s="1"/>
  <c r="Z209" i="17"/>
  <c r="AA209" i="17" s="1"/>
  <c r="W209" i="17"/>
  <c r="X209" i="17" s="1"/>
  <c r="T209" i="17"/>
  <c r="U209" i="17" s="1"/>
  <c r="Q209" i="17"/>
  <c r="R209" i="17" s="1"/>
  <c r="N209" i="17"/>
  <c r="O209" i="17" s="1"/>
  <c r="K209" i="17"/>
  <c r="L209" i="17" s="1"/>
  <c r="H209" i="17"/>
  <c r="I209" i="17" s="1"/>
  <c r="E209" i="17"/>
  <c r="F209" i="17" s="1"/>
  <c r="AL208" i="17"/>
  <c r="AM208" i="17" s="1"/>
  <c r="AI208" i="17"/>
  <c r="AJ208" i="17" s="1"/>
  <c r="AF208" i="17"/>
  <c r="AG208" i="17" s="1"/>
  <c r="AC208" i="17"/>
  <c r="AD208" i="17" s="1"/>
  <c r="Z208" i="17"/>
  <c r="AA208" i="17" s="1"/>
  <c r="W208" i="17"/>
  <c r="X208" i="17" s="1"/>
  <c r="T208" i="17"/>
  <c r="U208" i="17" s="1"/>
  <c r="Q208" i="17"/>
  <c r="R208" i="17" s="1"/>
  <c r="N208" i="17"/>
  <c r="O208" i="17" s="1"/>
  <c r="K208" i="17"/>
  <c r="L208" i="17" s="1"/>
  <c r="H208" i="17"/>
  <c r="I208" i="17" s="1"/>
  <c r="E208" i="17"/>
  <c r="F208" i="17" s="1"/>
  <c r="AL206" i="17"/>
  <c r="AM206" i="17" s="1"/>
  <c r="AI206" i="17"/>
  <c r="AJ206" i="17" s="1"/>
  <c r="AL205" i="17"/>
  <c r="AM205" i="17" s="1"/>
  <c r="AI205" i="17"/>
  <c r="AJ205" i="17" s="1"/>
  <c r="AL204" i="17"/>
  <c r="AM204" i="17" s="1"/>
  <c r="AI204" i="17"/>
  <c r="AJ204" i="17" s="1"/>
  <c r="AL203" i="17"/>
  <c r="AM203" i="17" s="1"/>
  <c r="AI203" i="17"/>
  <c r="AJ203" i="17" s="1"/>
  <c r="AL202" i="17"/>
  <c r="AM202" i="17" s="1"/>
  <c r="AI202" i="17"/>
  <c r="AJ202" i="17" s="1"/>
  <c r="AL201" i="17"/>
  <c r="AM201" i="17" s="1"/>
  <c r="AI201" i="17"/>
  <c r="AJ201" i="17" s="1"/>
  <c r="AL200" i="17"/>
  <c r="AM200" i="17" s="1"/>
  <c r="AI200" i="17"/>
  <c r="AJ200" i="17" s="1"/>
  <c r="AL199" i="17"/>
  <c r="AM199" i="17" s="1"/>
  <c r="AI199" i="17"/>
  <c r="AJ199" i="17" s="1"/>
  <c r="AL198" i="17"/>
  <c r="AM198" i="17" s="1"/>
  <c r="AI198" i="17"/>
  <c r="AJ198" i="17" s="1"/>
  <c r="AL197" i="17"/>
  <c r="AM197" i="17" s="1"/>
  <c r="AI197" i="17"/>
  <c r="AJ197" i="17" s="1"/>
  <c r="AF197" i="17"/>
  <c r="AG197" i="17" s="1"/>
  <c r="AC197" i="17"/>
  <c r="AD197" i="17" s="1"/>
  <c r="Z197" i="17"/>
  <c r="AA197" i="17" s="1"/>
  <c r="W197" i="17"/>
  <c r="X197" i="17" s="1"/>
  <c r="T197" i="17"/>
  <c r="U197" i="17" s="1"/>
  <c r="Q197" i="17"/>
  <c r="R197" i="17" s="1"/>
  <c r="N197" i="17"/>
  <c r="O197" i="17" s="1"/>
  <c r="K197" i="17"/>
  <c r="L197" i="17" s="1"/>
  <c r="H197" i="17"/>
  <c r="I197" i="17" s="1"/>
  <c r="E197" i="17"/>
  <c r="F197" i="17" s="1"/>
  <c r="AL196" i="17"/>
  <c r="AM196" i="17" s="1"/>
  <c r="AI196" i="17"/>
  <c r="AJ196" i="17" s="1"/>
  <c r="AF196" i="17"/>
  <c r="AG196" i="17" s="1"/>
  <c r="AC196" i="17"/>
  <c r="AD196" i="17" s="1"/>
  <c r="Z196" i="17"/>
  <c r="AA196" i="17" s="1"/>
  <c r="W196" i="17"/>
  <c r="X196" i="17" s="1"/>
  <c r="T196" i="17"/>
  <c r="U196" i="17" s="1"/>
  <c r="Q196" i="17"/>
  <c r="R196" i="17" s="1"/>
  <c r="N196" i="17"/>
  <c r="O196" i="17" s="1"/>
  <c r="K196" i="17"/>
  <c r="L196" i="17" s="1"/>
  <c r="H196" i="17"/>
  <c r="I196" i="17" s="1"/>
  <c r="E196" i="17"/>
  <c r="F196" i="17" s="1"/>
  <c r="AL195" i="17"/>
  <c r="AM195" i="17" s="1"/>
  <c r="AI195" i="17"/>
  <c r="AJ195" i="17" s="1"/>
  <c r="AF195" i="17"/>
  <c r="AG195" i="17" s="1"/>
  <c r="AC195" i="17"/>
  <c r="AD195" i="17" s="1"/>
  <c r="Z195" i="17"/>
  <c r="AA195" i="17" s="1"/>
  <c r="W195" i="17"/>
  <c r="X195" i="17" s="1"/>
  <c r="T195" i="17"/>
  <c r="U195" i="17" s="1"/>
  <c r="Q195" i="17"/>
  <c r="R195" i="17" s="1"/>
  <c r="N195" i="17"/>
  <c r="O195" i="17" s="1"/>
  <c r="K195" i="17"/>
  <c r="L195" i="17" s="1"/>
  <c r="H195" i="17"/>
  <c r="I195" i="17" s="1"/>
  <c r="E195" i="17"/>
  <c r="F195" i="17" s="1"/>
  <c r="AL194" i="17"/>
  <c r="AM194" i="17" s="1"/>
  <c r="AI194" i="17"/>
  <c r="AJ194" i="17" s="1"/>
  <c r="AL193" i="17"/>
  <c r="AM193" i="17" s="1"/>
  <c r="AI193" i="17"/>
  <c r="AJ193" i="17" s="1"/>
  <c r="AL192" i="17"/>
  <c r="AM192" i="17" s="1"/>
  <c r="AI192" i="17"/>
  <c r="AJ192" i="17" s="1"/>
  <c r="AL191" i="17"/>
  <c r="AM191" i="17" s="1"/>
  <c r="AI191" i="17"/>
  <c r="AJ191" i="17" s="1"/>
  <c r="AL190" i="17"/>
  <c r="AM190" i="17" s="1"/>
  <c r="AI190" i="17"/>
  <c r="AJ190" i="17" s="1"/>
  <c r="AL189" i="17"/>
  <c r="AM189" i="17" s="1"/>
  <c r="AI189" i="17"/>
  <c r="AJ189" i="17" s="1"/>
  <c r="AL188" i="17"/>
  <c r="AM188" i="17" s="1"/>
  <c r="AI188" i="17"/>
  <c r="AJ188" i="17" s="1"/>
  <c r="AF188" i="17"/>
  <c r="AG188" i="17" s="1"/>
  <c r="AC188" i="17"/>
  <c r="AD188" i="17" s="1"/>
  <c r="Z188" i="17"/>
  <c r="AA188" i="17" s="1"/>
  <c r="W188" i="17"/>
  <c r="X188" i="17" s="1"/>
  <c r="T188" i="17"/>
  <c r="U188" i="17" s="1"/>
  <c r="Q188" i="17"/>
  <c r="R188" i="17" s="1"/>
  <c r="N188" i="17"/>
  <c r="O188" i="17" s="1"/>
  <c r="K188" i="17"/>
  <c r="L188" i="17" s="1"/>
  <c r="H188" i="17"/>
  <c r="I188" i="17" s="1"/>
  <c r="E188" i="17"/>
  <c r="F188" i="17" s="1"/>
  <c r="AL187" i="17"/>
  <c r="AM187" i="17" s="1"/>
  <c r="AI187" i="17"/>
  <c r="AJ187" i="17" s="1"/>
  <c r="AF187" i="17"/>
  <c r="AG187" i="17" s="1"/>
  <c r="AC187" i="17"/>
  <c r="AD187" i="17" s="1"/>
  <c r="Z187" i="17"/>
  <c r="AA187" i="17" s="1"/>
  <c r="W187" i="17"/>
  <c r="X187" i="17" s="1"/>
  <c r="T187" i="17"/>
  <c r="U187" i="17" s="1"/>
  <c r="Q187" i="17"/>
  <c r="R187" i="17" s="1"/>
  <c r="N187" i="17"/>
  <c r="O187" i="17" s="1"/>
  <c r="K187" i="17"/>
  <c r="L187" i="17" s="1"/>
  <c r="H187" i="17"/>
  <c r="I187" i="17" s="1"/>
  <c r="E187" i="17"/>
  <c r="F187" i="17" s="1"/>
  <c r="AL186" i="17"/>
  <c r="AM186" i="17" s="1"/>
  <c r="AI186" i="17"/>
  <c r="AJ186" i="17" s="1"/>
  <c r="AF186" i="17"/>
  <c r="AG186" i="17" s="1"/>
  <c r="AC186" i="17"/>
  <c r="AD186" i="17" s="1"/>
  <c r="Z186" i="17"/>
  <c r="AA186" i="17" s="1"/>
  <c r="W186" i="17"/>
  <c r="X186" i="17" s="1"/>
  <c r="T186" i="17"/>
  <c r="U186" i="17" s="1"/>
  <c r="Q186" i="17"/>
  <c r="R186" i="17" s="1"/>
  <c r="N186" i="17"/>
  <c r="O186" i="17" s="1"/>
  <c r="K186" i="17"/>
  <c r="L186" i="17" s="1"/>
  <c r="H186" i="17"/>
  <c r="I186" i="17" s="1"/>
  <c r="E186" i="17"/>
  <c r="F186" i="17" s="1"/>
  <c r="AL185" i="17"/>
  <c r="AM185" i="17" s="1"/>
  <c r="AI185" i="17"/>
  <c r="AJ185" i="17" s="1"/>
  <c r="AF185" i="17"/>
  <c r="AG185" i="17" s="1"/>
  <c r="AC185" i="17"/>
  <c r="AD185" i="17" s="1"/>
  <c r="Z185" i="17"/>
  <c r="AA185" i="17" s="1"/>
  <c r="W185" i="17"/>
  <c r="X185" i="17" s="1"/>
  <c r="T185" i="17"/>
  <c r="U185" i="17" s="1"/>
  <c r="Q185" i="17"/>
  <c r="R185" i="17" s="1"/>
  <c r="N185" i="17"/>
  <c r="O185" i="17" s="1"/>
  <c r="K185" i="17"/>
  <c r="L185" i="17" s="1"/>
  <c r="H185" i="17"/>
  <c r="I185" i="17" s="1"/>
  <c r="E185" i="17"/>
  <c r="F185" i="17" s="1"/>
  <c r="AL184" i="17"/>
  <c r="AM184" i="17" s="1"/>
  <c r="AI184" i="17"/>
  <c r="AJ184" i="17" s="1"/>
  <c r="AF184" i="17"/>
  <c r="AG184" i="17" s="1"/>
  <c r="AC184" i="17"/>
  <c r="AD184" i="17" s="1"/>
  <c r="Z184" i="17"/>
  <c r="AA184" i="17" s="1"/>
  <c r="W184" i="17"/>
  <c r="X184" i="17" s="1"/>
  <c r="T184" i="17"/>
  <c r="U184" i="17" s="1"/>
  <c r="Q184" i="17"/>
  <c r="R184" i="17" s="1"/>
  <c r="N184" i="17"/>
  <c r="O184" i="17" s="1"/>
  <c r="K184" i="17"/>
  <c r="L184" i="17" s="1"/>
  <c r="H184" i="17"/>
  <c r="I184" i="17" s="1"/>
  <c r="E184" i="17"/>
  <c r="F184" i="17" s="1"/>
  <c r="AL183" i="17"/>
  <c r="AM183" i="17" s="1"/>
  <c r="AI183" i="17"/>
  <c r="AJ183" i="17" s="1"/>
  <c r="AF183" i="17"/>
  <c r="AG183" i="17" s="1"/>
  <c r="AC183" i="17"/>
  <c r="AD183" i="17" s="1"/>
  <c r="Z183" i="17"/>
  <c r="AA183" i="17" s="1"/>
  <c r="W183" i="17"/>
  <c r="X183" i="17" s="1"/>
  <c r="T183" i="17"/>
  <c r="U183" i="17" s="1"/>
  <c r="Q183" i="17"/>
  <c r="R183" i="17" s="1"/>
  <c r="N183" i="17"/>
  <c r="O183" i="17" s="1"/>
  <c r="K183" i="17"/>
  <c r="L183" i="17" s="1"/>
  <c r="H183" i="17"/>
  <c r="I183" i="17" s="1"/>
  <c r="E183" i="17"/>
  <c r="F183" i="17" s="1"/>
  <c r="AL182" i="17"/>
  <c r="AM182" i="17" s="1"/>
  <c r="AI182" i="17"/>
  <c r="AJ182" i="17" s="1"/>
  <c r="AF182" i="17"/>
  <c r="AG182" i="17" s="1"/>
  <c r="AC182" i="17"/>
  <c r="AD182" i="17" s="1"/>
  <c r="Z182" i="17"/>
  <c r="AA182" i="17" s="1"/>
  <c r="W182" i="17"/>
  <c r="X182" i="17" s="1"/>
  <c r="T182" i="17"/>
  <c r="U182" i="17" s="1"/>
  <c r="Q182" i="17"/>
  <c r="R182" i="17" s="1"/>
  <c r="N182" i="17"/>
  <c r="O182" i="17" s="1"/>
  <c r="K182" i="17"/>
  <c r="L182" i="17" s="1"/>
  <c r="H182" i="17"/>
  <c r="I182" i="17" s="1"/>
  <c r="E182" i="17"/>
  <c r="F182" i="17" s="1"/>
  <c r="AL181" i="17"/>
  <c r="AM181" i="17" s="1"/>
  <c r="AI181" i="17"/>
  <c r="AJ181" i="17" s="1"/>
  <c r="AF181" i="17"/>
  <c r="AG181" i="17" s="1"/>
  <c r="AC181" i="17"/>
  <c r="AD181" i="17" s="1"/>
  <c r="Z181" i="17"/>
  <c r="AA181" i="17" s="1"/>
  <c r="W181" i="17"/>
  <c r="X181" i="17" s="1"/>
  <c r="T181" i="17"/>
  <c r="U181" i="17" s="1"/>
  <c r="Q181" i="17"/>
  <c r="R181" i="17" s="1"/>
  <c r="N181" i="17"/>
  <c r="O181" i="17" s="1"/>
  <c r="K181" i="17"/>
  <c r="L181" i="17" s="1"/>
  <c r="H181" i="17"/>
  <c r="I181" i="17" s="1"/>
  <c r="E181" i="17"/>
  <c r="F181" i="17" s="1"/>
  <c r="AL180" i="17"/>
  <c r="AM180" i="17" s="1"/>
  <c r="AI180" i="17"/>
  <c r="AJ180" i="17" s="1"/>
  <c r="AF180" i="17"/>
  <c r="AG180" i="17" s="1"/>
  <c r="AC180" i="17"/>
  <c r="AD180" i="17" s="1"/>
  <c r="Z180" i="17"/>
  <c r="AA180" i="17" s="1"/>
  <c r="W180" i="17"/>
  <c r="X180" i="17" s="1"/>
  <c r="T180" i="17"/>
  <c r="U180" i="17" s="1"/>
  <c r="Q180" i="17"/>
  <c r="R180" i="17" s="1"/>
  <c r="N180" i="17"/>
  <c r="O180" i="17" s="1"/>
  <c r="K180" i="17"/>
  <c r="L180" i="17" s="1"/>
  <c r="H180" i="17"/>
  <c r="I180" i="17" s="1"/>
  <c r="E180" i="17"/>
  <c r="F180" i="17" s="1"/>
  <c r="AL179" i="17"/>
  <c r="AM179" i="17" s="1"/>
  <c r="AI179" i="17"/>
  <c r="AJ179" i="17" s="1"/>
  <c r="AF179" i="17"/>
  <c r="AG179" i="17" s="1"/>
  <c r="AC179" i="17"/>
  <c r="AD179" i="17" s="1"/>
  <c r="Z179" i="17"/>
  <c r="AA179" i="17" s="1"/>
  <c r="W179" i="17"/>
  <c r="X179" i="17" s="1"/>
  <c r="T179" i="17"/>
  <c r="U179" i="17" s="1"/>
  <c r="Q179" i="17"/>
  <c r="R179" i="17" s="1"/>
  <c r="N179" i="17"/>
  <c r="O179" i="17" s="1"/>
  <c r="K179" i="17"/>
  <c r="L179" i="17" s="1"/>
  <c r="H179" i="17"/>
  <c r="I179" i="17" s="1"/>
  <c r="E179" i="17"/>
  <c r="F179" i="17" s="1"/>
  <c r="AL178" i="17"/>
  <c r="AM178" i="17" s="1"/>
  <c r="AI178" i="17"/>
  <c r="AJ178" i="17" s="1"/>
  <c r="AF178" i="17"/>
  <c r="AG178" i="17" s="1"/>
  <c r="AC178" i="17"/>
  <c r="AD178" i="17" s="1"/>
  <c r="Z178" i="17"/>
  <c r="AA178" i="17" s="1"/>
  <c r="W178" i="17"/>
  <c r="X178" i="17" s="1"/>
  <c r="T178" i="17"/>
  <c r="U178" i="17" s="1"/>
  <c r="Q178" i="17"/>
  <c r="R178" i="17" s="1"/>
  <c r="N178" i="17"/>
  <c r="O178" i="17" s="1"/>
  <c r="K178" i="17"/>
  <c r="L178" i="17" s="1"/>
  <c r="H178" i="17"/>
  <c r="I178" i="17" s="1"/>
  <c r="E178" i="17"/>
  <c r="F178" i="17" s="1"/>
  <c r="AL177" i="17"/>
  <c r="AM177" i="17" s="1"/>
  <c r="AI177" i="17"/>
  <c r="AJ177" i="17" s="1"/>
  <c r="AL176" i="17"/>
  <c r="AM176" i="17" s="1"/>
  <c r="AI176" i="17"/>
  <c r="AJ176" i="17" s="1"/>
  <c r="AL175" i="17"/>
  <c r="AM175" i="17" s="1"/>
  <c r="AI175" i="17"/>
  <c r="AJ175" i="17" s="1"/>
  <c r="AL174" i="17"/>
  <c r="AM174" i="17" s="1"/>
  <c r="AI174" i="17"/>
  <c r="AJ174" i="17" s="1"/>
  <c r="AL173" i="17"/>
  <c r="AM173" i="17" s="1"/>
  <c r="AI173" i="17"/>
  <c r="AJ173" i="17" s="1"/>
  <c r="AF173" i="17"/>
  <c r="AG173" i="17" s="1"/>
  <c r="AC173" i="17"/>
  <c r="AD173" i="17" s="1"/>
  <c r="Z173" i="17"/>
  <c r="AA173" i="17" s="1"/>
  <c r="W173" i="17"/>
  <c r="X173" i="17" s="1"/>
  <c r="T173" i="17"/>
  <c r="U173" i="17" s="1"/>
  <c r="Q173" i="17"/>
  <c r="R173" i="17" s="1"/>
  <c r="N173" i="17"/>
  <c r="O173" i="17" s="1"/>
  <c r="K173" i="17"/>
  <c r="L173" i="17" s="1"/>
  <c r="H173" i="17"/>
  <c r="I173" i="17" s="1"/>
  <c r="E173" i="17"/>
  <c r="F173" i="17" s="1"/>
  <c r="AL172" i="17"/>
  <c r="AM172" i="17" s="1"/>
  <c r="AI172" i="17"/>
  <c r="AJ172" i="17" s="1"/>
  <c r="AL171" i="17"/>
  <c r="AM171" i="17" s="1"/>
  <c r="AI171" i="17"/>
  <c r="AJ171" i="17" s="1"/>
  <c r="AL170" i="17"/>
  <c r="AM170" i="17" s="1"/>
  <c r="AI170" i="17"/>
  <c r="AJ170" i="17" s="1"/>
  <c r="AL169" i="17"/>
  <c r="AM169" i="17" s="1"/>
  <c r="AI169" i="17"/>
  <c r="AJ169" i="17" s="1"/>
  <c r="AF169" i="17"/>
  <c r="AG169" i="17" s="1"/>
  <c r="AC169" i="17"/>
  <c r="AD169" i="17" s="1"/>
  <c r="Z169" i="17"/>
  <c r="AA169" i="17" s="1"/>
  <c r="W169" i="17"/>
  <c r="X169" i="17" s="1"/>
  <c r="T169" i="17"/>
  <c r="U169" i="17" s="1"/>
  <c r="Q169" i="17"/>
  <c r="R169" i="17" s="1"/>
  <c r="N169" i="17"/>
  <c r="O169" i="17" s="1"/>
  <c r="K169" i="17"/>
  <c r="L169" i="17" s="1"/>
  <c r="H169" i="17"/>
  <c r="I169" i="17" s="1"/>
  <c r="E169" i="17"/>
  <c r="F169" i="17" s="1"/>
  <c r="AL168" i="17"/>
  <c r="AM168" i="17" s="1"/>
  <c r="AI168" i="17"/>
  <c r="AJ168" i="17" s="1"/>
  <c r="AF168" i="17"/>
  <c r="AG168" i="17" s="1"/>
  <c r="AC168" i="17"/>
  <c r="AD168" i="17" s="1"/>
  <c r="Z168" i="17"/>
  <c r="AA168" i="17" s="1"/>
  <c r="W168" i="17"/>
  <c r="X168" i="17" s="1"/>
  <c r="T168" i="17"/>
  <c r="U168" i="17" s="1"/>
  <c r="Q168" i="17"/>
  <c r="R168" i="17" s="1"/>
  <c r="N168" i="17"/>
  <c r="O168" i="17" s="1"/>
  <c r="K168" i="17"/>
  <c r="L168" i="17" s="1"/>
  <c r="H168" i="17"/>
  <c r="I168" i="17" s="1"/>
  <c r="E168" i="17"/>
  <c r="F168" i="17" s="1"/>
  <c r="AL167" i="17"/>
  <c r="AM167" i="17" s="1"/>
  <c r="AI167" i="17"/>
  <c r="AJ167" i="17" s="1"/>
  <c r="AF167" i="17"/>
  <c r="AG167" i="17" s="1"/>
  <c r="AC167" i="17"/>
  <c r="AD167" i="17" s="1"/>
  <c r="Z167" i="17"/>
  <c r="AA167" i="17" s="1"/>
  <c r="W167" i="17"/>
  <c r="X167" i="17" s="1"/>
  <c r="T167" i="17"/>
  <c r="U167" i="17" s="1"/>
  <c r="Q167" i="17"/>
  <c r="R167" i="17" s="1"/>
  <c r="N167" i="17"/>
  <c r="O167" i="17" s="1"/>
  <c r="K167" i="17"/>
  <c r="L167" i="17" s="1"/>
  <c r="H167" i="17"/>
  <c r="I167" i="17" s="1"/>
  <c r="E167" i="17"/>
  <c r="F167" i="17" s="1"/>
  <c r="AL166" i="17"/>
  <c r="AM166" i="17" s="1"/>
  <c r="AI166" i="17"/>
  <c r="AJ166" i="17" s="1"/>
  <c r="AF166" i="17"/>
  <c r="AG166" i="17" s="1"/>
  <c r="AC166" i="17"/>
  <c r="AD166" i="17" s="1"/>
  <c r="Z166" i="17"/>
  <c r="AA166" i="17" s="1"/>
  <c r="W166" i="17"/>
  <c r="X166" i="17" s="1"/>
  <c r="T166" i="17"/>
  <c r="U166" i="17" s="1"/>
  <c r="Q166" i="17"/>
  <c r="R166" i="17" s="1"/>
  <c r="N166" i="17"/>
  <c r="O166" i="17" s="1"/>
  <c r="K166" i="17"/>
  <c r="L166" i="17" s="1"/>
  <c r="H166" i="17"/>
  <c r="I166" i="17" s="1"/>
  <c r="E166" i="17"/>
  <c r="F166" i="17" s="1"/>
  <c r="AL165" i="17"/>
  <c r="AM165" i="17" s="1"/>
  <c r="AI165" i="17"/>
  <c r="AJ165" i="17" s="1"/>
  <c r="AF165" i="17"/>
  <c r="AG165" i="17" s="1"/>
  <c r="AC165" i="17"/>
  <c r="AD165" i="17" s="1"/>
  <c r="Z165" i="17"/>
  <c r="AA165" i="17" s="1"/>
  <c r="W165" i="17"/>
  <c r="X165" i="17" s="1"/>
  <c r="T165" i="17"/>
  <c r="U165" i="17" s="1"/>
  <c r="Q165" i="17"/>
  <c r="R165" i="17" s="1"/>
  <c r="N165" i="17"/>
  <c r="O165" i="17" s="1"/>
  <c r="K165" i="17"/>
  <c r="L165" i="17" s="1"/>
  <c r="H165" i="17"/>
  <c r="I165" i="17" s="1"/>
  <c r="E165" i="17"/>
  <c r="F165" i="17" s="1"/>
  <c r="AL164" i="17"/>
  <c r="AM164" i="17" s="1"/>
  <c r="AI164" i="17"/>
  <c r="AJ164" i="17" s="1"/>
  <c r="AF164" i="17"/>
  <c r="AG164" i="17" s="1"/>
  <c r="AC164" i="17"/>
  <c r="AD164" i="17" s="1"/>
  <c r="Z164" i="17"/>
  <c r="AA164" i="17" s="1"/>
  <c r="W164" i="17"/>
  <c r="X164" i="17" s="1"/>
  <c r="T164" i="17"/>
  <c r="U164" i="17" s="1"/>
  <c r="Q164" i="17"/>
  <c r="R164" i="17" s="1"/>
  <c r="N164" i="17"/>
  <c r="O164" i="17" s="1"/>
  <c r="K164" i="17"/>
  <c r="L164" i="17" s="1"/>
  <c r="H164" i="17"/>
  <c r="I164" i="17" s="1"/>
  <c r="E164" i="17"/>
  <c r="F164" i="17" s="1"/>
  <c r="AL163" i="17"/>
  <c r="AM163" i="17" s="1"/>
  <c r="AI163" i="17"/>
  <c r="AJ163" i="17" s="1"/>
  <c r="AF163" i="17"/>
  <c r="AG163" i="17" s="1"/>
  <c r="AC163" i="17"/>
  <c r="AD163" i="17" s="1"/>
  <c r="Z163" i="17"/>
  <c r="AA163" i="17" s="1"/>
  <c r="W163" i="17"/>
  <c r="X163" i="17" s="1"/>
  <c r="T163" i="17"/>
  <c r="U163" i="17" s="1"/>
  <c r="Q163" i="17"/>
  <c r="R163" i="17" s="1"/>
  <c r="N163" i="17"/>
  <c r="O163" i="17" s="1"/>
  <c r="K163" i="17"/>
  <c r="L163" i="17" s="1"/>
  <c r="H163" i="17"/>
  <c r="I163" i="17" s="1"/>
  <c r="E163" i="17"/>
  <c r="F163" i="17" s="1"/>
  <c r="AL161" i="17"/>
  <c r="AM161" i="17" s="1"/>
  <c r="AI161" i="17"/>
  <c r="AJ161" i="17" s="1"/>
  <c r="AL160" i="17"/>
  <c r="AM160" i="17" s="1"/>
  <c r="AI160" i="17"/>
  <c r="AJ160" i="17" s="1"/>
  <c r="AL159" i="17"/>
  <c r="AM159" i="17" s="1"/>
  <c r="AI159" i="17"/>
  <c r="AJ159" i="17" s="1"/>
  <c r="AL158" i="17"/>
  <c r="AM158" i="17" s="1"/>
  <c r="AI158" i="17"/>
  <c r="AJ158" i="17" s="1"/>
  <c r="AF158" i="17"/>
  <c r="AG158" i="17" s="1"/>
  <c r="AC158" i="17"/>
  <c r="AD158" i="17" s="1"/>
  <c r="Z158" i="17"/>
  <c r="AA158" i="17" s="1"/>
  <c r="W158" i="17"/>
  <c r="X158" i="17" s="1"/>
  <c r="T158" i="17"/>
  <c r="U158" i="17" s="1"/>
  <c r="Q158" i="17"/>
  <c r="R158" i="17" s="1"/>
  <c r="N158" i="17"/>
  <c r="O158" i="17" s="1"/>
  <c r="K158" i="17"/>
  <c r="L158" i="17" s="1"/>
  <c r="H158" i="17"/>
  <c r="I158" i="17" s="1"/>
  <c r="E158" i="17"/>
  <c r="F158" i="17" s="1"/>
  <c r="AL157" i="17"/>
  <c r="AM157" i="17" s="1"/>
  <c r="AI157" i="17"/>
  <c r="AJ157" i="17" s="1"/>
  <c r="AL156" i="17"/>
  <c r="AM156" i="17" s="1"/>
  <c r="AI156" i="17"/>
  <c r="AJ156" i="17" s="1"/>
  <c r="AF156" i="17"/>
  <c r="AG156" i="17" s="1"/>
  <c r="AC156" i="17"/>
  <c r="AD156" i="17" s="1"/>
  <c r="Z156" i="17"/>
  <c r="AA156" i="17" s="1"/>
  <c r="W156" i="17"/>
  <c r="X156" i="17" s="1"/>
  <c r="T156" i="17"/>
  <c r="U156" i="17" s="1"/>
  <c r="Q156" i="17"/>
  <c r="R156" i="17" s="1"/>
  <c r="N156" i="17"/>
  <c r="O156" i="17" s="1"/>
  <c r="K156" i="17"/>
  <c r="L156" i="17" s="1"/>
  <c r="H156" i="17"/>
  <c r="I156" i="17" s="1"/>
  <c r="E156" i="17"/>
  <c r="F156" i="17" s="1"/>
  <c r="AL155" i="17"/>
  <c r="AM155" i="17" s="1"/>
  <c r="AI155" i="17"/>
  <c r="AJ155" i="17" s="1"/>
  <c r="AF155" i="17"/>
  <c r="AG155" i="17" s="1"/>
  <c r="AC155" i="17"/>
  <c r="AD155" i="17" s="1"/>
  <c r="Z155" i="17"/>
  <c r="AA155" i="17" s="1"/>
  <c r="W155" i="17"/>
  <c r="X155" i="17" s="1"/>
  <c r="T155" i="17"/>
  <c r="U155" i="17" s="1"/>
  <c r="Q155" i="17"/>
  <c r="R155" i="17" s="1"/>
  <c r="N155" i="17"/>
  <c r="O155" i="17" s="1"/>
  <c r="K155" i="17"/>
  <c r="L155" i="17" s="1"/>
  <c r="H155" i="17"/>
  <c r="I155" i="17" s="1"/>
  <c r="E155" i="17"/>
  <c r="F155" i="17" s="1"/>
  <c r="AL154" i="17"/>
  <c r="AM154" i="17" s="1"/>
  <c r="AI154" i="17"/>
  <c r="AJ154" i="17" s="1"/>
  <c r="AF154" i="17"/>
  <c r="AG154" i="17" s="1"/>
  <c r="AC154" i="17"/>
  <c r="AD154" i="17" s="1"/>
  <c r="Z154" i="17"/>
  <c r="AA154" i="17" s="1"/>
  <c r="W154" i="17"/>
  <c r="X154" i="17" s="1"/>
  <c r="T154" i="17"/>
  <c r="U154" i="17" s="1"/>
  <c r="Q154" i="17"/>
  <c r="R154" i="17" s="1"/>
  <c r="N154" i="17"/>
  <c r="O154" i="17" s="1"/>
  <c r="K154" i="17"/>
  <c r="L154" i="17" s="1"/>
  <c r="H154" i="17"/>
  <c r="I154" i="17" s="1"/>
  <c r="E154" i="17"/>
  <c r="F154" i="17" s="1"/>
  <c r="AL153" i="17"/>
  <c r="AM153" i="17" s="1"/>
  <c r="AI153" i="17"/>
  <c r="AJ153" i="17" s="1"/>
  <c r="AF153" i="17"/>
  <c r="AG153" i="17" s="1"/>
  <c r="AC153" i="17"/>
  <c r="AD153" i="17" s="1"/>
  <c r="Z153" i="17"/>
  <c r="AA153" i="17" s="1"/>
  <c r="W153" i="17"/>
  <c r="X153" i="17" s="1"/>
  <c r="T153" i="17"/>
  <c r="U153" i="17" s="1"/>
  <c r="Q153" i="17"/>
  <c r="R153" i="17" s="1"/>
  <c r="N153" i="17"/>
  <c r="O153" i="17" s="1"/>
  <c r="K153" i="17"/>
  <c r="L153" i="17" s="1"/>
  <c r="H153" i="17"/>
  <c r="I153" i="17" s="1"/>
  <c r="E153" i="17"/>
  <c r="F153" i="17" s="1"/>
  <c r="AL152" i="17"/>
  <c r="AM152" i="17" s="1"/>
  <c r="AI152" i="17"/>
  <c r="AJ152" i="17" s="1"/>
  <c r="AF152" i="17"/>
  <c r="AG152" i="17" s="1"/>
  <c r="AC152" i="17"/>
  <c r="AD152" i="17" s="1"/>
  <c r="Z152" i="17"/>
  <c r="AA152" i="17" s="1"/>
  <c r="W152" i="17"/>
  <c r="X152" i="17" s="1"/>
  <c r="T152" i="17"/>
  <c r="U152" i="17" s="1"/>
  <c r="Q152" i="17"/>
  <c r="R152" i="17" s="1"/>
  <c r="N152" i="17"/>
  <c r="O152" i="17" s="1"/>
  <c r="K152" i="17"/>
  <c r="L152" i="17" s="1"/>
  <c r="H152" i="17"/>
  <c r="I152" i="17" s="1"/>
  <c r="E152" i="17"/>
  <c r="F152" i="17" s="1"/>
  <c r="AL151" i="17"/>
  <c r="AM151" i="17" s="1"/>
  <c r="AI151" i="17"/>
  <c r="AJ151" i="17" s="1"/>
  <c r="AF151" i="17"/>
  <c r="AG151" i="17" s="1"/>
  <c r="AC151" i="17"/>
  <c r="AD151" i="17" s="1"/>
  <c r="Z151" i="17"/>
  <c r="AA151" i="17" s="1"/>
  <c r="W151" i="17"/>
  <c r="X151" i="17" s="1"/>
  <c r="T151" i="17"/>
  <c r="U151" i="17" s="1"/>
  <c r="Q151" i="17"/>
  <c r="R151" i="17" s="1"/>
  <c r="N151" i="17"/>
  <c r="O151" i="17" s="1"/>
  <c r="K151" i="17"/>
  <c r="L151" i="17" s="1"/>
  <c r="H151" i="17"/>
  <c r="I151" i="17" s="1"/>
  <c r="E151" i="17"/>
  <c r="F151" i="17" s="1"/>
  <c r="AL150" i="17"/>
  <c r="AM150" i="17" s="1"/>
  <c r="AI150" i="17"/>
  <c r="AJ150" i="17" s="1"/>
  <c r="AF150" i="17"/>
  <c r="AG150" i="17" s="1"/>
  <c r="AC150" i="17"/>
  <c r="AD150" i="17" s="1"/>
  <c r="Z150" i="17"/>
  <c r="AA150" i="17" s="1"/>
  <c r="W150" i="17"/>
  <c r="X150" i="17" s="1"/>
  <c r="T150" i="17"/>
  <c r="U150" i="17" s="1"/>
  <c r="Q150" i="17"/>
  <c r="R150" i="17" s="1"/>
  <c r="N150" i="17"/>
  <c r="O150" i="17" s="1"/>
  <c r="K150" i="17"/>
  <c r="L150" i="17" s="1"/>
  <c r="H150" i="17"/>
  <c r="I150" i="17" s="1"/>
  <c r="E150" i="17"/>
  <c r="F150" i="17" s="1"/>
  <c r="AL149" i="17"/>
  <c r="AM149" i="17" s="1"/>
  <c r="AI149" i="17"/>
  <c r="AJ149" i="17" s="1"/>
  <c r="AF149" i="17"/>
  <c r="AG149" i="17" s="1"/>
  <c r="AC149" i="17"/>
  <c r="AD149" i="17" s="1"/>
  <c r="Z149" i="17"/>
  <c r="AA149" i="17" s="1"/>
  <c r="W149" i="17"/>
  <c r="X149" i="17" s="1"/>
  <c r="T149" i="17"/>
  <c r="U149" i="17" s="1"/>
  <c r="Q149" i="17"/>
  <c r="R149" i="17" s="1"/>
  <c r="N149" i="17"/>
  <c r="O149" i="17" s="1"/>
  <c r="K149" i="17"/>
  <c r="L149" i="17" s="1"/>
  <c r="H149" i="17"/>
  <c r="I149" i="17" s="1"/>
  <c r="E149" i="17"/>
  <c r="F149" i="17" s="1"/>
  <c r="AL148" i="17"/>
  <c r="AM148" i="17" s="1"/>
  <c r="AI148" i="17"/>
  <c r="AJ148" i="17" s="1"/>
  <c r="AF148" i="17"/>
  <c r="AG148" i="17" s="1"/>
  <c r="AC148" i="17"/>
  <c r="AD148" i="17" s="1"/>
  <c r="Z148" i="17"/>
  <c r="AA148" i="17" s="1"/>
  <c r="W148" i="17"/>
  <c r="X148" i="17" s="1"/>
  <c r="T148" i="17"/>
  <c r="U148" i="17" s="1"/>
  <c r="Q148" i="17"/>
  <c r="R148" i="17" s="1"/>
  <c r="N148" i="17"/>
  <c r="O148" i="17" s="1"/>
  <c r="K148" i="17"/>
  <c r="L148" i="17" s="1"/>
  <c r="H148" i="17"/>
  <c r="I148" i="17" s="1"/>
  <c r="E148" i="17"/>
  <c r="F148" i="17" s="1"/>
  <c r="AL147" i="17"/>
  <c r="AM147" i="17" s="1"/>
  <c r="AI147" i="17"/>
  <c r="AJ147" i="17" s="1"/>
  <c r="AL146" i="17"/>
  <c r="AM146" i="17" s="1"/>
  <c r="AI146" i="17"/>
  <c r="AJ146" i="17" s="1"/>
  <c r="AL145" i="17"/>
  <c r="AM145" i="17" s="1"/>
  <c r="AI145" i="17"/>
  <c r="AJ145" i="17" s="1"/>
  <c r="AL144" i="17"/>
  <c r="AM144" i="17" s="1"/>
  <c r="AI144" i="17"/>
  <c r="AJ144" i="17" s="1"/>
  <c r="AF144" i="17"/>
  <c r="AG144" i="17" s="1"/>
  <c r="AC144" i="17"/>
  <c r="AD144" i="17" s="1"/>
  <c r="Z144" i="17"/>
  <c r="AA144" i="17" s="1"/>
  <c r="W144" i="17"/>
  <c r="X144" i="17" s="1"/>
  <c r="T144" i="17"/>
  <c r="U144" i="17" s="1"/>
  <c r="Q144" i="17"/>
  <c r="R144" i="17" s="1"/>
  <c r="N144" i="17"/>
  <c r="O144" i="17" s="1"/>
  <c r="K144" i="17"/>
  <c r="L144" i="17" s="1"/>
  <c r="H144" i="17"/>
  <c r="I144" i="17" s="1"/>
  <c r="E144" i="17"/>
  <c r="F144" i="17" s="1"/>
  <c r="AL143" i="17"/>
  <c r="AM143" i="17" s="1"/>
  <c r="AI143" i="17"/>
  <c r="AJ143" i="17" s="1"/>
  <c r="AF143" i="17"/>
  <c r="AG143" i="17" s="1"/>
  <c r="AC143" i="17"/>
  <c r="AD143" i="17" s="1"/>
  <c r="Z143" i="17"/>
  <c r="AA143" i="17" s="1"/>
  <c r="W143" i="17"/>
  <c r="X143" i="17" s="1"/>
  <c r="T143" i="17"/>
  <c r="U143" i="17" s="1"/>
  <c r="Q143" i="17"/>
  <c r="R143" i="17" s="1"/>
  <c r="N143" i="17"/>
  <c r="O143" i="17" s="1"/>
  <c r="K143" i="17"/>
  <c r="L143" i="17" s="1"/>
  <c r="H143" i="17"/>
  <c r="I143" i="17" s="1"/>
  <c r="E143" i="17"/>
  <c r="F143" i="17" s="1"/>
  <c r="AL142" i="17"/>
  <c r="AM142" i="17" s="1"/>
  <c r="AI142" i="17"/>
  <c r="AJ142" i="17" s="1"/>
  <c r="AF142" i="17"/>
  <c r="AG142" i="17" s="1"/>
  <c r="AC142" i="17"/>
  <c r="AD142" i="17" s="1"/>
  <c r="Z142" i="17"/>
  <c r="AA142" i="17" s="1"/>
  <c r="W142" i="17"/>
  <c r="X142" i="17" s="1"/>
  <c r="T142" i="17"/>
  <c r="U142" i="17" s="1"/>
  <c r="Q142" i="17"/>
  <c r="R142" i="17" s="1"/>
  <c r="N142" i="17"/>
  <c r="O142" i="17" s="1"/>
  <c r="K142" i="17"/>
  <c r="L142" i="17" s="1"/>
  <c r="H142" i="17"/>
  <c r="I142" i="17" s="1"/>
  <c r="E142" i="17"/>
  <c r="F142" i="17" s="1"/>
  <c r="AL141" i="17"/>
  <c r="AM141" i="17" s="1"/>
  <c r="AI141" i="17"/>
  <c r="AJ141" i="17" s="1"/>
  <c r="AF141" i="17"/>
  <c r="AG141" i="17" s="1"/>
  <c r="AC141" i="17"/>
  <c r="AD141" i="17" s="1"/>
  <c r="Z141" i="17"/>
  <c r="AA141" i="17" s="1"/>
  <c r="W141" i="17"/>
  <c r="X141" i="17" s="1"/>
  <c r="T141" i="17"/>
  <c r="U141" i="17" s="1"/>
  <c r="Q141" i="17"/>
  <c r="R141" i="17" s="1"/>
  <c r="N141" i="17"/>
  <c r="O141" i="17" s="1"/>
  <c r="K141" i="17"/>
  <c r="L141" i="17" s="1"/>
  <c r="H141" i="17"/>
  <c r="I141" i="17" s="1"/>
  <c r="E141" i="17"/>
  <c r="F141" i="17" s="1"/>
  <c r="AL140" i="17"/>
  <c r="AM140" i="17" s="1"/>
  <c r="AI140" i="17"/>
  <c r="AJ140" i="17" s="1"/>
  <c r="AL139" i="17"/>
  <c r="AM139" i="17" s="1"/>
  <c r="AJ139" i="17"/>
  <c r="AF139" i="17"/>
  <c r="AG139" i="17" s="1"/>
  <c r="AC139" i="17"/>
  <c r="AD139" i="17" s="1"/>
  <c r="Z139" i="17"/>
  <c r="AA139" i="17" s="1"/>
  <c r="W139" i="17"/>
  <c r="X139" i="17" s="1"/>
  <c r="T139" i="17"/>
  <c r="U139" i="17" s="1"/>
  <c r="Q139" i="17"/>
  <c r="R139" i="17" s="1"/>
  <c r="N139" i="17"/>
  <c r="O139" i="17" s="1"/>
  <c r="K139" i="17"/>
  <c r="L139" i="17" s="1"/>
  <c r="H139" i="17"/>
  <c r="I139" i="17" s="1"/>
  <c r="E139" i="17"/>
  <c r="F139" i="17" s="1"/>
  <c r="AL138" i="17"/>
  <c r="AM138" i="17" s="1"/>
  <c r="AI138" i="17"/>
  <c r="AJ138" i="17" s="1"/>
  <c r="AL137" i="17"/>
  <c r="AM137" i="17" s="1"/>
  <c r="AI137" i="17"/>
  <c r="AJ137" i="17" s="1"/>
  <c r="AF137" i="17"/>
  <c r="AG137" i="17" s="1"/>
  <c r="AC137" i="17"/>
  <c r="AD137" i="17" s="1"/>
  <c r="Z137" i="17"/>
  <c r="AA137" i="17" s="1"/>
  <c r="W137" i="17"/>
  <c r="X137" i="17" s="1"/>
  <c r="T137" i="17"/>
  <c r="U137" i="17" s="1"/>
  <c r="Q137" i="17"/>
  <c r="R137" i="17" s="1"/>
  <c r="N137" i="17"/>
  <c r="O137" i="17" s="1"/>
  <c r="K137" i="17"/>
  <c r="L137" i="17" s="1"/>
  <c r="H137" i="17"/>
  <c r="I137" i="17" s="1"/>
  <c r="E137" i="17"/>
  <c r="F137" i="17" s="1"/>
  <c r="AL136" i="17"/>
  <c r="AM136" i="17" s="1"/>
  <c r="AI136" i="17"/>
  <c r="AJ136" i="17" s="1"/>
  <c r="AF136" i="17"/>
  <c r="AG136" i="17" s="1"/>
  <c r="AC136" i="17"/>
  <c r="AD136" i="17" s="1"/>
  <c r="Z136" i="17"/>
  <c r="AA136" i="17" s="1"/>
  <c r="W136" i="17"/>
  <c r="X136" i="17" s="1"/>
  <c r="T136" i="17"/>
  <c r="U136" i="17" s="1"/>
  <c r="Q136" i="17"/>
  <c r="R136" i="17" s="1"/>
  <c r="N136" i="17"/>
  <c r="O136" i="17" s="1"/>
  <c r="K136" i="17"/>
  <c r="L136" i="17" s="1"/>
  <c r="H136" i="17"/>
  <c r="I136" i="17" s="1"/>
  <c r="E136" i="17"/>
  <c r="F136" i="17" s="1"/>
  <c r="AL135" i="17"/>
  <c r="AM135" i="17" s="1"/>
  <c r="AI135" i="17"/>
  <c r="AJ135" i="17" s="1"/>
  <c r="AF135" i="17"/>
  <c r="AG135" i="17" s="1"/>
  <c r="AC135" i="17"/>
  <c r="AD135" i="17" s="1"/>
  <c r="Z135" i="17"/>
  <c r="AA135" i="17" s="1"/>
  <c r="W135" i="17"/>
  <c r="X135" i="17" s="1"/>
  <c r="T135" i="17"/>
  <c r="U135" i="17" s="1"/>
  <c r="Q135" i="17"/>
  <c r="R135" i="17" s="1"/>
  <c r="N135" i="17"/>
  <c r="O135" i="17" s="1"/>
  <c r="K135" i="17"/>
  <c r="L135" i="17" s="1"/>
  <c r="H135" i="17"/>
  <c r="I135" i="17" s="1"/>
  <c r="E135" i="17"/>
  <c r="F135" i="17" s="1"/>
  <c r="AL134" i="17"/>
  <c r="AM134" i="17" s="1"/>
  <c r="AI134" i="17"/>
  <c r="AJ134" i="17" s="1"/>
  <c r="AF134" i="17"/>
  <c r="AG134" i="17" s="1"/>
  <c r="AC134" i="17"/>
  <c r="AD134" i="17" s="1"/>
  <c r="Z134" i="17"/>
  <c r="AA134" i="17" s="1"/>
  <c r="W134" i="17"/>
  <c r="X134" i="17" s="1"/>
  <c r="T134" i="17"/>
  <c r="U134" i="17" s="1"/>
  <c r="Q134" i="17"/>
  <c r="R134" i="17" s="1"/>
  <c r="N134" i="17"/>
  <c r="O134" i="17" s="1"/>
  <c r="K134" i="17"/>
  <c r="L134" i="17" s="1"/>
  <c r="H134" i="17"/>
  <c r="I134" i="17" s="1"/>
  <c r="E134" i="17"/>
  <c r="F134" i="17" s="1"/>
  <c r="AL133" i="17"/>
  <c r="AM133" i="17" s="1"/>
  <c r="AI133" i="17"/>
  <c r="AJ133" i="17" s="1"/>
  <c r="AF133" i="17"/>
  <c r="AG133" i="17" s="1"/>
  <c r="AC133" i="17"/>
  <c r="AD133" i="17" s="1"/>
  <c r="Z133" i="17"/>
  <c r="AA133" i="17" s="1"/>
  <c r="W133" i="17"/>
  <c r="X133" i="17" s="1"/>
  <c r="T133" i="17"/>
  <c r="U133" i="17" s="1"/>
  <c r="Q133" i="17"/>
  <c r="R133" i="17" s="1"/>
  <c r="N133" i="17"/>
  <c r="O133" i="17" s="1"/>
  <c r="K133" i="17"/>
  <c r="L133" i="17" s="1"/>
  <c r="H133" i="17"/>
  <c r="I133" i="17" s="1"/>
  <c r="E133" i="17"/>
  <c r="F133" i="17" s="1"/>
  <c r="AL132" i="17"/>
  <c r="AM132" i="17" s="1"/>
  <c r="AI132" i="17"/>
  <c r="AJ132" i="17" s="1"/>
  <c r="AF132" i="17"/>
  <c r="AG132" i="17" s="1"/>
  <c r="AC132" i="17"/>
  <c r="AD132" i="17" s="1"/>
  <c r="Z132" i="17"/>
  <c r="AA132" i="17" s="1"/>
  <c r="W132" i="17"/>
  <c r="X132" i="17" s="1"/>
  <c r="T132" i="17"/>
  <c r="U132" i="17" s="1"/>
  <c r="Q132" i="17"/>
  <c r="R132" i="17" s="1"/>
  <c r="N132" i="17"/>
  <c r="O132" i="17" s="1"/>
  <c r="K132" i="17"/>
  <c r="L132" i="17" s="1"/>
  <c r="H132" i="17"/>
  <c r="I132" i="17" s="1"/>
  <c r="E132" i="17"/>
  <c r="F132" i="17" s="1"/>
  <c r="AL131" i="17"/>
  <c r="AM131" i="17" s="1"/>
  <c r="AI131" i="17"/>
  <c r="AJ131" i="17" s="1"/>
  <c r="AF131" i="17"/>
  <c r="AG131" i="17" s="1"/>
  <c r="AC131" i="17"/>
  <c r="AD131" i="17" s="1"/>
  <c r="Z131" i="17"/>
  <c r="AA131" i="17" s="1"/>
  <c r="W131" i="17"/>
  <c r="X131" i="17" s="1"/>
  <c r="T131" i="17"/>
  <c r="U131" i="17" s="1"/>
  <c r="Q131" i="17"/>
  <c r="R131" i="17" s="1"/>
  <c r="N131" i="17"/>
  <c r="O131" i="17" s="1"/>
  <c r="K131" i="17"/>
  <c r="L131" i="17" s="1"/>
  <c r="H131" i="17"/>
  <c r="I131" i="17" s="1"/>
  <c r="E131" i="17"/>
  <c r="F131" i="17" s="1"/>
  <c r="AL130" i="17"/>
  <c r="AM130" i="17" s="1"/>
  <c r="AI130" i="17"/>
  <c r="AJ130" i="17" s="1"/>
  <c r="AF130" i="17"/>
  <c r="AG130" i="17" s="1"/>
  <c r="AC130" i="17"/>
  <c r="AD130" i="17" s="1"/>
  <c r="Z130" i="17"/>
  <c r="AA130" i="17" s="1"/>
  <c r="W130" i="17"/>
  <c r="X130" i="17" s="1"/>
  <c r="T130" i="17"/>
  <c r="U130" i="17" s="1"/>
  <c r="Q130" i="17"/>
  <c r="R130" i="17" s="1"/>
  <c r="N130" i="17"/>
  <c r="O130" i="17" s="1"/>
  <c r="K130" i="17"/>
  <c r="L130" i="17" s="1"/>
  <c r="H130" i="17"/>
  <c r="I130" i="17" s="1"/>
  <c r="E130" i="17"/>
  <c r="F130" i="17" s="1"/>
  <c r="AL129" i="17"/>
  <c r="AM129" i="17" s="1"/>
  <c r="AI129" i="17"/>
  <c r="AJ129" i="17" s="1"/>
  <c r="AL128" i="17"/>
  <c r="AM128" i="17" s="1"/>
  <c r="AI128" i="17"/>
  <c r="AJ128" i="17" s="1"/>
  <c r="AF128" i="17"/>
  <c r="AG128" i="17" s="1"/>
  <c r="AC128" i="17"/>
  <c r="AD128" i="17" s="1"/>
  <c r="Z128" i="17"/>
  <c r="AA128" i="17" s="1"/>
  <c r="W128" i="17"/>
  <c r="X128" i="17" s="1"/>
  <c r="T128" i="17"/>
  <c r="U128" i="17" s="1"/>
  <c r="Q128" i="17"/>
  <c r="R128" i="17" s="1"/>
  <c r="N128" i="17"/>
  <c r="O128" i="17" s="1"/>
  <c r="K128" i="17"/>
  <c r="L128" i="17" s="1"/>
  <c r="H128" i="17"/>
  <c r="I128" i="17" s="1"/>
  <c r="E128" i="17"/>
  <c r="F128" i="17" s="1"/>
  <c r="AL127" i="17"/>
  <c r="AM127" i="17" s="1"/>
  <c r="AI127" i="17"/>
  <c r="AJ127" i="17" s="1"/>
  <c r="AF127" i="17"/>
  <c r="AG127" i="17" s="1"/>
  <c r="AC127" i="17"/>
  <c r="AD127" i="17" s="1"/>
  <c r="Z127" i="17"/>
  <c r="AA127" i="17" s="1"/>
  <c r="W127" i="17"/>
  <c r="X127" i="17" s="1"/>
  <c r="T127" i="17"/>
  <c r="U127" i="17" s="1"/>
  <c r="Q127" i="17"/>
  <c r="R127" i="17" s="1"/>
  <c r="N127" i="17"/>
  <c r="O127" i="17" s="1"/>
  <c r="K127" i="17"/>
  <c r="L127" i="17" s="1"/>
  <c r="H127" i="17"/>
  <c r="I127" i="17" s="1"/>
  <c r="E127" i="17"/>
  <c r="F127" i="17" s="1"/>
  <c r="AL126" i="17"/>
  <c r="AM126" i="17" s="1"/>
  <c r="AI126" i="17"/>
  <c r="AJ126" i="17" s="1"/>
  <c r="AF126" i="17"/>
  <c r="AG126" i="17" s="1"/>
  <c r="AC126" i="17"/>
  <c r="AD126" i="17" s="1"/>
  <c r="Z126" i="17"/>
  <c r="AA126" i="17" s="1"/>
  <c r="W126" i="17"/>
  <c r="X126" i="17" s="1"/>
  <c r="T126" i="17"/>
  <c r="U126" i="17" s="1"/>
  <c r="Q126" i="17"/>
  <c r="R126" i="17" s="1"/>
  <c r="N126" i="17"/>
  <c r="O126" i="17" s="1"/>
  <c r="K126" i="17"/>
  <c r="L126" i="17" s="1"/>
  <c r="H126" i="17"/>
  <c r="I126" i="17" s="1"/>
  <c r="E126" i="17"/>
  <c r="F126" i="17" s="1"/>
  <c r="AL125" i="17"/>
  <c r="AM125" i="17" s="1"/>
  <c r="AI125" i="17"/>
  <c r="AJ125" i="17" s="1"/>
  <c r="AF125" i="17"/>
  <c r="AG125" i="17" s="1"/>
  <c r="AC125" i="17"/>
  <c r="AD125" i="17" s="1"/>
  <c r="Z125" i="17"/>
  <c r="AA125" i="17" s="1"/>
  <c r="W125" i="17"/>
  <c r="X125" i="17" s="1"/>
  <c r="T125" i="17"/>
  <c r="U125" i="17" s="1"/>
  <c r="Q125" i="17"/>
  <c r="R125" i="17" s="1"/>
  <c r="N125" i="17"/>
  <c r="O125" i="17" s="1"/>
  <c r="K125" i="17"/>
  <c r="L125" i="17" s="1"/>
  <c r="H125" i="17"/>
  <c r="I125" i="17" s="1"/>
  <c r="E125" i="17"/>
  <c r="F125" i="17" s="1"/>
  <c r="AL124" i="17"/>
  <c r="AM124" i="17" s="1"/>
  <c r="AI124" i="17"/>
  <c r="AJ124" i="17" s="1"/>
  <c r="AF124" i="17"/>
  <c r="AG124" i="17" s="1"/>
  <c r="AC124" i="17"/>
  <c r="AD124" i="17" s="1"/>
  <c r="Z124" i="17"/>
  <c r="AA124" i="17" s="1"/>
  <c r="W124" i="17"/>
  <c r="X124" i="17" s="1"/>
  <c r="T124" i="17"/>
  <c r="U124" i="17" s="1"/>
  <c r="Q124" i="17"/>
  <c r="R124" i="17" s="1"/>
  <c r="N124" i="17"/>
  <c r="O124" i="17" s="1"/>
  <c r="K124" i="17"/>
  <c r="L124" i="17" s="1"/>
  <c r="H124" i="17"/>
  <c r="I124" i="17" s="1"/>
  <c r="E124" i="17"/>
  <c r="F124" i="17" s="1"/>
  <c r="AL123" i="17"/>
  <c r="AM123" i="17" s="1"/>
  <c r="AI123" i="17"/>
  <c r="AJ123" i="17" s="1"/>
  <c r="AF123" i="17"/>
  <c r="AG123" i="17" s="1"/>
  <c r="AC123" i="17"/>
  <c r="AD123" i="17" s="1"/>
  <c r="Z123" i="17"/>
  <c r="AA123" i="17" s="1"/>
  <c r="W123" i="17"/>
  <c r="X123" i="17" s="1"/>
  <c r="T123" i="17"/>
  <c r="U123" i="17" s="1"/>
  <c r="Q123" i="17"/>
  <c r="R123" i="17" s="1"/>
  <c r="N123" i="17"/>
  <c r="O123" i="17" s="1"/>
  <c r="K123" i="17"/>
  <c r="L123" i="17" s="1"/>
  <c r="H123" i="17"/>
  <c r="I123" i="17" s="1"/>
  <c r="E123" i="17"/>
  <c r="F123" i="17" s="1"/>
  <c r="AL122" i="17"/>
  <c r="AM122" i="17" s="1"/>
  <c r="AI122" i="17"/>
  <c r="AJ122" i="17" s="1"/>
  <c r="AF122" i="17"/>
  <c r="AG122" i="17" s="1"/>
  <c r="AC122" i="17"/>
  <c r="AD122" i="17" s="1"/>
  <c r="Z122" i="17"/>
  <c r="AA122" i="17" s="1"/>
  <c r="W122" i="17"/>
  <c r="X122" i="17" s="1"/>
  <c r="T122" i="17"/>
  <c r="U122" i="17" s="1"/>
  <c r="Q122" i="17"/>
  <c r="R122" i="17" s="1"/>
  <c r="N122" i="17"/>
  <c r="O122" i="17" s="1"/>
  <c r="K122" i="17"/>
  <c r="L122" i="17" s="1"/>
  <c r="H122" i="17"/>
  <c r="I122" i="17" s="1"/>
  <c r="E122" i="17"/>
  <c r="F122" i="17" s="1"/>
  <c r="AL121" i="17"/>
  <c r="AM121" i="17" s="1"/>
  <c r="AI121" i="17"/>
  <c r="AJ121" i="17" s="1"/>
  <c r="AF121" i="17"/>
  <c r="AG121" i="17" s="1"/>
  <c r="AC121" i="17"/>
  <c r="AD121" i="17" s="1"/>
  <c r="Z121" i="17"/>
  <c r="AA121" i="17" s="1"/>
  <c r="W121" i="17"/>
  <c r="X121" i="17" s="1"/>
  <c r="T121" i="17"/>
  <c r="U121" i="17" s="1"/>
  <c r="Q121" i="17"/>
  <c r="R121" i="17" s="1"/>
  <c r="N121" i="17"/>
  <c r="O121" i="17" s="1"/>
  <c r="K121" i="17"/>
  <c r="L121" i="17" s="1"/>
  <c r="H121" i="17"/>
  <c r="I121" i="17" s="1"/>
  <c r="E121" i="17"/>
  <c r="F121" i="17" s="1"/>
  <c r="AL120" i="17"/>
  <c r="AM120" i="17" s="1"/>
  <c r="AI120" i="17"/>
  <c r="AJ120" i="17" s="1"/>
  <c r="AF120" i="17"/>
  <c r="AG120" i="17" s="1"/>
  <c r="AC120" i="17"/>
  <c r="AD120" i="17" s="1"/>
  <c r="Z120" i="17"/>
  <c r="AA120" i="17" s="1"/>
  <c r="W120" i="17"/>
  <c r="X120" i="17" s="1"/>
  <c r="T120" i="17"/>
  <c r="U120" i="17" s="1"/>
  <c r="Q120" i="17"/>
  <c r="R120" i="17" s="1"/>
  <c r="N120" i="17"/>
  <c r="O120" i="17" s="1"/>
  <c r="K120" i="17"/>
  <c r="L120" i="17" s="1"/>
  <c r="H120" i="17"/>
  <c r="I120" i="17" s="1"/>
  <c r="E120" i="17"/>
  <c r="F120" i="17" s="1"/>
  <c r="AL119" i="17"/>
  <c r="AM119" i="17" s="1"/>
  <c r="AI119" i="17"/>
  <c r="AJ119" i="17" s="1"/>
  <c r="AF119" i="17"/>
  <c r="AG119" i="17" s="1"/>
  <c r="AC119" i="17"/>
  <c r="AD119" i="17" s="1"/>
  <c r="Z119" i="17"/>
  <c r="AA119" i="17" s="1"/>
  <c r="W119" i="17"/>
  <c r="X119" i="17" s="1"/>
  <c r="T119" i="17"/>
  <c r="U119" i="17" s="1"/>
  <c r="Q119" i="17"/>
  <c r="R119" i="17" s="1"/>
  <c r="N119" i="17"/>
  <c r="O119" i="17" s="1"/>
  <c r="K119" i="17"/>
  <c r="L119" i="17" s="1"/>
  <c r="H119" i="17"/>
  <c r="I119" i="17" s="1"/>
  <c r="E119" i="17"/>
  <c r="F119" i="17" s="1"/>
  <c r="AL118" i="17"/>
  <c r="AM118" i="17" s="1"/>
  <c r="AI118" i="17"/>
  <c r="AJ118" i="17" s="1"/>
  <c r="AF118" i="17"/>
  <c r="AG118" i="17" s="1"/>
  <c r="AC118" i="17"/>
  <c r="AD118" i="17" s="1"/>
  <c r="Z118" i="17"/>
  <c r="AA118" i="17" s="1"/>
  <c r="W118" i="17"/>
  <c r="X118" i="17" s="1"/>
  <c r="T118" i="17"/>
  <c r="U118" i="17" s="1"/>
  <c r="Q118" i="17"/>
  <c r="R118" i="17" s="1"/>
  <c r="N118" i="17"/>
  <c r="O118" i="17" s="1"/>
  <c r="K118" i="17"/>
  <c r="L118" i="17" s="1"/>
  <c r="H118" i="17"/>
  <c r="I118" i="17" s="1"/>
  <c r="E118" i="17"/>
  <c r="F118" i="17" s="1"/>
  <c r="AL117" i="17"/>
  <c r="AM117" i="17" s="1"/>
  <c r="AI117" i="17"/>
  <c r="AJ117" i="17" s="1"/>
  <c r="AF117" i="17"/>
  <c r="AG117" i="17" s="1"/>
  <c r="AC117" i="17"/>
  <c r="AD117" i="17" s="1"/>
  <c r="Z117" i="17"/>
  <c r="AA117" i="17" s="1"/>
  <c r="W117" i="17"/>
  <c r="X117" i="17" s="1"/>
  <c r="T117" i="17"/>
  <c r="U117" i="17" s="1"/>
  <c r="Q117" i="17"/>
  <c r="R117" i="17" s="1"/>
  <c r="N117" i="17"/>
  <c r="O117" i="17" s="1"/>
  <c r="K117" i="17"/>
  <c r="L117" i="17" s="1"/>
  <c r="H117" i="17"/>
  <c r="I117" i="17" s="1"/>
  <c r="E117" i="17"/>
  <c r="F117" i="17" s="1"/>
  <c r="AL116" i="17"/>
  <c r="AM116" i="17" s="1"/>
  <c r="AI116" i="17"/>
  <c r="AJ116" i="17" s="1"/>
  <c r="AF116" i="17"/>
  <c r="AG116" i="17" s="1"/>
  <c r="AC116" i="17"/>
  <c r="AD116" i="17" s="1"/>
  <c r="Z116" i="17"/>
  <c r="AA116" i="17" s="1"/>
  <c r="W116" i="17"/>
  <c r="X116" i="17" s="1"/>
  <c r="T116" i="17"/>
  <c r="U116" i="17" s="1"/>
  <c r="Q116" i="17"/>
  <c r="R116" i="17" s="1"/>
  <c r="N116" i="17"/>
  <c r="O116" i="17" s="1"/>
  <c r="K116" i="17"/>
  <c r="L116" i="17" s="1"/>
  <c r="H116" i="17"/>
  <c r="I116" i="17" s="1"/>
  <c r="E116" i="17"/>
  <c r="F116" i="17" s="1"/>
  <c r="AL115" i="17"/>
  <c r="AM115" i="17" s="1"/>
  <c r="AI115" i="17"/>
  <c r="AJ115" i="17" s="1"/>
  <c r="AF115" i="17"/>
  <c r="AG115" i="17" s="1"/>
  <c r="AC115" i="17"/>
  <c r="AD115" i="17" s="1"/>
  <c r="Z115" i="17"/>
  <c r="AA115" i="17" s="1"/>
  <c r="W115" i="17"/>
  <c r="X115" i="17" s="1"/>
  <c r="T115" i="17"/>
  <c r="U115" i="17" s="1"/>
  <c r="Q115" i="17"/>
  <c r="R115" i="17" s="1"/>
  <c r="N115" i="17"/>
  <c r="O115" i="17" s="1"/>
  <c r="K115" i="17"/>
  <c r="L115" i="17" s="1"/>
  <c r="H115" i="17"/>
  <c r="I115" i="17" s="1"/>
  <c r="E115" i="17"/>
  <c r="F115" i="17" s="1"/>
  <c r="AL114" i="17"/>
  <c r="AM114" i="17" s="1"/>
  <c r="AI114" i="17"/>
  <c r="AJ114" i="17" s="1"/>
  <c r="AF114" i="17"/>
  <c r="AG114" i="17" s="1"/>
  <c r="AC114" i="17"/>
  <c r="AD114" i="17" s="1"/>
  <c r="Z114" i="17"/>
  <c r="AA114" i="17" s="1"/>
  <c r="W114" i="17"/>
  <c r="X114" i="17" s="1"/>
  <c r="T114" i="17"/>
  <c r="U114" i="17" s="1"/>
  <c r="Q114" i="17"/>
  <c r="R114" i="17" s="1"/>
  <c r="N114" i="17"/>
  <c r="O114" i="17" s="1"/>
  <c r="K114" i="17"/>
  <c r="L114" i="17" s="1"/>
  <c r="H114" i="17"/>
  <c r="I114" i="17" s="1"/>
  <c r="E114" i="17"/>
  <c r="F114" i="17" s="1"/>
  <c r="AL113" i="17"/>
  <c r="AM113" i="17" s="1"/>
  <c r="AI113" i="17"/>
  <c r="AJ113" i="17" s="1"/>
  <c r="AF113" i="17"/>
  <c r="AG113" i="17" s="1"/>
  <c r="AC113" i="17"/>
  <c r="AD113" i="17" s="1"/>
  <c r="Z113" i="17"/>
  <c r="AA113" i="17" s="1"/>
  <c r="W113" i="17"/>
  <c r="X113" i="17" s="1"/>
  <c r="T113" i="17"/>
  <c r="U113" i="17" s="1"/>
  <c r="Q113" i="17"/>
  <c r="R113" i="17" s="1"/>
  <c r="N113" i="17"/>
  <c r="O113" i="17" s="1"/>
  <c r="K113" i="17"/>
  <c r="L113" i="17" s="1"/>
  <c r="H113" i="17"/>
  <c r="I113" i="17" s="1"/>
  <c r="E113" i="17"/>
  <c r="F113" i="17" s="1"/>
  <c r="AL112" i="17"/>
  <c r="AM112" i="17" s="1"/>
  <c r="AI112" i="17"/>
  <c r="AJ112" i="17" s="1"/>
  <c r="AF112" i="17"/>
  <c r="AG112" i="17" s="1"/>
  <c r="AC112" i="17"/>
  <c r="AD112" i="17" s="1"/>
  <c r="Z112" i="17"/>
  <c r="AA112" i="17" s="1"/>
  <c r="W112" i="17"/>
  <c r="X112" i="17" s="1"/>
  <c r="T112" i="17"/>
  <c r="U112" i="17" s="1"/>
  <c r="Q112" i="17"/>
  <c r="R112" i="17" s="1"/>
  <c r="N112" i="17"/>
  <c r="O112" i="17" s="1"/>
  <c r="K112" i="17"/>
  <c r="L112" i="17" s="1"/>
  <c r="H112" i="17"/>
  <c r="I112" i="17" s="1"/>
  <c r="E112" i="17"/>
  <c r="F112" i="17" s="1"/>
  <c r="AL111" i="17"/>
  <c r="AM111" i="17" s="1"/>
  <c r="AI111" i="17"/>
  <c r="AJ111" i="17" s="1"/>
  <c r="AF111" i="17"/>
  <c r="AG111" i="17" s="1"/>
  <c r="AC111" i="17"/>
  <c r="AD111" i="17" s="1"/>
  <c r="Z111" i="17"/>
  <c r="AA111" i="17" s="1"/>
  <c r="W111" i="17"/>
  <c r="X111" i="17" s="1"/>
  <c r="T111" i="17"/>
  <c r="U111" i="17" s="1"/>
  <c r="Q111" i="17"/>
  <c r="R111" i="17" s="1"/>
  <c r="N111" i="17"/>
  <c r="O111" i="17" s="1"/>
  <c r="K111" i="17"/>
  <c r="L111" i="17" s="1"/>
  <c r="H111" i="17"/>
  <c r="I111" i="17" s="1"/>
  <c r="E111" i="17"/>
  <c r="F111" i="17" s="1"/>
  <c r="AL110" i="17"/>
  <c r="AM110" i="17" s="1"/>
  <c r="AI110" i="17"/>
  <c r="AJ110" i="17" s="1"/>
  <c r="AF110" i="17"/>
  <c r="AG110" i="17" s="1"/>
  <c r="AC110" i="17"/>
  <c r="AD110" i="17" s="1"/>
  <c r="Z110" i="17"/>
  <c r="AA110" i="17" s="1"/>
  <c r="W110" i="17"/>
  <c r="X110" i="17" s="1"/>
  <c r="T110" i="17"/>
  <c r="U110" i="17" s="1"/>
  <c r="Q110" i="17"/>
  <c r="R110" i="17" s="1"/>
  <c r="N110" i="17"/>
  <c r="O110" i="17" s="1"/>
  <c r="K110" i="17"/>
  <c r="L110" i="17" s="1"/>
  <c r="H110" i="17"/>
  <c r="I110" i="17" s="1"/>
  <c r="E110" i="17"/>
  <c r="F110" i="17" s="1"/>
  <c r="AL109" i="17"/>
  <c r="AM109" i="17" s="1"/>
  <c r="AI109" i="17"/>
  <c r="AJ109" i="17" s="1"/>
  <c r="AL108" i="17"/>
  <c r="AM108" i="17" s="1"/>
  <c r="AI108" i="17"/>
  <c r="AJ108" i="17" s="1"/>
  <c r="AF108" i="17"/>
  <c r="AG108" i="17" s="1"/>
  <c r="AC108" i="17"/>
  <c r="AD108" i="17" s="1"/>
  <c r="Z108" i="17"/>
  <c r="AA108" i="17" s="1"/>
  <c r="W108" i="17"/>
  <c r="X108" i="17" s="1"/>
  <c r="T108" i="17"/>
  <c r="U108" i="17" s="1"/>
  <c r="Q108" i="17"/>
  <c r="R108" i="17" s="1"/>
  <c r="N108" i="17"/>
  <c r="O108" i="17" s="1"/>
  <c r="K108" i="17"/>
  <c r="L108" i="17" s="1"/>
  <c r="H108" i="17"/>
  <c r="I108" i="17" s="1"/>
  <c r="E108" i="17"/>
  <c r="F108" i="17" s="1"/>
  <c r="AL107" i="17"/>
  <c r="AM107" i="17" s="1"/>
  <c r="AI107" i="17"/>
  <c r="AJ107" i="17" s="1"/>
  <c r="AL106" i="17"/>
  <c r="AM106" i="17" s="1"/>
  <c r="AI106" i="17"/>
  <c r="AJ106" i="17" s="1"/>
  <c r="AF106" i="17"/>
  <c r="AG106" i="17" s="1"/>
  <c r="AC106" i="17"/>
  <c r="AD106" i="17" s="1"/>
  <c r="Z106" i="17"/>
  <c r="AA106" i="17" s="1"/>
  <c r="W106" i="17"/>
  <c r="X106" i="17" s="1"/>
  <c r="T106" i="17"/>
  <c r="U106" i="17" s="1"/>
  <c r="Q106" i="17"/>
  <c r="R106" i="17" s="1"/>
  <c r="N106" i="17"/>
  <c r="O106" i="17" s="1"/>
  <c r="K106" i="17"/>
  <c r="L106" i="17" s="1"/>
  <c r="H106" i="17"/>
  <c r="I106" i="17" s="1"/>
  <c r="E106" i="17"/>
  <c r="F106" i="17" s="1"/>
  <c r="AL105" i="17"/>
  <c r="AM105" i="17" s="1"/>
  <c r="AI105" i="17"/>
  <c r="AJ105" i="17" s="1"/>
  <c r="AF105" i="17"/>
  <c r="AG105" i="17" s="1"/>
  <c r="AC105" i="17"/>
  <c r="AD105" i="17" s="1"/>
  <c r="Z105" i="17"/>
  <c r="AA105" i="17" s="1"/>
  <c r="W105" i="17"/>
  <c r="X105" i="17" s="1"/>
  <c r="T105" i="17"/>
  <c r="U105" i="17" s="1"/>
  <c r="Q105" i="17"/>
  <c r="R105" i="17" s="1"/>
  <c r="N105" i="17"/>
  <c r="O105" i="17" s="1"/>
  <c r="K105" i="17"/>
  <c r="L105" i="17" s="1"/>
  <c r="H105" i="17"/>
  <c r="I105" i="17" s="1"/>
  <c r="E105" i="17"/>
  <c r="F105" i="17" s="1"/>
  <c r="AL104" i="17"/>
  <c r="AM104" i="17" s="1"/>
  <c r="AI104" i="17"/>
  <c r="AJ104" i="17" s="1"/>
  <c r="AF104" i="17"/>
  <c r="AG104" i="17" s="1"/>
  <c r="AC104" i="17"/>
  <c r="AD104" i="17" s="1"/>
  <c r="Z104" i="17"/>
  <c r="AA104" i="17" s="1"/>
  <c r="W104" i="17"/>
  <c r="X104" i="17" s="1"/>
  <c r="T104" i="17"/>
  <c r="U104" i="17" s="1"/>
  <c r="Q104" i="17"/>
  <c r="R104" i="17" s="1"/>
  <c r="N104" i="17"/>
  <c r="O104" i="17" s="1"/>
  <c r="K104" i="17"/>
  <c r="L104" i="17" s="1"/>
  <c r="H104" i="17"/>
  <c r="I104" i="17" s="1"/>
  <c r="E104" i="17"/>
  <c r="F104" i="17" s="1"/>
  <c r="AL103" i="17"/>
  <c r="AM103" i="17" s="1"/>
  <c r="AI103" i="17"/>
  <c r="AJ103" i="17" s="1"/>
  <c r="AF103" i="17"/>
  <c r="AG103" i="17" s="1"/>
  <c r="AC103" i="17"/>
  <c r="AD103" i="17" s="1"/>
  <c r="Z103" i="17"/>
  <c r="AA103" i="17" s="1"/>
  <c r="W103" i="17"/>
  <c r="X103" i="17" s="1"/>
  <c r="T103" i="17"/>
  <c r="U103" i="17" s="1"/>
  <c r="Q103" i="17"/>
  <c r="R103" i="17" s="1"/>
  <c r="N103" i="17"/>
  <c r="O103" i="17" s="1"/>
  <c r="K103" i="17"/>
  <c r="L103" i="17" s="1"/>
  <c r="H103" i="17"/>
  <c r="I103" i="17" s="1"/>
  <c r="E103" i="17"/>
  <c r="F103" i="17" s="1"/>
  <c r="AL102" i="17"/>
  <c r="AM102" i="17" s="1"/>
  <c r="AI102" i="17"/>
  <c r="AJ102" i="17" s="1"/>
  <c r="AL101" i="17"/>
  <c r="AM101" i="17" s="1"/>
  <c r="AI101" i="17"/>
  <c r="AJ101" i="17" s="1"/>
  <c r="AF101" i="17"/>
  <c r="AG101" i="17" s="1"/>
  <c r="AC101" i="17"/>
  <c r="AD101" i="17" s="1"/>
  <c r="Z101" i="17"/>
  <c r="AA101" i="17" s="1"/>
  <c r="W101" i="17"/>
  <c r="X101" i="17" s="1"/>
  <c r="T101" i="17"/>
  <c r="U101" i="17" s="1"/>
  <c r="Q101" i="17"/>
  <c r="R101" i="17" s="1"/>
  <c r="N101" i="17"/>
  <c r="O101" i="17" s="1"/>
  <c r="K101" i="17"/>
  <c r="L101" i="17" s="1"/>
  <c r="H101" i="17"/>
  <c r="I101" i="17" s="1"/>
  <c r="E101" i="17"/>
  <c r="F101" i="17" s="1"/>
  <c r="AL100" i="17"/>
  <c r="AM100" i="17" s="1"/>
  <c r="AI100" i="17"/>
  <c r="AJ100" i="17" s="1"/>
  <c r="AF100" i="17"/>
  <c r="AG100" i="17" s="1"/>
  <c r="AC100" i="17"/>
  <c r="AD100" i="17" s="1"/>
  <c r="Z100" i="17"/>
  <c r="AA100" i="17" s="1"/>
  <c r="W100" i="17"/>
  <c r="X100" i="17" s="1"/>
  <c r="T100" i="17"/>
  <c r="U100" i="17" s="1"/>
  <c r="Q100" i="17"/>
  <c r="R100" i="17" s="1"/>
  <c r="N100" i="17"/>
  <c r="O100" i="17" s="1"/>
  <c r="K100" i="17"/>
  <c r="L100" i="17" s="1"/>
  <c r="H100" i="17"/>
  <c r="I100" i="17" s="1"/>
  <c r="E100" i="17"/>
  <c r="F100" i="17" s="1"/>
  <c r="AL99" i="17"/>
  <c r="AM99" i="17" s="1"/>
  <c r="AI99" i="17"/>
  <c r="AJ99" i="17" s="1"/>
  <c r="AF99" i="17"/>
  <c r="AG99" i="17" s="1"/>
  <c r="AC99" i="17"/>
  <c r="AD99" i="17" s="1"/>
  <c r="Z99" i="17"/>
  <c r="AA99" i="17" s="1"/>
  <c r="W99" i="17"/>
  <c r="X99" i="17" s="1"/>
  <c r="T99" i="17"/>
  <c r="U99" i="17" s="1"/>
  <c r="Q99" i="17"/>
  <c r="R99" i="17" s="1"/>
  <c r="N99" i="17"/>
  <c r="O99" i="17" s="1"/>
  <c r="K99" i="17"/>
  <c r="L99" i="17" s="1"/>
  <c r="H99" i="17"/>
  <c r="I99" i="17" s="1"/>
  <c r="E99" i="17"/>
  <c r="F99" i="17" s="1"/>
  <c r="AL98" i="17"/>
  <c r="AM98" i="17" s="1"/>
  <c r="AI98" i="17"/>
  <c r="AJ98" i="17" s="1"/>
  <c r="AF98" i="17"/>
  <c r="AG98" i="17" s="1"/>
  <c r="AC98" i="17"/>
  <c r="AD98" i="17" s="1"/>
  <c r="Z98" i="17"/>
  <c r="AA98" i="17" s="1"/>
  <c r="W98" i="17"/>
  <c r="X98" i="17" s="1"/>
  <c r="T98" i="17"/>
  <c r="U98" i="17" s="1"/>
  <c r="Q98" i="17"/>
  <c r="R98" i="17" s="1"/>
  <c r="N98" i="17"/>
  <c r="O98" i="17" s="1"/>
  <c r="K98" i="17"/>
  <c r="L98" i="17" s="1"/>
  <c r="H98" i="17"/>
  <c r="I98" i="17" s="1"/>
  <c r="E98" i="17"/>
  <c r="F98" i="17" s="1"/>
  <c r="AL97" i="17"/>
  <c r="AM97" i="17" s="1"/>
  <c r="AI97" i="17"/>
  <c r="AJ97" i="17" s="1"/>
  <c r="AF97" i="17"/>
  <c r="AG97" i="17" s="1"/>
  <c r="AC97" i="17"/>
  <c r="AD97" i="17" s="1"/>
  <c r="Z97" i="17"/>
  <c r="AA97" i="17" s="1"/>
  <c r="W97" i="17"/>
  <c r="X97" i="17" s="1"/>
  <c r="T97" i="17"/>
  <c r="U97" i="17" s="1"/>
  <c r="Q97" i="17"/>
  <c r="R97" i="17" s="1"/>
  <c r="N97" i="17"/>
  <c r="O97" i="17" s="1"/>
  <c r="K97" i="17"/>
  <c r="L97" i="17" s="1"/>
  <c r="H97" i="17"/>
  <c r="I97" i="17" s="1"/>
  <c r="E97" i="17"/>
  <c r="F97" i="17" s="1"/>
  <c r="AL96" i="17"/>
  <c r="AM96" i="17" s="1"/>
  <c r="AI96" i="17"/>
  <c r="AJ96" i="17" s="1"/>
  <c r="AL95" i="17"/>
  <c r="AM95" i="17" s="1"/>
  <c r="AI95" i="17"/>
  <c r="AJ95" i="17" s="1"/>
  <c r="AF95" i="17"/>
  <c r="AG95" i="17" s="1"/>
  <c r="AC95" i="17"/>
  <c r="AD95" i="17" s="1"/>
  <c r="Z95" i="17"/>
  <c r="AA95" i="17" s="1"/>
  <c r="W95" i="17"/>
  <c r="X95" i="17" s="1"/>
  <c r="T95" i="17"/>
  <c r="U95" i="17" s="1"/>
  <c r="Q95" i="17"/>
  <c r="R95" i="17" s="1"/>
  <c r="N95" i="17"/>
  <c r="O95" i="17" s="1"/>
  <c r="K95" i="17"/>
  <c r="L95" i="17" s="1"/>
  <c r="H95" i="17"/>
  <c r="I95" i="17" s="1"/>
  <c r="E95" i="17"/>
  <c r="F95" i="17" s="1"/>
  <c r="AL94" i="17"/>
  <c r="AM94" i="17" s="1"/>
  <c r="AI94" i="17"/>
  <c r="AJ94" i="17" s="1"/>
  <c r="AF94" i="17"/>
  <c r="AG94" i="17" s="1"/>
  <c r="AC94" i="17"/>
  <c r="AD94" i="17" s="1"/>
  <c r="Z94" i="17"/>
  <c r="AA94" i="17" s="1"/>
  <c r="W94" i="17"/>
  <c r="X94" i="17" s="1"/>
  <c r="T94" i="17"/>
  <c r="U94" i="17" s="1"/>
  <c r="Q94" i="17"/>
  <c r="R94" i="17" s="1"/>
  <c r="N94" i="17"/>
  <c r="O94" i="17" s="1"/>
  <c r="K94" i="17"/>
  <c r="L94" i="17" s="1"/>
  <c r="H94" i="17"/>
  <c r="I94" i="17" s="1"/>
  <c r="E94" i="17"/>
  <c r="F94" i="17" s="1"/>
  <c r="AL93" i="17"/>
  <c r="AM93" i="17" s="1"/>
  <c r="AI93" i="17"/>
  <c r="AJ93" i="17" s="1"/>
  <c r="AF93" i="17"/>
  <c r="AG93" i="17" s="1"/>
  <c r="AC93" i="17"/>
  <c r="AD93" i="17" s="1"/>
  <c r="Z93" i="17"/>
  <c r="AA93" i="17" s="1"/>
  <c r="W93" i="17"/>
  <c r="X93" i="17" s="1"/>
  <c r="T93" i="17"/>
  <c r="U93" i="17" s="1"/>
  <c r="Q93" i="17"/>
  <c r="R93" i="17" s="1"/>
  <c r="N93" i="17"/>
  <c r="O93" i="17" s="1"/>
  <c r="K93" i="17"/>
  <c r="L93" i="17" s="1"/>
  <c r="H93" i="17"/>
  <c r="I93" i="17" s="1"/>
  <c r="E93" i="17"/>
  <c r="F93" i="17" s="1"/>
  <c r="AL92" i="17"/>
  <c r="AM92" i="17" s="1"/>
  <c r="AI92" i="17"/>
  <c r="AJ92" i="17" s="1"/>
  <c r="AF92" i="17"/>
  <c r="AG92" i="17" s="1"/>
  <c r="AC92" i="17"/>
  <c r="AD92" i="17" s="1"/>
  <c r="Z92" i="17"/>
  <c r="AA92" i="17" s="1"/>
  <c r="W92" i="17"/>
  <c r="X92" i="17" s="1"/>
  <c r="T92" i="17"/>
  <c r="U92" i="17" s="1"/>
  <c r="Q92" i="17"/>
  <c r="R92" i="17" s="1"/>
  <c r="N92" i="17"/>
  <c r="O92" i="17" s="1"/>
  <c r="K92" i="17"/>
  <c r="L92" i="17" s="1"/>
  <c r="H92" i="17"/>
  <c r="I92" i="17" s="1"/>
  <c r="E92" i="17"/>
  <c r="F92" i="17" s="1"/>
  <c r="AL91" i="17"/>
  <c r="AM91" i="17" s="1"/>
  <c r="AI91" i="17"/>
  <c r="AJ91" i="17" s="1"/>
  <c r="AF91" i="17"/>
  <c r="AG91" i="17" s="1"/>
  <c r="AC91" i="17"/>
  <c r="AD91" i="17" s="1"/>
  <c r="Z91" i="17"/>
  <c r="AA91" i="17" s="1"/>
  <c r="W91" i="17"/>
  <c r="X91" i="17" s="1"/>
  <c r="T91" i="17"/>
  <c r="U91" i="17" s="1"/>
  <c r="Q91" i="17"/>
  <c r="R91" i="17" s="1"/>
  <c r="N91" i="17"/>
  <c r="O91" i="17" s="1"/>
  <c r="K91" i="17"/>
  <c r="L91" i="17" s="1"/>
  <c r="H91" i="17"/>
  <c r="I91" i="17" s="1"/>
  <c r="E91" i="17"/>
  <c r="F91" i="17" s="1"/>
  <c r="AL90" i="17"/>
  <c r="AM90" i="17" s="1"/>
  <c r="AI90" i="17"/>
  <c r="AJ90" i="17" s="1"/>
  <c r="AF90" i="17"/>
  <c r="AG90" i="17" s="1"/>
  <c r="AC90" i="17"/>
  <c r="AD90" i="17" s="1"/>
  <c r="Z90" i="17"/>
  <c r="AA90" i="17" s="1"/>
  <c r="W90" i="17"/>
  <c r="X90" i="17" s="1"/>
  <c r="T90" i="17"/>
  <c r="U90" i="17" s="1"/>
  <c r="Q90" i="17"/>
  <c r="R90" i="17" s="1"/>
  <c r="N90" i="17"/>
  <c r="O90" i="17" s="1"/>
  <c r="K90" i="17"/>
  <c r="L90" i="17" s="1"/>
  <c r="H90" i="17"/>
  <c r="I90" i="17" s="1"/>
  <c r="E90" i="17"/>
  <c r="F90" i="17" s="1"/>
  <c r="AL89" i="17"/>
  <c r="AM89" i="17" s="1"/>
  <c r="AI89" i="17"/>
  <c r="AJ89" i="17" s="1"/>
  <c r="AF89" i="17"/>
  <c r="AG89" i="17" s="1"/>
  <c r="AC89" i="17"/>
  <c r="AD89" i="17" s="1"/>
  <c r="Z89" i="17"/>
  <c r="AA89" i="17" s="1"/>
  <c r="W89" i="17"/>
  <c r="X89" i="17" s="1"/>
  <c r="T89" i="17"/>
  <c r="U89" i="17" s="1"/>
  <c r="Q89" i="17"/>
  <c r="R89" i="17" s="1"/>
  <c r="N89" i="17"/>
  <c r="O89" i="17" s="1"/>
  <c r="K89" i="17"/>
  <c r="L89" i="17" s="1"/>
  <c r="H89" i="17"/>
  <c r="I89" i="17" s="1"/>
  <c r="E89" i="17"/>
  <c r="F89" i="17" s="1"/>
  <c r="AL88" i="17"/>
  <c r="AM88" i="17" s="1"/>
  <c r="AI88" i="17"/>
  <c r="AJ88" i="17" s="1"/>
  <c r="AF88" i="17"/>
  <c r="AG88" i="17" s="1"/>
  <c r="AC88" i="17"/>
  <c r="AD88" i="17" s="1"/>
  <c r="Z88" i="17"/>
  <c r="AA88" i="17" s="1"/>
  <c r="W88" i="17"/>
  <c r="X88" i="17" s="1"/>
  <c r="T88" i="17"/>
  <c r="U88" i="17" s="1"/>
  <c r="Q88" i="17"/>
  <c r="R88" i="17" s="1"/>
  <c r="N88" i="17"/>
  <c r="O88" i="17" s="1"/>
  <c r="K88" i="17"/>
  <c r="L88" i="17" s="1"/>
  <c r="H88" i="17"/>
  <c r="I88" i="17" s="1"/>
  <c r="E88" i="17"/>
  <c r="F88" i="17" s="1"/>
  <c r="AL87" i="17"/>
  <c r="AM87" i="17" s="1"/>
  <c r="AI87" i="17"/>
  <c r="AJ87" i="17" s="1"/>
  <c r="AF87" i="17"/>
  <c r="AG87" i="17" s="1"/>
  <c r="AC87" i="17"/>
  <c r="AD87" i="17" s="1"/>
  <c r="Z87" i="17"/>
  <c r="AA87" i="17" s="1"/>
  <c r="W87" i="17"/>
  <c r="X87" i="17" s="1"/>
  <c r="T87" i="17"/>
  <c r="U87" i="17" s="1"/>
  <c r="Q87" i="17"/>
  <c r="R87" i="17" s="1"/>
  <c r="N87" i="17"/>
  <c r="O87" i="17" s="1"/>
  <c r="K87" i="17"/>
  <c r="L87" i="17" s="1"/>
  <c r="H87" i="17"/>
  <c r="I87" i="17" s="1"/>
  <c r="E87" i="17"/>
  <c r="F87" i="17" s="1"/>
  <c r="AL86" i="17"/>
  <c r="AM86" i="17" s="1"/>
  <c r="AI86" i="17"/>
  <c r="AJ86" i="17" s="1"/>
  <c r="AF86" i="17"/>
  <c r="AG86" i="17" s="1"/>
  <c r="AC86" i="17"/>
  <c r="AD86" i="17" s="1"/>
  <c r="Z86" i="17"/>
  <c r="AA86" i="17" s="1"/>
  <c r="W86" i="17"/>
  <c r="X86" i="17" s="1"/>
  <c r="T86" i="17"/>
  <c r="U86" i="17" s="1"/>
  <c r="Q86" i="17"/>
  <c r="R86" i="17" s="1"/>
  <c r="N86" i="17"/>
  <c r="O86" i="17" s="1"/>
  <c r="K86" i="17"/>
  <c r="L86" i="17" s="1"/>
  <c r="H86" i="17"/>
  <c r="I86" i="17" s="1"/>
  <c r="E86" i="17"/>
  <c r="F86" i="17" s="1"/>
  <c r="AL85" i="17"/>
  <c r="AM85" i="17" s="1"/>
  <c r="AI85" i="17"/>
  <c r="AJ85" i="17" s="1"/>
  <c r="AF85" i="17"/>
  <c r="AG85" i="17" s="1"/>
  <c r="AC85" i="17"/>
  <c r="AD85" i="17" s="1"/>
  <c r="Z85" i="17"/>
  <c r="AA85" i="17" s="1"/>
  <c r="W85" i="17"/>
  <c r="X85" i="17" s="1"/>
  <c r="T85" i="17"/>
  <c r="U85" i="17" s="1"/>
  <c r="Q85" i="17"/>
  <c r="R85" i="17" s="1"/>
  <c r="N85" i="17"/>
  <c r="O85" i="17" s="1"/>
  <c r="K85" i="17"/>
  <c r="L85" i="17" s="1"/>
  <c r="H85" i="17"/>
  <c r="I85" i="17" s="1"/>
  <c r="E85" i="17"/>
  <c r="F85" i="17" s="1"/>
  <c r="AL84" i="17"/>
  <c r="AM84" i="17" s="1"/>
  <c r="AI84" i="17"/>
  <c r="AJ84" i="17" s="1"/>
  <c r="AF84" i="17"/>
  <c r="AG84" i="17" s="1"/>
  <c r="AC84" i="17"/>
  <c r="AD84" i="17" s="1"/>
  <c r="Z84" i="17"/>
  <c r="AA84" i="17" s="1"/>
  <c r="W84" i="17"/>
  <c r="X84" i="17" s="1"/>
  <c r="T84" i="17"/>
  <c r="U84" i="17" s="1"/>
  <c r="Q84" i="17"/>
  <c r="R84" i="17" s="1"/>
  <c r="N84" i="17"/>
  <c r="O84" i="17" s="1"/>
  <c r="K84" i="17"/>
  <c r="L84" i="17" s="1"/>
  <c r="H84" i="17"/>
  <c r="I84" i="17" s="1"/>
  <c r="E84" i="17"/>
  <c r="F84" i="17" s="1"/>
  <c r="AL83" i="17"/>
  <c r="AM83" i="17" s="1"/>
  <c r="AI83" i="17"/>
  <c r="AJ83" i="17" s="1"/>
  <c r="AF83" i="17"/>
  <c r="AG83" i="17" s="1"/>
  <c r="AC83" i="17"/>
  <c r="AD83" i="17" s="1"/>
  <c r="Z83" i="17"/>
  <c r="AA83" i="17" s="1"/>
  <c r="W83" i="17"/>
  <c r="X83" i="17" s="1"/>
  <c r="T83" i="17"/>
  <c r="U83" i="17" s="1"/>
  <c r="Q83" i="17"/>
  <c r="R83" i="17" s="1"/>
  <c r="N83" i="17"/>
  <c r="O83" i="17" s="1"/>
  <c r="K83" i="17"/>
  <c r="L83" i="17" s="1"/>
  <c r="H83" i="17"/>
  <c r="I83" i="17" s="1"/>
  <c r="E83" i="17"/>
  <c r="F83" i="17" s="1"/>
  <c r="AL82" i="17"/>
  <c r="AM82" i="17" s="1"/>
  <c r="AI82" i="17"/>
  <c r="AJ82" i="17" s="1"/>
  <c r="AF82" i="17"/>
  <c r="AG82" i="17" s="1"/>
  <c r="AC82" i="17"/>
  <c r="AD82" i="17" s="1"/>
  <c r="Z82" i="17"/>
  <c r="AA82" i="17" s="1"/>
  <c r="W82" i="17"/>
  <c r="X82" i="17" s="1"/>
  <c r="T82" i="17"/>
  <c r="U82" i="17" s="1"/>
  <c r="Q82" i="17"/>
  <c r="R82" i="17" s="1"/>
  <c r="N82" i="17"/>
  <c r="O82" i="17" s="1"/>
  <c r="K82" i="17"/>
  <c r="L82" i="17" s="1"/>
  <c r="H82" i="17"/>
  <c r="I82" i="17" s="1"/>
  <c r="E82" i="17"/>
  <c r="F82" i="17" s="1"/>
  <c r="AL81" i="17"/>
  <c r="AM81" i="17" s="1"/>
  <c r="AI81" i="17"/>
  <c r="AJ81" i="17" s="1"/>
  <c r="AF81" i="17"/>
  <c r="AG81" i="17" s="1"/>
  <c r="AC81" i="17"/>
  <c r="AD81" i="17" s="1"/>
  <c r="Z81" i="17"/>
  <c r="AA81" i="17" s="1"/>
  <c r="W81" i="17"/>
  <c r="X81" i="17" s="1"/>
  <c r="T81" i="17"/>
  <c r="U81" i="17" s="1"/>
  <c r="Q81" i="17"/>
  <c r="R81" i="17" s="1"/>
  <c r="N81" i="17"/>
  <c r="O81" i="17" s="1"/>
  <c r="K81" i="17"/>
  <c r="L81" i="17" s="1"/>
  <c r="H81" i="17"/>
  <c r="I81" i="17" s="1"/>
  <c r="E81" i="17"/>
  <c r="F81" i="17" s="1"/>
  <c r="AL80" i="17"/>
  <c r="AM80" i="17" s="1"/>
  <c r="AI80" i="17"/>
  <c r="AJ80" i="17" s="1"/>
  <c r="AF80" i="17"/>
  <c r="AG80" i="17" s="1"/>
  <c r="AC80" i="17"/>
  <c r="AD80" i="17" s="1"/>
  <c r="Z80" i="17"/>
  <c r="AA80" i="17" s="1"/>
  <c r="W80" i="17"/>
  <c r="X80" i="17" s="1"/>
  <c r="T80" i="17"/>
  <c r="U80" i="17" s="1"/>
  <c r="Q80" i="17"/>
  <c r="R80" i="17" s="1"/>
  <c r="N80" i="17"/>
  <c r="O80" i="17" s="1"/>
  <c r="K80" i="17"/>
  <c r="L80" i="17" s="1"/>
  <c r="H80" i="17"/>
  <c r="I80" i="17" s="1"/>
  <c r="E80" i="17"/>
  <c r="F80" i="17" s="1"/>
  <c r="AL79" i="17"/>
  <c r="AM79" i="17" s="1"/>
  <c r="AI79" i="17"/>
  <c r="AJ79" i="17" s="1"/>
  <c r="AF79" i="17"/>
  <c r="AG79" i="17" s="1"/>
  <c r="AC79" i="17"/>
  <c r="AD79" i="17" s="1"/>
  <c r="Z79" i="17"/>
  <c r="AA79" i="17" s="1"/>
  <c r="W79" i="17"/>
  <c r="X79" i="17" s="1"/>
  <c r="T79" i="17"/>
  <c r="U79" i="17" s="1"/>
  <c r="Q79" i="17"/>
  <c r="R79" i="17" s="1"/>
  <c r="N79" i="17"/>
  <c r="O79" i="17" s="1"/>
  <c r="K79" i="17"/>
  <c r="L79" i="17" s="1"/>
  <c r="H79" i="17"/>
  <c r="I79" i="17" s="1"/>
  <c r="E79" i="17"/>
  <c r="F79" i="17" s="1"/>
  <c r="AL78" i="17"/>
  <c r="AM78" i="17" s="1"/>
  <c r="AI78" i="17"/>
  <c r="AJ78" i="17" s="1"/>
  <c r="AF78" i="17"/>
  <c r="AG78" i="17" s="1"/>
  <c r="AC78" i="17"/>
  <c r="AD78" i="17" s="1"/>
  <c r="Z78" i="17"/>
  <c r="AA78" i="17" s="1"/>
  <c r="W78" i="17"/>
  <c r="X78" i="17" s="1"/>
  <c r="T78" i="17"/>
  <c r="U78" i="17" s="1"/>
  <c r="Q78" i="17"/>
  <c r="R78" i="17" s="1"/>
  <c r="N78" i="17"/>
  <c r="O78" i="17" s="1"/>
  <c r="K78" i="17"/>
  <c r="L78" i="17" s="1"/>
  <c r="H78" i="17"/>
  <c r="I78" i="17" s="1"/>
  <c r="E78" i="17"/>
  <c r="F78" i="17" s="1"/>
  <c r="AL77" i="17"/>
  <c r="AM77" i="17" s="1"/>
  <c r="AI77" i="17"/>
  <c r="AJ77" i="17" s="1"/>
  <c r="AF77" i="17"/>
  <c r="AG77" i="17" s="1"/>
  <c r="AC77" i="17"/>
  <c r="AD77" i="17" s="1"/>
  <c r="Z77" i="17"/>
  <c r="AA77" i="17" s="1"/>
  <c r="W77" i="17"/>
  <c r="X77" i="17" s="1"/>
  <c r="T77" i="17"/>
  <c r="U77" i="17" s="1"/>
  <c r="Q77" i="17"/>
  <c r="R77" i="17" s="1"/>
  <c r="N77" i="17"/>
  <c r="O77" i="17" s="1"/>
  <c r="K77" i="17"/>
  <c r="L77" i="17" s="1"/>
  <c r="H77" i="17"/>
  <c r="I77" i="17" s="1"/>
  <c r="E77" i="17"/>
  <c r="F77" i="17" s="1"/>
  <c r="AL76" i="17"/>
  <c r="AM76" i="17" s="1"/>
  <c r="AI76" i="17"/>
  <c r="AJ76" i="17" s="1"/>
  <c r="AF76" i="17"/>
  <c r="AG76" i="17" s="1"/>
  <c r="AC76" i="17"/>
  <c r="AD76" i="17" s="1"/>
  <c r="Z76" i="17"/>
  <c r="AA76" i="17" s="1"/>
  <c r="W76" i="17"/>
  <c r="X76" i="17" s="1"/>
  <c r="T76" i="17"/>
  <c r="U76" i="17" s="1"/>
  <c r="Q76" i="17"/>
  <c r="R76" i="17" s="1"/>
  <c r="N76" i="17"/>
  <c r="O76" i="17" s="1"/>
  <c r="K76" i="17"/>
  <c r="L76" i="17" s="1"/>
  <c r="H76" i="17"/>
  <c r="I76" i="17" s="1"/>
  <c r="E76" i="17"/>
  <c r="F76" i="17" s="1"/>
  <c r="AL75" i="17"/>
  <c r="AM75" i="17" s="1"/>
  <c r="AI75" i="17"/>
  <c r="AJ75" i="17" s="1"/>
  <c r="AF75" i="17"/>
  <c r="AG75" i="17" s="1"/>
  <c r="AC75" i="17"/>
  <c r="AD75" i="17" s="1"/>
  <c r="Z75" i="17"/>
  <c r="AA75" i="17" s="1"/>
  <c r="W75" i="17"/>
  <c r="X75" i="17" s="1"/>
  <c r="T75" i="17"/>
  <c r="U75" i="17" s="1"/>
  <c r="Q75" i="17"/>
  <c r="R75" i="17" s="1"/>
  <c r="N75" i="17"/>
  <c r="O75" i="17" s="1"/>
  <c r="K75" i="17"/>
  <c r="L75" i="17" s="1"/>
  <c r="H75" i="17"/>
  <c r="I75" i="17" s="1"/>
  <c r="E75" i="17"/>
  <c r="F75" i="17" s="1"/>
  <c r="AL74" i="17"/>
  <c r="AM74" i="17" s="1"/>
  <c r="AI74" i="17"/>
  <c r="AJ74" i="17" s="1"/>
  <c r="AL73" i="17"/>
  <c r="AM73" i="17" s="1"/>
  <c r="AI73" i="17"/>
  <c r="AJ73" i="17" s="1"/>
  <c r="AL72" i="17"/>
  <c r="AM72" i="17" s="1"/>
  <c r="AI72" i="17"/>
  <c r="AJ72" i="17" s="1"/>
  <c r="AL71" i="17"/>
  <c r="AM71" i="17" s="1"/>
  <c r="AI71" i="17"/>
  <c r="AJ71" i="17" s="1"/>
  <c r="AL70" i="17"/>
  <c r="AM70" i="17" s="1"/>
  <c r="AI70" i="17"/>
  <c r="AJ70" i="17" s="1"/>
  <c r="AL68" i="17"/>
  <c r="AM68" i="17" s="1"/>
  <c r="AI68" i="17"/>
  <c r="AJ68" i="17" s="1"/>
  <c r="AL67" i="17"/>
  <c r="AM67" i="17" s="1"/>
  <c r="AI67" i="17"/>
  <c r="AJ67" i="17" s="1"/>
  <c r="AL66" i="17"/>
  <c r="AM66" i="17" s="1"/>
  <c r="AI66" i="17"/>
  <c r="AJ66" i="17" s="1"/>
  <c r="AL65" i="17"/>
  <c r="AM65" i="17" s="1"/>
  <c r="AI65" i="17"/>
  <c r="AJ65" i="17" s="1"/>
  <c r="AL64" i="17"/>
  <c r="AM64" i="17" s="1"/>
  <c r="AI64" i="17"/>
  <c r="AJ64" i="17" s="1"/>
  <c r="AL63" i="17"/>
  <c r="AM63" i="17" s="1"/>
  <c r="AI63" i="17"/>
  <c r="AJ63" i="17" s="1"/>
  <c r="AL62" i="17"/>
  <c r="AM62" i="17" s="1"/>
  <c r="AI62" i="17"/>
  <c r="AJ62" i="17" s="1"/>
  <c r="AL61" i="17"/>
  <c r="AM61" i="17" s="1"/>
  <c r="AI61" i="17"/>
  <c r="AJ61" i="17" s="1"/>
  <c r="AL60" i="17"/>
  <c r="AM60" i="17" s="1"/>
  <c r="AI60" i="17"/>
  <c r="AJ60" i="17" s="1"/>
  <c r="AL59" i="17"/>
  <c r="AM59" i="17" s="1"/>
  <c r="AI59" i="17"/>
  <c r="AJ59" i="17" s="1"/>
  <c r="AL58" i="17"/>
  <c r="AM58" i="17" s="1"/>
  <c r="AI58" i="17"/>
  <c r="AJ58" i="17" s="1"/>
  <c r="AL57" i="17"/>
  <c r="AM57" i="17" s="1"/>
  <c r="AI57" i="17"/>
  <c r="AJ57" i="17" s="1"/>
  <c r="AL56" i="17"/>
  <c r="AM56" i="17" s="1"/>
  <c r="AI56" i="17"/>
  <c r="AJ56" i="17" s="1"/>
  <c r="AL55" i="17"/>
  <c r="AM55" i="17" s="1"/>
  <c r="AI55" i="17"/>
  <c r="AJ55" i="17" s="1"/>
  <c r="AL54" i="17"/>
  <c r="AM54" i="17" s="1"/>
  <c r="AI54" i="17"/>
  <c r="AJ54" i="17" s="1"/>
  <c r="AL53" i="17"/>
  <c r="AM53" i="17" s="1"/>
  <c r="AI53" i="17"/>
  <c r="AJ53" i="17" s="1"/>
  <c r="AL52" i="17"/>
  <c r="AM52" i="17" s="1"/>
  <c r="AI52" i="17"/>
  <c r="AJ52" i="17" s="1"/>
  <c r="AL51" i="17"/>
  <c r="AM51" i="17" s="1"/>
  <c r="AI51" i="17"/>
  <c r="AJ51" i="17" s="1"/>
  <c r="AL50" i="17"/>
  <c r="AM50" i="17" s="1"/>
  <c r="AI50" i="17"/>
  <c r="AJ50" i="17" s="1"/>
  <c r="AL49" i="17"/>
  <c r="AM49" i="17" s="1"/>
  <c r="AI49" i="17"/>
  <c r="AJ49" i="17" s="1"/>
  <c r="AF49" i="17"/>
  <c r="AG49" i="17" s="1"/>
  <c r="AC49" i="17"/>
  <c r="AD49" i="17" s="1"/>
  <c r="Z49" i="17"/>
  <c r="AA49" i="17" s="1"/>
  <c r="W49" i="17"/>
  <c r="X49" i="17" s="1"/>
  <c r="T49" i="17"/>
  <c r="U49" i="17" s="1"/>
  <c r="Q49" i="17"/>
  <c r="R49" i="17" s="1"/>
  <c r="N49" i="17"/>
  <c r="O49" i="17" s="1"/>
  <c r="K49" i="17"/>
  <c r="L49" i="17" s="1"/>
  <c r="H49" i="17"/>
  <c r="I49" i="17" s="1"/>
  <c r="E49" i="17"/>
  <c r="F49" i="17" s="1"/>
  <c r="AL48" i="17"/>
  <c r="AM48" i="17" s="1"/>
  <c r="AI48" i="17"/>
  <c r="AJ48" i="17" s="1"/>
  <c r="AF48" i="17"/>
  <c r="AG48" i="17" s="1"/>
  <c r="AC48" i="17"/>
  <c r="AD48" i="17" s="1"/>
  <c r="Z48" i="17"/>
  <c r="AA48" i="17" s="1"/>
  <c r="W48" i="17"/>
  <c r="X48" i="17" s="1"/>
  <c r="T48" i="17"/>
  <c r="U48" i="17" s="1"/>
  <c r="Q48" i="17"/>
  <c r="R48" i="17" s="1"/>
  <c r="N48" i="17"/>
  <c r="O48" i="17" s="1"/>
  <c r="K48" i="17"/>
  <c r="L48" i="17" s="1"/>
  <c r="H48" i="17"/>
  <c r="I48" i="17" s="1"/>
  <c r="E48" i="17"/>
  <c r="F48" i="17" s="1"/>
  <c r="AL47" i="17"/>
  <c r="AM47" i="17" s="1"/>
  <c r="AI47" i="17"/>
  <c r="AJ47" i="17" s="1"/>
  <c r="AF47" i="17"/>
  <c r="AG47" i="17" s="1"/>
  <c r="AC47" i="17"/>
  <c r="AD47" i="17" s="1"/>
  <c r="Z47" i="17"/>
  <c r="AA47" i="17" s="1"/>
  <c r="W47" i="17"/>
  <c r="X47" i="17" s="1"/>
  <c r="T47" i="17"/>
  <c r="U47" i="17" s="1"/>
  <c r="Q47" i="17"/>
  <c r="R47" i="17" s="1"/>
  <c r="N47" i="17"/>
  <c r="O47" i="17" s="1"/>
  <c r="K47" i="17"/>
  <c r="L47" i="17" s="1"/>
  <c r="H47" i="17"/>
  <c r="I47" i="17" s="1"/>
  <c r="E47" i="17"/>
  <c r="F47" i="17" s="1"/>
  <c r="AL46" i="17"/>
  <c r="AM46" i="17" s="1"/>
  <c r="AI46" i="17"/>
  <c r="AJ46" i="17" s="1"/>
  <c r="AF46" i="17"/>
  <c r="AG46" i="17" s="1"/>
  <c r="AC46" i="17"/>
  <c r="AD46" i="17" s="1"/>
  <c r="Z46" i="17"/>
  <c r="AA46" i="17" s="1"/>
  <c r="W46" i="17"/>
  <c r="X46" i="17" s="1"/>
  <c r="T46" i="17"/>
  <c r="U46" i="17" s="1"/>
  <c r="Q46" i="17"/>
  <c r="R46" i="17" s="1"/>
  <c r="N46" i="17"/>
  <c r="O46" i="17" s="1"/>
  <c r="K46" i="17"/>
  <c r="L46" i="17" s="1"/>
  <c r="H46" i="17"/>
  <c r="I46" i="17" s="1"/>
  <c r="E46" i="17"/>
  <c r="F46" i="17" s="1"/>
  <c r="AL45" i="17"/>
  <c r="AM45" i="17" s="1"/>
  <c r="AI45" i="17"/>
  <c r="AJ45" i="17" s="1"/>
  <c r="AL44" i="17"/>
  <c r="AM44" i="17" s="1"/>
  <c r="AI44" i="17"/>
  <c r="AJ44" i="17" s="1"/>
  <c r="AL43" i="17"/>
  <c r="AM43" i="17" s="1"/>
  <c r="AI43" i="17"/>
  <c r="AJ43" i="17" s="1"/>
  <c r="AL42" i="17"/>
  <c r="AM42" i="17" s="1"/>
  <c r="AI42" i="17"/>
  <c r="AJ42" i="17" s="1"/>
  <c r="AM41" i="17"/>
  <c r="AI41" i="17"/>
  <c r="AJ41" i="17" s="1"/>
  <c r="AL40" i="17"/>
  <c r="AM40" i="17" s="1"/>
  <c r="AI40" i="17"/>
  <c r="AJ40" i="17" s="1"/>
  <c r="AL39" i="17"/>
  <c r="AM39" i="17" s="1"/>
  <c r="AI39" i="17"/>
  <c r="AJ39" i="17" s="1"/>
  <c r="AL38" i="17"/>
  <c r="AM38" i="17" s="1"/>
  <c r="AI38" i="17"/>
  <c r="AJ38" i="17" s="1"/>
  <c r="AL37" i="17"/>
  <c r="AM37" i="17" s="1"/>
  <c r="AI37" i="17"/>
  <c r="AJ37" i="17" s="1"/>
  <c r="AL36" i="17"/>
  <c r="AM36" i="17" s="1"/>
  <c r="AI36" i="17"/>
  <c r="AJ36" i="17" s="1"/>
  <c r="AL35" i="17"/>
  <c r="AM35" i="17" s="1"/>
  <c r="AI35" i="17"/>
  <c r="AJ35" i="17" s="1"/>
  <c r="AL34" i="17"/>
  <c r="AM34" i="17" s="1"/>
  <c r="AI34" i="17"/>
  <c r="AJ34" i="17" s="1"/>
  <c r="AL33" i="17"/>
  <c r="AM33" i="17" s="1"/>
  <c r="AI33" i="17"/>
  <c r="AJ33" i="17" s="1"/>
  <c r="AL32" i="17"/>
  <c r="AM32" i="17" s="1"/>
  <c r="AI32" i="17"/>
  <c r="AJ32" i="17" s="1"/>
  <c r="AL31" i="17"/>
  <c r="AM31" i="17" s="1"/>
  <c r="AI31" i="17"/>
  <c r="AJ31" i="17" s="1"/>
  <c r="AL30" i="17"/>
  <c r="AM30" i="17" s="1"/>
  <c r="AI30" i="17"/>
  <c r="AJ30" i="17" s="1"/>
  <c r="AL29" i="17"/>
  <c r="AM29" i="17" s="1"/>
  <c r="AI29" i="17"/>
  <c r="AJ29" i="17" s="1"/>
  <c r="AL28" i="17"/>
  <c r="AM28" i="17" s="1"/>
  <c r="AI28" i="17"/>
  <c r="AJ28" i="17" s="1"/>
  <c r="AF28" i="17"/>
  <c r="AG28" i="17" s="1"/>
  <c r="AC28" i="17"/>
  <c r="AD28" i="17" s="1"/>
  <c r="Z28" i="17"/>
  <c r="AA28" i="17" s="1"/>
  <c r="W28" i="17"/>
  <c r="X28" i="17" s="1"/>
  <c r="T28" i="17"/>
  <c r="U28" i="17" s="1"/>
  <c r="Q28" i="17"/>
  <c r="R28" i="17" s="1"/>
  <c r="N28" i="17"/>
  <c r="O28" i="17" s="1"/>
  <c r="K28" i="17"/>
  <c r="L28" i="17" s="1"/>
  <c r="H28" i="17"/>
  <c r="I28" i="17" s="1"/>
  <c r="E28" i="17"/>
  <c r="F28" i="17" s="1"/>
  <c r="AL27" i="17"/>
  <c r="AM27" i="17" s="1"/>
  <c r="AI27" i="17"/>
  <c r="AJ27" i="17" s="1"/>
  <c r="AF27" i="17"/>
  <c r="AG27" i="17" s="1"/>
  <c r="AC27" i="17"/>
  <c r="AD27" i="17" s="1"/>
  <c r="Z27" i="17"/>
  <c r="AA27" i="17" s="1"/>
  <c r="W27" i="17"/>
  <c r="X27" i="17" s="1"/>
  <c r="T27" i="17"/>
  <c r="U27" i="17" s="1"/>
  <c r="Q27" i="17"/>
  <c r="R27" i="17" s="1"/>
  <c r="N27" i="17"/>
  <c r="O27" i="17" s="1"/>
  <c r="K27" i="17"/>
  <c r="L27" i="17" s="1"/>
  <c r="H27" i="17"/>
  <c r="I27" i="17" s="1"/>
  <c r="E27" i="17"/>
  <c r="F27" i="17" s="1"/>
  <c r="AL26" i="17"/>
  <c r="AM26" i="17" s="1"/>
  <c r="AI26" i="17"/>
  <c r="AJ26" i="17" s="1"/>
  <c r="AF26" i="17"/>
  <c r="AG26" i="17" s="1"/>
  <c r="AC26" i="17"/>
  <c r="AD26" i="17" s="1"/>
  <c r="Z26" i="17"/>
  <c r="AA26" i="17" s="1"/>
  <c r="W26" i="17"/>
  <c r="X26" i="17" s="1"/>
  <c r="T26" i="17"/>
  <c r="U26" i="17" s="1"/>
  <c r="Q26" i="17"/>
  <c r="R26" i="17" s="1"/>
  <c r="N26" i="17"/>
  <c r="O26" i="17" s="1"/>
  <c r="K26" i="17"/>
  <c r="L26" i="17" s="1"/>
  <c r="H26" i="17"/>
  <c r="I26" i="17" s="1"/>
  <c r="E26" i="17"/>
  <c r="F26" i="17" s="1"/>
  <c r="AL25" i="17"/>
  <c r="AM25" i="17" s="1"/>
  <c r="AI25" i="17"/>
  <c r="AJ25" i="17" s="1"/>
  <c r="AF25" i="17"/>
  <c r="AG25" i="17" s="1"/>
  <c r="AC25" i="17"/>
  <c r="AD25" i="17" s="1"/>
  <c r="Z25" i="17"/>
  <c r="AA25" i="17" s="1"/>
  <c r="W25" i="17"/>
  <c r="X25" i="17" s="1"/>
  <c r="T25" i="17"/>
  <c r="U25" i="17" s="1"/>
  <c r="Q25" i="17"/>
  <c r="R25" i="17" s="1"/>
  <c r="N25" i="17"/>
  <c r="O25" i="17" s="1"/>
  <c r="K25" i="17"/>
  <c r="L25" i="17" s="1"/>
  <c r="H25" i="17"/>
  <c r="I25" i="17" s="1"/>
  <c r="E25" i="17"/>
  <c r="F25" i="17" s="1"/>
  <c r="AL24" i="17"/>
  <c r="AM24" i="17" s="1"/>
  <c r="AI24" i="17"/>
  <c r="AJ24" i="17" s="1"/>
  <c r="AF24" i="17"/>
  <c r="AG24" i="17" s="1"/>
  <c r="AC24" i="17"/>
  <c r="AD24" i="17" s="1"/>
  <c r="Z24" i="17"/>
  <c r="AA24" i="17" s="1"/>
  <c r="W24" i="17"/>
  <c r="X24" i="17" s="1"/>
  <c r="T24" i="17"/>
  <c r="U24" i="17" s="1"/>
  <c r="Q24" i="17"/>
  <c r="R24" i="17" s="1"/>
  <c r="N24" i="17"/>
  <c r="O24" i="17" s="1"/>
  <c r="K24" i="17"/>
  <c r="L24" i="17" s="1"/>
  <c r="H24" i="17"/>
  <c r="I24" i="17" s="1"/>
  <c r="E24" i="17"/>
  <c r="F24" i="17" s="1"/>
  <c r="AL23" i="17"/>
  <c r="AM23" i="17" s="1"/>
  <c r="AI23" i="17"/>
  <c r="AJ23" i="17" s="1"/>
  <c r="AF23" i="17"/>
  <c r="AG23" i="17" s="1"/>
  <c r="AC23" i="17"/>
  <c r="AD23" i="17" s="1"/>
  <c r="Z23" i="17"/>
  <c r="AA23" i="17" s="1"/>
  <c r="W23" i="17"/>
  <c r="X23" i="17" s="1"/>
  <c r="T23" i="17"/>
  <c r="U23" i="17" s="1"/>
  <c r="Q23" i="17"/>
  <c r="R23" i="17" s="1"/>
  <c r="N23" i="17"/>
  <c r="O23" i="17" s="1"/>
  <c r="K23" i="17"/>
  <c r="L23" i="17" s="1"/>
  <c r="H23" i="17"/>
  <c r="I23" i="17" s="1"/>
  <c r="E23" i="17"/>
  <c r="F23" i="17" s="1"/>
  <c r="AL22" i="17"/>
  <c r="AM22" i="17" s="1"/>
  <c r="AI22" i="17"/>
  <c r="AJ22" i="17" s="1"/>
  <c r="AF22" i="17"/>
  <c r="AG22" i="17" s="1"/>
  <c r="AC22" i="17"/>
  <c r="AD22" i="17" s="1"/>
  <c r="Z22" i="17"/>
  <c r="AA22" i="17" s="1"/>
  <c r="W22" i="17"/>
  <c r="X22" i="17" s="1"/>
  <c r="T22" i="17"/>
  <c r="U22" i="17" s="1"/>
  <c r="Q22" i="17"/>
  <c r="R22" i="17" s="1"/>
  <c r="N22" i="17"/>
  <c r="O22" i="17" s="1"/>
  <c r="K22" i="17"/>
  <c r="L22" i="17" s="1"/>
  <c r="H22" i="17"/>
  <c r="I22" i="17" s="1"/>
  <c r="E22" i="17"/>
  <c r="F22" i="17" s="1"/>
  <c r="AL21" i="17"/>
  <c r="AM21" i="17" s="1"/>
  <c r="AI21" i="17"/>
  <c r="AJ21" i="17" s="1"/>
  <c r="AF21" i="17"/>
  <c r="AG21" i="17" s="1"/>
  <c r="AC21" i="17"/>
  <c r="AD21" i="17" s="1"/>
  <c r="Z21" i="17"/>
  <c r="AA21" i="17" s="1"/>
  <c r="W21" i="17"/>
  <c r="X21" i="17" s="1"/>
  <c r="T21" i="17"/>
  <c r="U21" i="17" s="1"/>
  <c r="Q21" i="17"/>
  <c r="R21" i="17" s="1"/>
  <c r="N21" i="17"/>
  <c r="O21" i="17" s="1"/>
  <c r="K21" i="17"/>
  <c r="L21" i="17" s="1"/>
  <c r="H21" i="17"/>
  <c r="I21" i="17" s="1"/>
  <c r="E21" i="17"/>
  <c r="F21" i="17" s="1"/>
  <c r="AL20" i="17"/>
  <c r="AM20" i="17" s="1"/>
  <c r="AI20" i="17"/>
  <c r="AJ20" i="17" s="1"/>
  <c r="AF20" i="17"/>
  <c r="AG20" i="17" s="1"/>
  <c r="AC20" i="17"/>
  <c r="AD20" i="17" s="1"/>
  <c r="Z20" i="17"/>
  <c r="AA20" i="17" s="1"/>
  <c r="W20" i="17"/>
  <c r="X20" i="17" s="1"/>
  <c r="T20" i="17"/>
  <c r="U20" i="17" s="1"/>
  <c r="Q20" i="17"/>
  <c r="R20" i="17" s="1"/>
  <c r="N20" i="17"/>
  <c r="O20" i="17" s="1"/>
  <c r="K20" i="17"/>
  <c r="L20" i="17" s="1"/>
  <c r="H20" i="17"/>
  <c r="I20" i="17" s="1"/>
  <c r="E20" i="17"/>
  <c r="F20" i="17" s="1"/>
  <c r="AL19" i="17"/>
  <c r="AM19" i="17" s="1"/>
  <c r="AI19" i="17"/>
  <c r="AJ19" i="17" s="1"/>
  <c r="AF19" i="17"/>
  <c r="AG19" i="17" s="1"/>
  <c r="AC19" i="17"/>
  <c r="AD19" i="17" s="1"/>
  <c r="Z19" i="17"/>
  <c r="AA19" i="17" s="1"/>
  <c r="W19" i="17"/>
  <c r="X19" i="17" s="1"/>
  <c r="T19" i="17"/>
  <c r="U19" i="17" s="1"/>
  <c r="Q19" i="17"/>
  <c r="R19" i="17" s="1"/>
  <c r="N19" i="17"/>
  <c r="O19" i="17" s="1"/>
  <c r="K19" i="17"/>
  <c r="L19" i="17" s="1"/>
  <c r="H19" i="17"/>
  <c r="I19" i="17" s="1"/>
  <c r="E19" i="17"/>
  <c r="F19" i="17" s="1"/>
  <c r="AL18" i="17"/>
  <c r="AM18" i="17" s="1"/>
  <c r="AI18" i="17"/>
  <c r="AJ18" i="17" s="1"/>
  <c r="AF18" i="17"/>
  <c r="AG18" i="17" s="1"/>
  <c r="AC18" i="17"/>
  <c r="AD18" i="17" s="1"/>
  <c r="Z18" i="17"/>
  <c r="AA18" i="17" s="1"/>
  <c r="W18" i="17"/>
  <c r="X18" i="17" s="1"/>
  <c r="T18" i="17"/>
  <c r="U18" i="17" s="1"/>
  <c r="Q18" i="17"/>
  <c r="R18" i="17" s="1"/>
  <c r="N18" i="17"/>
  <c r="O18" i="17" s="1"/>
  <c r="K18" i="17"/>
  <c r="L18" i="17" s="1"/>
  <c r="H18" i="17"/>
  <c r="I18" i="17" s="1"/>
  <c r="E18" i="17"/>
  <c r="F18" i="17" s="1"/>
  <c r="AL17" i="17"/>
  <c r="AM17" i="17" s="1"/>
  <c r="AI17" i="17"/>
  <c r="AJ17" i="17" s="1"/>
  <c r="AF17" i="17"/>
  <c r="AG17" i="17" s="1"/>
  <c r="AC17" i="17"/>
  <c r="AD17" i="17" s="1"/>
  <c r="Z17" i="17"/>
  <c r="AA17" i="17" s="1"/>
  <c r="W17" i="17"/>
  <c r="X17" i="17" s="1"/>
  <c r="T17" i="17"/>
  <c r="U17" i="17" s="1"/>
  <c r="Q17" i="17"/>
  <c r="R17" i="17" s="1"/>
  <c r="N17" i="17"/>
  <c r="O17" i="17" s="1"/>
  <c r="K17" i="17"/>
  <c r="L17" i="17" s="1"/>
  <c r="H17" i="17"/>
  <c r="I17" i="17" s="1"/>
  <c r="E17" i="17"/>
  <c r="F17" i="17" s="1"/>
  <c r="AL16" i="17"/>
  <c r="AM16" i="17" s="1"/>
  <c r="AI16" i="17"/>
  <c r="AJ16" i="17" s="1"/>
  <c r="AF16" i="17"/>
  <c r="AG16" i="17" s="1"/>
  <c r="AC16" i="17"/>
  <c r="AD16" i="17" s="1"/>
  <c r="Z16" i="17"/>
  <c r="AA16" i="17" s="1"/>
  <c r="W16" i="17"/>
  <c r="X16" i="17" s="1"/>
  <c r="T16" i="17"/>
  <c r="U16" i="17" s="1"/>
  <c r="Q16" i="17"/>
  <c r="R16" i="17" s="1"/>
  <c r="N16" i="17"/>
  <c r="O16" i="17" s="1"/>
  <c r="K16" i="17"/>
  <c r="L16" i="17" s="1"/>
  <c r="H16" i="17"/>
  <c r="I16" i="17" s="1"/>
  <c r="E16" i="17"/>
  <c r="F16" i="17" s="1"/>
  <c r="AL15" i="17"/>
  <c r="AM15" i="17" s="1"/>
  <c r="AI15" i="17"/>
  <c r="AJ15" i="17" s="1"/>
  <c r="AL14" i="17"/>
  <c r="AM14" i="17" s="1"/>
  <c r="AI14" i="17"/>
  <c r="AJ14" i="17" s="1"/>
  <c r="AL13" i="17"/>
  <c r="AM13" i="17" s="1"/>
  <c r="AI13" i="17"/>
  <c r="AJ13" i="17" s="1"/>
  <c r="AF13" i="17"/>
  <c r="AG13" i="17" s="1"/>
  <c r="AC13" i="17"/>
  <c r="AD13" i="17" s="1"/>
  <c r="Z13" i="17"/>
  <c r="AA13" i="17" s="1"/>
  <c r="W13" i="17"/>
  <c r="X13" i="17" s="1"/>
  <c r="T13" i="17"/>
  <c r="U13" i="17" s="1"/>
  <c r="Q13" i="17"/>
  <c r="R13" i="17" s="1"/>
  <c r="N13" i="17"/>
  <c r="O13" i="17" s="1"/>
  <c r="K13" i="17"/>
  <c r="L13" i="17" s="1"/>
  <c r="H13" i="17"/>
  <c r="I13" i="17" s="1"/>
  <c r="E13" i="17"/>
  <c r="F13" i="17" s="1"/>
  <c r="AL12" i="17"/>
  <c r="AM12" i="17" s="1"/>
  <c r="AI12" i="17"/>
  <c r="AJ12" i="17" s="1"/>
  <c r="AF12" i="17"/>
  <c r="AG12" i="17" s="1"/>
  <c r="AC12" i="17"/>
  <c r="AD12" i="17" s="1"/>
  <c r="Z12" i="17"/>
  <c r="AA12" i="17" s="1"/>
  <c r="W12" i="17"/>
  <c r="X12" i="17" s="1"/>
  <c r="T12" i="17"/>
  <c r="U12" i="17" s="1"/>
  <c r="Q12" i="17"/>
  <c r="R12" i="17" s="1"/>
  <c r="N12" i="17"/>
  <c r="O12" i="17" s="1"/>
  <c r="K12" i="17"/>
  <c r="L12" i="17" s="1"/>
  <c r="H12" i="17"/>
  <c r="I12" i="17" s="1"/>
  <c r="E12" i="17"/>
  <c r="F12" i="17" s="1"/>
  <c r="AL11" i="17"/>
  <c r="AM11" i="17" s="1"/>
  <c r="AI11" i="17"/>
  <c r="AJ11" i="17" s="1"/>
  <c r="AF11" i="17"/>
  <c r="AG11" i="17" s="1"/>
  <c r="AC11" i="17"/>
  <c r="AD11" i="17" s="1"/>
  <c r="Z11" i="17"/>
  <c r="AA11" i="17" s="1"/>
  <c r="W11" i="17"/>
  <c r="X11" i="17" s="1"/>
  <c r="T11" i="17"/>
  <c r="U11" i="17" s="1"/>
  <c r="Q11" i="17"/>
  <c r="R11" i="17" s="1"/>
  <c r="N11" i="17"/>
  <c r="O11" i="17" s="1"/>
  <c r="K11" i="17"/>
  <c r="L11" i="17" s="1"/>
  <c r="H11" i="17"/>
  <c r="I11" i="17" s="1"/>
  <c r="E11" i="17"/>
  <c r="F11" i="17" s="1"/>
  <c r="AL10" i="17"/>
  <c r="AM10" i="17" s="1"/>
  <c r="AI10" i="17"/>
  <c r="AJ10" i="17" s="1"/>
  <c r="AF10" i="17"/>
  <c r="AG10" i="17" s="1"/>
  <c r="AC10" i="17"/>
  <c r="AD10" i="17" s="1"/>
  <c r="Z10" i="17"/>
  <c r="AA10" i="17" s="1"/>
  <c r="W10" i="17"/>
  <c r="X10" i="17" s="1"/>
  <c r="T10" i="17"/>
  <c r="U10" i="17" s="1"/>
  <c r="Q10" i="17"/>
  <c r="R10" i="17" s="1"/>
  <c r="N10" i="17"/>
  <c r="O10" i="17" s="1"/>
  <c r="K10" i="17"/>
  <c r="L10" i="17" s="1"/>
  <c r="H10" i="17"/>
  <c r="I10" i="17" s="1"/>
  <c r="E10" i="17"/>
  <c r="F10" i="17" s="1"/>
  <c r="AL9" i="17"/>
  <c r="AM9" i="17" s="1"/>
  <c r="AI9" i="17"/>
  <c r="AJ9" i="17" s="1"/>
  <c r="AF9" i="17"/>
  <c r="AG9" i="17" s="1"/>
  <c r="AC9" i="17"/>
  <c r="AD9" i="17" s="1"/>
  <c r="Z9" i="17"/>
  <c r="AA9" i="17" s="1"/>
  <c r="W9" i="17"/>
  <c r="X9" i="17" s="1"/>
  <c r="T9" i="17"/>
  <c r="U9" i="17" s="1"/>
  <c r="Q9" i="17"/>
  <c r="R9" i="17" s="1"/>
  <c r="N9" i="17"/>
  <c r="O9" i="17" s="1"/>
  <c r="K9" i="17"/>
  <c r="L9" i="17" s="1"/>
  <c r="H9" i="17"/>
  <c r="I9" i="17" s="1"/>
  <c r="E9" i="17"/>
  <c r="F9" i="17" s="1"/>
  <c r="AL8" i="17"/>
  <c r="AM8" i="17" s="1"/>
  <c r="AI8" i="17"/>
  <c r="AJ8" i="17" s="1"/>
  <c r="AF8" i="17"/>
  <c r="AG8" i="17" s="1"/>
  <c r="AC8" i="17"/>
  <c r="AD8" i="17" s="1"/>
  <c r="Z8" i="17"/>
  <c r="AA8" i="17" s="1"/>
  <c r="W8" i="17"/>
  <c r="X8" i="17" s="1"/>
  <c r="T8" i="17"/>
  <c r="U8" i="17" s="1"/>
  <c r="Q8" i="17"/>
  <c r="R8" i="17" s="1"/>
  <c r="N8" i="17"/>
  <c r="O8" i="17" s="1"/>
  <c r="K8" i="17"/>
  <c r="L8" i="17" s="1"/>
  <c r="H8" i="17"/>
  <c r="I8" i="17" s="1"/>
  <c r="E8" i="17"/>
  <c r="F8" i="17" s="1"/>
  <c r="AL7" i="17"/>
  <c r="AM7" i="17" s="1"/>
  <c r="AI7" i="17"/>
  <c r="AJ7" i="17" s="1"/>
  <c r="AF7" i="17"/>
  <c r="AG7" i="17" s="1"/>
  <c r="AC7" i="17"/>
  <c r="AD7" i="17" s="1"/>
  <c r="Z7" i="17"/>
  <c r="AA7" i="17" s="1"/>
  <c r="W7" i="17"/>
  <c r="X7" i="17" s="1"/>
  <c r="T7" i="17"/>
  <c r="U7" i="17" s="1"/>
  <c r="Q7" i="17"/>
  <c r="R7" i="17" s="1"/>
  <c r="N7" i="17"/>
  <c r="O7" i="17" s="1"/>
  <c r="K7" i="17"/>
  <c r="L7" i="17" s="1"/>
  <c r="H7" i="17"/>
  <c r="I7" i="17" s="1"/>
  <c r="E7" i="17"/>
  <c r="F7" i="17" s="1"/>
  <c r="AF6" i="17"/>
  <c r="AG6" i="17" s="1"/>
  <c r="AC6" i="17"/>
  <c r="AD6" i="17" s="1"/>
  <c r="Z6" i="17"/>
  <c r="AA6" i="17" s="1"/>
  <c r="W6" i="17"/>
  <c r="X6" i="17" s="1"/>
  <c r="T6" i="17"/>
  <c r="U6" i="17" s="1"/>
  <c r="Q6" i="17"/>
  <c r="R6" i="17" s="1"/>
  <c r="N6" i="17"/>
  <c r="O6" i="17" s="1"/>
  <c r="K6" i="17"/>
  <c r="L6" i="17" s="1"/>
  <c r="H6" i="17"/>
  <c r="I6" i="17" s="1"/>
  <c r="E6" i="17"/>
  <c r="F6" i="17" s="1"/>
  <c r="AM5" i="17"/>
  <c r="AI5" i="17"/>
  <c r="AJ5" i="17" s="1"/>
  <c r="AC5" i="17"/>
  <c r="AD5" i="17" s="1"/>
  <c r="Z5" i="17"/>
  <c r="AA5" i="17" s="1"/>
  <c r="W5" i="17"/>
  <c r="X5" i="17" s="1"/>
  <c r="T5" i="17"/>
  <c r="U5" i="17" s="1"/>
  <c r="Q5" i="17"/>
  <c r="R5" i="17" s="1"/>
  <c r="N5" i="17"/>
  <c r="O5" i="17" s="1"/>
  <c r="K5" i="17"/>
  <c r="L5" i="17" s="1"/>
  <c r="H5" i="17"/>
  <c r="I5" i="17" s="1"/>
  <c r="E5" i="17"/>
  <c r="F5" i="17" s="1"/>
  <c r="AL6" i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/>
  <c r="AL336" i="1"/>
  <c r="AM336" i="1" s="1"/>
  <c r="AL337" i="1"/>
  <c r="AM337" i="1" s="1"/>
  <c r="AL338" i="1"/>
  <c r="AM338" i="1" s="1"/>
  <c r="AL339" i="1"/>
  <c r="AM339" i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/>
  <c r="AL352" i="1"/>
  <c r="AM352" i="1" s="1"/>
  <c r="AL353" i="1"/>
  <c r="AM353" i="1" s="1"/>
  <c r="AL354" i="1"/>
  <c r="AM354" i="1" s="1"/>
  <c r="AL355" i="1"/>
  <c r="AM355" i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M5" i="1"/>
  <c r="AL5" i="1"/>
  <c r="AJ113" i="1" l="1"/>
  <c r="AJ265" i="1"/>
  <c r="AJ353" i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5" i="2"/>
  <c r="F1734" i="2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E17" i="2"/>
  <c r="A17" i="2"/>
  <c r="A16" i="2"/>
  <c r="H9" i="2"/>
  <c r="H8" i="2"/>
  <c r="H7" i="2"/>
  <c r="H6" i="2"/>
  <c r="H5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<sst xmlns="http://schemas.openxmlformats.org/spreadsheetml/2006/main" count="13610" uniqueCount="7674">
  <si>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</si>
  <si>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</si>
  <si>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</si>
  <si>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</si>
  <si>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</si>
  <si>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</si>
  <si>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</si>
  <si>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</si>
  <si>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</si>
  <si>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</si>
  <si>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</si>
  <si>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</si>
  <si>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</si>
  <si>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</si>
  <si>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</si>
  <si>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</si>
  <si>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</si>
  <si>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</si>
  <si>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</si>
  <si>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</si>
  <si>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</si>
  <si>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</si>
  <si>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</si>
  <si>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</si>
  <si>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</si>
  <si>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</si>
  <si>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</si>
  <si>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</si>
  <si>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</si>
  <si>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</si>
  <si>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</si>
  <si>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</si>
  <si>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</si>
  <si>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</si>
  <si>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</si>
  <si>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</si>
  <si>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</si>
  <si>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</si>
  <si>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</si>
  <si>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</si>
  <si>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</si>
  <si>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</si>
  <si>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</si>
  <si>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</si>
  <si>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</si>
  <si>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</si>
  <si>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</si>
  <si>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</si>
  <si>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</si>
  <si>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</si>
  <si>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</si>
  <si>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</si>
  <si>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</si>
  <si>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</si>
  <si>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</si>
  <si>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</si>
  <si>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</si>
  <si>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</si>
  <si>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</si>
  <si>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</si>
  <si>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</si>
  <si>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</si>
  <si>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</si>
  <si>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</si>
  <si>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</si>
  <si>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</si>
  <si>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</si>
  <si>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</si>
  <si>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</si>
  <si>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</si>
  <si>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</si>
  <si>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</si>
  <si>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</si>
  <si>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</si>
  <si>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</si>
  <si>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</si>
  <si>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</si>
  <si>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</si>
  <si>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</si>
  <si>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</si>
  <si>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</si>
  <si>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</si>
  <si>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</si>
  <si>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</si>
  <si>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</si>
  <si>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</si>
  <si>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</si>
  <si>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</si>
  <si>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</si>
  <si>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</si>
  <si>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</si>
  <si>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</si>
  <si>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</si>
  <si>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</si>
  <si>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</si>
  <si>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</si>
  <si>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</si>
  <si>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</si>
  <si>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</si>
  <si>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</si>
  <si>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</si>
  <si>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</si>
  <si>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</si>
  <si>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</si>
  <si>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</si>
  <si>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</si>
  <si>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</si>
  <si>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</si>
  <si>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</si>
  <si>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</si>
  <si>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</si>
  <si>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</si>
  <si>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</si>
  <si>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</si>
  <si>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</si>
  <si>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</si>
  <si>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</si>
  <si>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</si>
  <si>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</si>
  <si>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</si>
  <si>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</si>
  <si>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</si>
  <si>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</si>
  <si>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</si>
  <si>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</si>
  <si>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</si>
  <si>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</si>
  <si>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</si>
  <si>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</si>
  <si>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</si>
  <si>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</si>
  <si>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</si>
  <si>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</si>
  <si>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</si>
  <si>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</si>
  <si>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</si>
  <si>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</si>
  <si>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</si>
  <si>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</si>
  <si>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</si>
  <si>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</si>
  <si>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</si>
  <si>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</si>
  <si>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</si>
  <si>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</si>
  <si>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</si>
  <si>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</si>
  <si>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</si>
  <si>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</si>
  <si>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</si>
  <si>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</si>
  <si>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</si>
  <si>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</si>
  <si>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</si>
  <si>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</si>
  <si>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</si>
  <si>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</si>
  <si>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</si>
  <si>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</si>
  <si>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</si>
  <si>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</si>
  <si>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</si>
  <si>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</si>
  <si>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</si>
  <si>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</si>
  <si>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</si>
  <si>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</si>
  <si>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</si>
  <si>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</si>
  <si>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</si>
  <si>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</si>
  <si>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</si>
  <si>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</si>
  <si>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</si>
  <si>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</si>
  <si>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</si>
  <si>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</si>
  <si>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</si>
  <si>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</si>
  <si>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</si>
  <si>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</si>
  <si>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</si>
  <si>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</si>
  <si>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</si>
  <si>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</si>
  <si>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</si>
  <si>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</si>
  <si>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</si>
  <si>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</si>
  <si>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</si>
  <si>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</si>
  <si>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</si>
  <si>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</si>
  <si>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</si>
  <si>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</si>
  <si>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</si>
  <si>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</si>
  <si>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</si>
  <si>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</si>
  <si>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</si>
  <si>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</si>
  <si>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</si>
  <si>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</si>
  <si>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</si>
  <si>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</si>
  <si>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</si>
  <si>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</si>
  <si>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</si>
  <si>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</si>
  <si>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</si>
  <si>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</si>
  <si>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</si>
  <si>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</si>
  <si>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</si>
  <si>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</si>
  <si>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</si>
  <si>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</si>
  <si>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</si>
  <si>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</si>
  <si>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</si>
  <si>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</si>
  <si>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</si>
  <si>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</si>
  <si>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</si>
  <si>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</si>
  <si>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</si>
  <si>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</si>
  <si>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</si>
  <si>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</si>
  <si>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</si>
  <si>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</si>
  <si>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</si>
  <si>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</si>
  <si>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</si>
  <si>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</si>
  <si>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</si>
  <si>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</si>
  <si>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</si>
  <si>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</si>
  <si>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</si>
  <si>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</si>
  <si>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</si>
  <si>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</si>
  <si>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</si>
  <si>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</si>
  <si>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</si>
  <si>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</si>
  <si>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</si>
  <si>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</si>
  <si>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</si>
  <si>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</si>
  <si>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</si>
  <si>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</si>
  <si>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</si>
  <si>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</si>
  <si>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</si>
  <si>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</si>
  <si>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</si>
  <si>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</si>
  <si>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</si>
  <si>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</si>
  <si>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</si>
  <si>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</si>
  <si>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</si>
  <si>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</si>
  <si>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</si>
  <si>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</si>
  <si>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</si>
  <si>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</si>
  <si>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</si>
  <si>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</si>
  <si>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</si>
  <si>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</si>
  <si>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</si>
  <si>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</si>
  <si>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</si>
  <si>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</si>
  <si>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</si>
  <si>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</si>
  <si>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</si>
  <si>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</si>
  <si>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</si>
  <si>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</si>
  <si>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</si>
  <si>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</si>
  <si>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</si>
  <si>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</si>
  <si>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</si>
  <si>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</si>
  <si>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</si>
  <si>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</si>
  <si>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</si>
  <si>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</si>
  <si>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</si>
  <si>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</si>
  <si>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</si>
  <si>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</si>
  <si>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</si>
  <si>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</si>
  <si>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</si>
  <si>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</si>
  <si>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</si>
  <si>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</si>
  <si>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</si>
  <si>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</si>
  <si>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</si>
  <si>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</si>
  <si>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</si>
  <si>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</si>
  <si>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</si>
  <si>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</si>
  <si>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</si>
  <si>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</si>
  <si>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</si>
  <si>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</si>
  <si>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</si>
  <si>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</si>
  <si>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</si>
  <si>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</si>
  <si>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</si>
  <si>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</si>
  <si>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</si>
  <si>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</si>
  <si>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</si>
  <si>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</si>
  <si>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</si>
  <si>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</si>
  <si>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</si>
  <si>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</si>
  <si>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</si>
  <si>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</si>
  <si>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</si>
  <si>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</si>
  <si>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</si>
  <si>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</si>
  <si>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</si>
  <si>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</si>
  <si>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</si>
  <si>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</si>
  <si>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</si>
  <si>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</si>
  <si>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</si>
  <si>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</si>
  <si>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</si>
  <si>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</si>
  <si>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</si>
  <si>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</si>
  <si>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</si>
  <si>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</si>
  <si>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</si>
  <si>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</si>
  <si>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</si>
  <si>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</si>
  <si>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</si>
  <si>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</si>
  <si>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</si>
  <si>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</si>
  <si>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</si>
  <si>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</si>
  <si>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</si>
  <si>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</si>
  <si>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</si>
  <si>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</si>
  <si>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</si>
  <si>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</si>
  <si>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</si>
  <si>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</si>
  <si>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</si>
  <si>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</si>
  <si>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</si>
  <si>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</si>
  <si>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</si>
  <si>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</si>
  <si>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</si>
  <si>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</si>
  <si>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</si>
  <si>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</si>
  <si>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</si>
  <si>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</si>
  <si>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</si>
  <si>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</si>
  <si>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</si>
  <si>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</si>
  <si>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</si>
  <si>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</si>
  <si>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</si>
  <si>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</si>
  <si>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</si>
  <si>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</si>
  <si>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</si>
  <si>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</si>
  <si>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</si>
  <si>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</si>
  <si>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</si>
  <si>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</si>
  <si>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</si>
  <si>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</si>
  <si>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</si>
  <si>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</si>
  <si>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</si>
  <si>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</si>
  <si>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</si>
  <si>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</si>
  <si>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</si>
  <si>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</si>
  <si>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</si>
  <si>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</si>
  <si>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</si>
  <si>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</si>
  <si>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</si>
  <si>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</si>
  <si>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</si>
  <si>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</si>
  <si>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</si>
  <si>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</si>
  <si>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</si>
  <si>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</si>
  <si>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</si>
  <si>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</si>
  <si>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</si>
  <si>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</si>
  <si>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</si>
  <si>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</si>
  <si>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</si>
  <si>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</si>
  <si>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</si>
  <si>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</si>
  <si>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</si>
  <si>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</si>
  <si>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</si>
  <si>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</si>
  <si>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</si>
  <si>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</si>
  <si>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</si>
  <si>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</si>
  <si>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</si>
  <si>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</si>
  <si>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</si>
  <si>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</si>
  <si>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</si>
  <si>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</si>
  <si>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</si>
  <si>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</si>
  <si>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</si>
  <si>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</si>
  <si>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</si>
  <si>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</si>
  <si>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</si>
  <si>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</si>
  <si>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</si>
  <si>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</si>
  <si>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</si>
  <si>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</si>
  <si>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</si>
  <si>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</si>
  <si>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</si>
  <si>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</si>
  <si>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</si>
  <si>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</si>
  <si>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</si>
  <si>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</si>
  <si>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</si>
  <si>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</si>
  <si>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</si>
  <si>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</si>
  <si>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</si>
  <si>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</si>
  <si>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</si>
  <si>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</si>
  <si>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</si>
  <si>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</si>
  <si>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</si>
  <si>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</si>
  <si>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</si>
  <si>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</si>
  <si>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</si>
  <si>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</si>
  <si>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</si>
  <si>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</si>
  <si>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</si>
  <si>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</si>
  <si>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</si>
  <si>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</si>
  <si>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</si>
  <si>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</si>
  <si>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</si>
  <si>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</si>
  <si>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</si>
  <si>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</si>
  <si>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</si>
  <si>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</si>
  <si>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</si>
  <si>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</si>
  <si>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</si>
  <si>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</si>
  <si>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</si>
  <si>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</si>
  <si>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</si>
  <si>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</si>
  <si>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</si>
  <si>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</si>
  <si>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</si>
  <si>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</si>
  <si>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</si>
  <si>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</si>
  <si>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</si>
  <si>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</si>
  <si>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</si>
  <si>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</si>
  <si>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</si>
  <si>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</si>
  <si>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</si>
  <si>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</si>
  <si>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</si>
  <si>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</si>
  <si>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</si>
  <si>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</si>
  <si>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</si>
  <si>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</si>
  <si>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</si>
  <si>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</si>
  <si>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</si>
  <si>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</si>
  <si>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</si>
  <si>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</si>
  <si>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</si>
  <si>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</si>
  <si>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</si>
  <si>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</si>
  <si>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</si>
  <si>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</si>
  <si>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</si>
  <si>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</si>
  <si>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</si>
  <si>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</si>
  <si>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</si>
  <si>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</si>
  <si>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</si>
  <si>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</si>
  <si>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</si>
  <si>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</si>
  <si>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</si>
  <si>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</si>
  <si>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</si>
  <si>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</si>
  <si>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</si>
  <si>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</si>
  <si>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</si>
  <si>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</si>
  <si>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</si>
  <si>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</si>
  <si>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</si>
  <si>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</si>
  <si>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</si>
  <si>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</si>
  <si>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</si>
  <si>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</si>
  <si>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</si>
  <si>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</si>
  <si>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</si>
  <si>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</si>
  <si>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</si>
  <si>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</si>
  <si>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</si>
  <si>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</si>
  <si>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</si>
  <si>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</si>
  <si>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</si>
  <si>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</si>
  <si>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</si>
  <si>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</si>
  <si>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</si>
  <si>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</si>
  <si>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</si>
  <si>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</si>
  <si>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</si>
  <si>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</si>
  <si>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</si>
  <si>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</si>
  <si>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</si>
  <si>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</si>
  <si>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</si>
  <si>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</si>
  <si>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</si>
  <si>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</si>
  <si>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</si>
  <si>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</si>
  <si>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</si>
  <si>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</si>
  <si>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</si>
  <si>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</si>
  <si>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</si>
  <si>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</si>
  <si>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</si>
  <si>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</si>
  <si>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</si>
  <si>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</si>
  <si>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</si>
  <si>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</si>
  <si>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</si>
  <si>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</si>
  <si>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</si>
  <si>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</si>
  <si>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</si>
  <si>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</si>
  <si>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</si>
  <si>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</si>
  <si>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</si>
  <si>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</si>
  <si>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</si>
  <si>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</si>
  <si>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</si>
  <si>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</si>
  <si>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</si>
  <si>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</si>
  <si>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</si>
  <si>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</si>
  <si>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</si>
  <si>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</si>
  <si>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</si>
  <si>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</si>
  <si>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</si>
  <si>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</si>
  <si>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</si>
  <si>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</si>
  <si>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</si>
  <si>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</si>
  <si>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</si>
  <si>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</si>
  <si>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</si>
  <si>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</si>
  <si>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</si>
  <si>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</si>
  <si>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</si>
  <si>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</si>
  <si>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</si>
  <si>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</si>
  <si>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</si>
  <si>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</si>
  <si>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</si>
  <si>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</si>
  <si>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</si>
  <si>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</si>
  <si>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</si>
  <si>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</si>
  <si>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</si>
  <si>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</si>
  <si>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</si>
  <si>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</si>
  <si>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</si>
  <si>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</si>
  <si>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</si>
  <si>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</si>
  <si>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</si>
  <si>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</si>
  <si>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</si>
  <si>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</si>
  <si>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</si>
  <si>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</si>
  <si>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</si>
  <si>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</si>
  <si>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</si>
  <si>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</si>
  <si>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</si>
  <si>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</si>
  <si>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</si>
  <si>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</si>
  <si>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</si>
  <si>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</si>
  <si>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</si>
  <si>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</si>
  <si>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</si>
  <si>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</si>
  <si>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</si>
  <si>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</si>
  <si>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</si>
  <si>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</si>
  <si>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</si>
  <si>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</si>
  <si>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</si>
  <si>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</si>
  <si>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</si>
  <si>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</si>
  <si>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</si>
  <si>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</si>
  <si>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</si>
  <si>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</si>
  <si>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</si>
  <si>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</si>
  <si>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</si>
  <si>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</si>
  <si>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</si>
  <si>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</si>
  <si>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</si>
  <si>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</si>
  <si>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</si>
  <si>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</si>
  <si>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</si>
  <si>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</si>
  <si>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</si>
  <si>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</si>
  <si>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</si>
  <si>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</si>
  <si>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</si>
  <si>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</si>
  <si>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</si>
  <si>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</si>
  <si>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</si>
  <si>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</si>
  <si>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</si>
  <si>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</si>
  <si>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</si>
  <si>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</si>
  <si>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</si>
  <si>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</si>
  <si>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</si>
  <si>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</si>
  <si>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</si>
  <si>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</si>
  <si>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</si>
  <si>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</si>
  <si>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</si>
  <si>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</si>
  <si>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</si>
  <si>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</si>
  <si>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</si>
  <si>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</si>
  <si>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</si>
  <si>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</si>
  <si>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</si>
  <si>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</si>
  <si>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</si>
  <si>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</si>
  <si>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</si>
  <si>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</si>
  <si>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</si>
  <si>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</si>
  <si>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</si>
  <si>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</si>
  <si>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</si>
  <si>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</si>
  <si>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</si>
  <si>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</si>
  <si>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</si>
  <si>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</si>
  <si>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</si>
  <si>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</si>
  <si>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</si>
  <si>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</si>
  <si>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</si>
  <si>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</si>
  <si>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</si>
  <si>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</si>
  <si>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</si>
  <si>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</si>
  <si>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</si>
  <si>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</si>
  <si>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</si>
  <si>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</si>
  <si>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</si>
  <si>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</si>
  <si>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</si>
  <si>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</si>
  <si>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</si>
  <si>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</si>
  <si>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</si>
  <si>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</si>
  <si>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</si>
  <si>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</si>
  <si>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</si>
  <si>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</si>
  <si>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</si>
  <si>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</si>
  <si>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</si>
  <si>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</si>
  <si>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</si>
  <si>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</si>
  <si>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</si>
  <si>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</si>
  <si>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</si>
  <si>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</si>
  <si>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</si>
  <si>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</si>
  <si>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</si>
  <si>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</si>
  <si>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</si>
  <si>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</si>
  <si>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</si>
  <si>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</si>
  <si>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</si>
  <si>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</si>
  <si>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</si>
  <si>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</si>
  <si>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</si>
  <si>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</si>
  <si>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</si>
  <si>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</si>
  <si>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</si>
  <si>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</si>
  <si>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</si>
  <si>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</si>
  <si>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</si>
  <si>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</si>
  <si>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</si>
  <si>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</si>
  <si>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</si>
  <si>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</si>
  <si>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</si>
  <si>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</si>
  <si>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</si>
  <si>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</si>
  <si>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</si>
  <si>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</si>
  <si>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</si>
  <si>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</si>
  <si>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</si>
  <si>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</si>
  <si>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</si>
  <si>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</si>
  <si>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</si>
  <si>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</si>
  <si>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</si>
  <si>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</si>
  <si>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</si>
  <si>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</si>
  <si>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</si>
  <si>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</si>
  <si>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</si>
  <si>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</si>
  <si>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</si>
  <si>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</si>
  <si>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</si>
  <si>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</si>
  <si>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</si>
  <si>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</si>
  <si>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</si>
  <si>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</si>
  <si>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</si>
  <si>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</si>
  <si>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</si>
  <si>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</si>
  <si>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</si>
  <si>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</si>
  <si>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</si>
  <si>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</si>
  <si>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</si>
  <si>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</si>
  <si>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</si>
  <si>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</si>
  <si>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</si>
  <si>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</si>
  <si>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</si>
  <si>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</si>
  <si>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</si>
  <si>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</si>
  <si>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</si>
  <si>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</si>
  <si>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</si>
  <si>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</si>
  <si>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</si>
  <si>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</si>
  <si>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</si>
  <si>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</si>
  <si>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</si>
  <si>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</si>
  <si>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</si>
  <si>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</si>
  <si>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</si>
  <si>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</si>
  <si>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</si>
  <si>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</si>
  <si>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</si>
  <si>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</si>
  <si>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</si>
  <si>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</si>
  <si>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</si>
  <si>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</si>
  <si>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</si>
  <si>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</si>
  <si>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</si>
  <si>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</si>
  <si>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</si>
  <si>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</si>
  <si>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</si>
  <si>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</si>
  <si>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</si>
  <si>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</si>
  <si>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</si>
  <si>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</si>
  <si>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</si>
  <si>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</si>
  <si>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</si>
  <si>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</si>
  <si>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</si>
  <si>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</si>
  <si>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</si>
  <si>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</si>
  <si>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</si>
  <si>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</si>
  <si>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</si>
  <si>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</si>
  <si>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</si>
  <si>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</si>
  <si>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</si>
  <si>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</si>
  <si>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</si>
  <si>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</si>
  <si>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</si>
  <si>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</si>
  <si>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</si>
  <si>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</si>
  <si>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</si>
  <si>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</si>
  <si>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</si>
  <si>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</si>
  <si>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</si>
  <si>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</si>
  <si>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</si>
  <si>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</si>
  <si>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</si>
  <si>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</si>
  <si>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</si>
  <si>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</si>
  <si>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</si>
  <si>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</si>
  <si>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</si>
  <si>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</si>
  <si>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</si>
  <si>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</si>
  <si>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</si>
  <si>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</si>
  <si>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</si>
  <si>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</si>
  <si>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</si>
  <si>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</si>
  <si>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</si>
  <si>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</si>
  <si>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</si>
  <si>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</si>
  <si>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</si>
  <si>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</si>
  <si>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</si>
  <si>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</si>
  <si>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</si>
  <si>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</si>
  <si>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</si>
  <si>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</si>
  <si>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</si>
  <si>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</si>
  <si>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</si>
  <si>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</si>
  <si>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</si>
  <si>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</si>
  <si>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</si>
  <si>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</si>
  <si>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</si>
  <si>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</si>
  <si>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</si>
  <si>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</si>
  <si>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</si>
  <si>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</si>
  <si>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</si>
  <si>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</si>
  <si>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</si>
  <si>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</si>
  <si>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</si>
  <si>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</si>
  <si>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</si>
  <si>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</si>
  <si>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</si>
  <si>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</si>
  <si>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</si>
  <si>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</si>
  <si>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</si>
  <si>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</si>
  <si>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</si>
  <si>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</si>
  <si>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</si>
  <si>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</si>
  <si>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</si>
  <si>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</si>
  <si>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</si>
  <si>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</si>
  <si>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</si>
  <si>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</si>
  <si>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</si>
  <si>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</si>
  <si>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</si>
  <si>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</si>
  <si>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</si>
  <si>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</si>
  <si>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</si>
  <si>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</si>
  <si>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</si>
  <si>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</si>
  <si>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</si>
  <si>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</si>
  <si>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</si>
  <si>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</si>
  <si>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</si>
  <si>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</si>
  <si>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</si>
  <si>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</si>
  <si>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</si>
  <si>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</si>
  <si>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</si>
  <si>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</si>
  <si>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</si>
  <si>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</si>
  <si>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</si>
  <si>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</si>
  <si>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</si>
  <si>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</si>
  <si>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</si>
  <si>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</si>
  <si>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</si>
  <si>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</si>
  <si>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</si>
  <si>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</si>
  <si>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</si>
  <si>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</si>
  <si>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</si>
  <si>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</si>
  <si>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</si>
  <si>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</si>
  <si>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</si>
  <si>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</si>
  <si>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</si>
  <si>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</si>
  <si>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</si>
  <si>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</si>
  <si>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</si>
  <si>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</si>
  <si>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</si>
  <si>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</si>
  <si>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</si>
  <si>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</si>
  <si>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</si>
  <si>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</si>
  <si>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</si>
  <si>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</si>
  <si>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</si>
  <si>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</si>
  <si>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</si>
  <si>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</si>
  <si>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</si>
  <si>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</si>
  <si>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</si>
  <si>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</si>
  <si>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</si>
  <si>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</si>
  <si>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</si>
  <si>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</si>
  <si>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</si>
  <si>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</si>
  <si>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</si>
  <si>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</si>
  <si>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</si>
  <si>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</si>
  <si>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</si>
  <si>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</si>
  <si>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</si>
  <si>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</si>
  <si>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</si>
  <si>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</si>
  <si>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</si>
  <si>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</si>
  <si>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</si>
  <si>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</si>
  <si>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</si>
  <si>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</si>
  <si>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</si>
  <si>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</si>
  <si>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</si>
  <si>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</si>
  <si>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</si>
  <si>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</si>
  <si>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</si>
  <si>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</si>
  <si>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</si>
  <si>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</si>
  <si>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</si>
  <si>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</si>
  <si>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</si>
  <si>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</si>
  <si>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</si>
  <si>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</si>
  <si>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</si>
  <si>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</si>
  <si>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</si>
  <si>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</si>
  <si>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</si>
  <si>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</si>
  <si>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</si>
  <si>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</si>
  <si>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</si>
  <si>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</si>
  <si>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</si>
  <si>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</si>
  <si>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</si>
  <si>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</si>
  <si>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</si>
  <si>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</si>
  <si>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</si>
  <si>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</si>
  <si>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</si>
  <si>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</si>
  <si>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</si>
  <si>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</si>
  <si>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</si>
  <si>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</si>
  <si>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</si>
  <si>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</si>
  <si>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</si>
  <si>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</si>
  <si>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</si>
  <si>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</si>
  <si>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</si>
  <si>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</si>
  <si>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</si>
  <si>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</si>
  <si>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</si>
  <si>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</si>
  <si>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</si>
  <si>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</si>
  <si>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</si>
  <si>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</si>
  <si>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</si>
  <si>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</si>
  <si>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</si>
  <si>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</si>
  <si>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</si>
  <si>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</si>
  <si>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</si>
  <si>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</si>
  <si>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</si>
  <si>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</si>
  <si>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</si>
  <si>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</si>
  <si>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</si>
  <si>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</si>
  <si>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</si>
  <si>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</si>
  <si>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</si>
  <si>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</si>
  <si>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</si>
  <si>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</si>
  <si>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</si>
  <si>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</si>
  <si>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</si>
  <si>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</si>
  <si>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</si>
  <si>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</si>
  <si>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</si>
  <si>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</si>
  <si>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</si>
  <si>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</si>
  <si>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</si>
  <si>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</si>
  <si>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</si>
  <si>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</si>
  <si>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</si>
  <si>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</si>
  <si>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</si>
  <si>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</si>
  <si>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</si>
  <si>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</si>
  <si>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</si>
  <si>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</si>
  <si>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</si>
  <si>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</si>
  <si>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</si>
  <si>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</si>
  <si>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</si>
  <si>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</si>
  <si>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</si>
  <si>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</si>
  <si>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</si>
  <si>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</si>
  <si>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</si>
  <si>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</si>
  <si>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</si>
  <si>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</si>
  <si>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</si>
  <si>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</si>
  <si>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</si>
  <si>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</si>
  <si>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</si>
  <si>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</si>
  <si>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</si>
  <si>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</si>
  <si>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</si>
  <si>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</si>
  <si>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</si>
  <si>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</si>
  <si>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</si>
  <si>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</si>
  <si>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</si>
  <si>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</si>
  <si>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</si>
  <si>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</si>
  <si>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</si>
  <si>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</si>
  <si>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</si>
  <si>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</si>
  <si>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</si>
  <si>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</si>
  <si>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</si>
  <si>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</si>
  <si>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</si>
  <si>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</si>
  <si>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</si>
  <si>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</si>
  <si>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</si>
  <si>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</si>
  <si>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</si>
  <si>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</si>
  <si>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</si>
  <si>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</si>
  <si>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</si>
  <si>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</si>
  <si>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</si>
  <si>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</si>
  <si>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</si>
  <si>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</si>
  <si>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</si>
  <si>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</si>
  <si>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</si>
  <si>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</si>
  <si>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</si>
  <si>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</si>
  <si>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</si>
  <si>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</si>
  <si>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</si>
  <si>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</si>
  <si>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</si>
  <si>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</si>
  <si>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</si>
  <si>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</si>
  <si>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</si>
  <si>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</si>
  <si>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</si>
  <si>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</si>
  <si>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</si>
  <si>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</si>
  <si>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</si>
  <si>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</si>
  <si>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</si>
  <si>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</si>
  <si>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</si>
  <si>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</si>
  <si>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</si>
  <si>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</si>
  <si>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</si>
  <si>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</si>
  <si>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</si>
  <si>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</si>
  <si>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</si>
  <si>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</si>
  <si>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</si>
  <si>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</si>
  <si>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</si>
  <si>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</si>
  <si>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</si>
  <si>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</si>
  <si>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</si>
  <si>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</si>
  <si>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</si>
  <si>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</si>
  <si>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</si>
  <si>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</si>
  <si>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</si>
  <si>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</si>
  <si>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</si>
  <si>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</si>
  <si>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</si>
  <si>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</si>
  <si>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</si>
  <si>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</si>
  <si>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</si>
  <si>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</si>
  <si>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</si>
  <si>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</si>
  <si>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</si>
  <si>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</si>
  <si>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</si>
  <si>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</si>
  <si>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</si>
  <si>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</si>
  <si>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</si>
  <si>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</si>
  <si>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</si>
  <si>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</si>
  <si>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</si>
  <si>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</si>
  <si>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</si>
  <si>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</si>
  <si>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</si>
  <si>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</si>
  <si>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</si>
  <si>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</si>
  <si>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</si>
  <si>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</si>
  <si>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</si>
  <si>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</si>
  <si>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</si>
  <si>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</si>
  <si>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</si>
  <si>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</si>
  <si>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</si>
  <si>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</si>
  <si>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</si>
  <si>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</si>
  <si>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</si>
  <si>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</si>
  <si>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</si>
  <si>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</si>
  <si>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</si>
  <si>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</si>
  <si>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</si>
  <si>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</si>
  <si>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</si>
  <si>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</si>
  <si>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</si>
  <si>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</si>
  <si>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</si>
  <si>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</si>
  <si>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</si>
  <si>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</si>
  <si>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</si>
  <si>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</si>
  <si>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</si>
  <si>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</si>
  <si>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</si>
  <si>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</si>
  <si>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</si>
  <si>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</si>
  <si>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</si>
  <si>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</si>
  <si>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</si>
  <si>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</si>
  <si>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</si>
  <si>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</si>
  <si>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</si>
  <si>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</si>
  <si>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</si>
  <si>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</si>
  <si>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</si>
  <si>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</si>
  <si>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</si>
  <si>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</si>
  <si>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</si>
  <si>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</si>
  <si>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</si>
  <si>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</si>
  <si>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</si>
  <si>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</si>
  <si>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</si>
  <si>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</si>
  <si>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</si>
  <si>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</si>
  <si>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</si>
  <si>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</si>
  <si>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</si>
  <si>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</si>
  <si>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</si>
  <si>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</si>
  <si>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</si>
  <si>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</si>
  <si>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</si>
  <si>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</si>
  <si>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</si>
  <si>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</si>
  <si>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</si>
  <si>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</si>
  <si>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</si>
  <si>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</si>
  <si>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</si>
  <si>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</si>
  <si>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</si>
  <si>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</si>
  <si>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</si>
  <si>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</si>
  <si>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</si>
  <si>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</si>
  <si>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</si>
  <si>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</si>
  <si>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</si>
  <si>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</si>
  <si>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</si>
  <si>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</si>
  <si>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</si>
  <si>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</si>
  <si>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</si>
  <si>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</si>
  <si>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</si>
  <si>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</si>
  <si>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</si>
  <si>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</si>
  <si>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</si>
  <si>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</si>
  <si>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</si>
  <si>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</si>
  <si>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</si>
  <si>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</si>
  <si>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</si>
  <si>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</si>
  <si>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</si>
  <si>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</si>
  <si>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</si>
  <si>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</si>
  <si>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</si>
  <si>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</si>
  <si>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</si>
  <si>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</si>
  <si>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</si>
  <si>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</si>
  <si>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</si>
  <si>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</si>
  <si>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</si>
  <si>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</si>
  <si>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</si>
  <si>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</si>
  <si>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</si>
  <si>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</si>
  <si>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</si>
  <si>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</si>
  <si>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</si>
  <si>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</si>
  <si>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</si>
  <si>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</si>
  <si>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</si>
  <si>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</si>
  <si>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</si>
  <si>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</si>
  <si>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</si>
  <si>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</si>
  <si>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</si>
  <si>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</si>
  <si>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</si>
  <si>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</si>
  <si>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</si>
  <si>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</si>
  <si>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</si>
  <si>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</si>
  <si>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</si>
  <si>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</si>
  <si>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</si>
  <si>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</si>
  <si>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</si>
  <si>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</si>
  <si>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</si>
  <si>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</si>
  <si>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</si>
  <si>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</si>
  <si>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</si>
  <si>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</si>
  <si>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</si>
  <si>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</si>
  <si>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</si>
  <si>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</si>
  <si>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</si>
  <si>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</si>
  <si>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</si>
  <si>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</si>
  <si>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</si>
  <si>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</si>
  <si>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</si>
  <si>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</si>
  <si>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</si>
  <si>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</si>
  <si>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</si>
  <si>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</si>
  <si>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</si>
  <si>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</si>
  <si>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</si>
  <si>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</si>
  <si>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</si>
  <si>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</si>
  <si>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</si>
  <si>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</si>
  <si>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</si>
  <si>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</si>
  <si>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</si>
  <si>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</si>
  <si>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</si>
  <si>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</si>
  <si>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</si>
  <si>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</si>
  <si>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</si>
  <si>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</si>
  <si>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</si>
  <si>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</si>
  <si>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</si>
  <si>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</si>
  <si>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</si>
  <si>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</si>
  <si>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</si>
  <si>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</si>
  <si>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</si>
  <si>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</si>
  <si>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</si>
  <si>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</si>
  <si>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</si>
  <si>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</si>
  <si>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</si>
  <si>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</si>
  <si>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</si>
  <si>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</si>
  <si>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</si>
  <si>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</si>
  <si>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</si>
  <si>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</si>
  <si>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</si>
  <si>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</si>
  <si>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</si>
  <si>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</si>
  <si>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</si>
  <si>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</si>
  <si>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</si>
  <si>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</si>
  <si>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</si>
  <si>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</si>
  <si>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</si>
  <si>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</si>
  <si>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</si>
  <si>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</si>
  <si>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</si>
  <si>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</si>
  <si>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</si>
  <si>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</si>
  <si>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</si>
  <si>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</si>
  <si>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</si>
  <si>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</si>
  <si>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</si>
  <si>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</si>
  <si>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</si>
  <si>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</si>
  <si>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</si>
  <si>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</si>
  <si>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</si>
  <si>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</si>
  <si>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</si>
  <si>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</si>
  <si>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</si>
  <si>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</si>
  <si>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</si>
  <si>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</si>
  <si>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</si>
  <si>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</si>
  <si>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</si>
  <si>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</si>
  <si>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</si>
  <si>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</si>
  <si>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</si>
  <si>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</si>
  <si>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</si>
  <si>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</si>
  <si>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</si>
  <si>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</si>
  <si>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</si>
  <si>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</si>
  <si>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</si>
  <si>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</si>
  <si>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</si>
  <si>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</si>
  <si>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</si>
  <si>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</si>
  <si>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</si>
  <si>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</si>
  <si>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</si>
  <si>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</si>
  <si>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</si>
  <si>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</si>
  <si>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</si>
  <si>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</si>
  <si>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</si>
  <si>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</si>
  <si>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</si>
  <si>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</si>
  <si>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</si>
  <si>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</si>
  <si>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</si>
  <si>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</si>
  <si>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</si>
  <si>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</si>
  <si>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</si>
  <si>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</si>
  <si>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</si>
  <si>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</si>
  <si>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</si>
  <si>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</si>
  <si>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</si>
  <si>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</si>
  <si>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</si>
  <si>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</si>
  <si>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</si>
  <si>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</si>
  <si>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</si>
  <si>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</si>
  <si>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</si>
  <si>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</si>
  <si>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</si>
  <si>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</si>
  <si>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</si>
  <si>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</si>
  <si>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</si>
  <si>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</si>
  <si>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</si>
  <si>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</si>
  <si>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</si>
  <si>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</si>
  <si>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</si>
  <si>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</si>
  <si>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</si>
  <si>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</si>
  <si>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</si>
  <si>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</si>
  <si>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</si>
  <si>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</si>
  <si>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</si>
  <si>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</si>
  <si>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</si>
  <si>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</si>
  <si>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</si>
  <si>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</si>
  <si>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</si>
  <si>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</si>
  <si>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</si>
  <si>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</si>
  <si>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</si>
  <si>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</si>
  <si>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</si>
  <si>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</si>
  <si>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</si>
  <si>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</si>
  <si>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</si>
  <si>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</si>
  <si>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</si>
  <si>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</si>
  <si>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</si>
  <si>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</si>
  <si>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</si>
  <si>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</si>
  <si>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</si>
  <si>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</si>
  <si>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</si>
  <si>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</si>
  <si>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</si>
  <si>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</si>
  <si>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</si>
  <si>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</si>
  <si>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</si>
  <si>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</si>
  <si>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</si>
  <si>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</si>
  <si>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</si>
  <si>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</si>
  <si>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</si>
  <si>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</si>
  <si>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</si>
  <si>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</si>
  <si>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</si>
  <si>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</si>
  <si>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</si>
  <si>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</si>
  <si>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</si>
  <si>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</si>
  <si>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</si>
  <si>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</si>
  <si>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</si>
  <si>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</si>
  <si>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</si>
  <si>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</si>
  <si>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</si>
  <si>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</si>
  <si>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</si>
  <si>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</si>
  <si>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</si>
  <si>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</si>
  <si>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</si>
  <si>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</si>
  <si>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</si>
  <si>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</si>
  <si>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</si>
  <si>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</si>
  <si>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</si>
  <si>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</si>
  <si>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</si>
  <si>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</si>
  <si>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</si>
  <si>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</si>
  <si>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</si>
  <si>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</si>
  <si>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</si>
  <si>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</si>
  <si>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</si>
  <si>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</si>
  <si>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</si>
  <si>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</si>
  <si>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</si>
  <si>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</si>
  <si>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</si>
  <si>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</si>
  <si>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</si>
  <si>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</si>
  <si>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</si>
  <si>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</si>
  <si>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</si>
  <si>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</si>
  <si>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</si>
  <si>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</si>
  <si>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</si>
  <si>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</si>
  <si>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</si>
  <si>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</si>
  <si>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</si>
  <si>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</si>
  <si>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</si>
  <si>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</si>
  <si>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</si>
  <si>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</si>
  <si>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</si>
  <si>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</si>
  <si>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</si>
  <si>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</si>
  <si>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</si>
  <si>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</si>
  <si>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</si>
  <si>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</si>
  <si>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</si>
  <si>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</si>
  <si>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</si>
  <si>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</si>
  <si>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</si>
  <si>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</si>
  <si>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</si>
  <si>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</si>
  <si>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</si>
  <si>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</si>
  <si>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</si>
  <si>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</si>
  <si>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</si>
  <si>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</si>
  <si>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</si>
  <si>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</si>
  <si>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</si>
  <si>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</si>
  <si>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</si>
  <si>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</si>
  <si>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</si>
  <si>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</si>
  <si>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</si>
  <si>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</si>
  <si>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</si>
  <si>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</si>
  <si>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</si>
  <si>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</si>
  <si>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</si>
  <si>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</si>
  <si>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</si>
  <si>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</si>
  <si>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</si>
  <si>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</si>
  <si>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</si>
  <si>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</si>
  <si>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</si>
  <si>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</si>
  <si>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</si>
  <si>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</si>
  <si>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</si>
  <si>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</si>
  <si>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</si>
  <si>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</si>
  <si>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</si>
  <si>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</si>
  <si>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</si>
  <si>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</si>
  <si>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</si>
  <si>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</si>
  <si>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</si>
  <si>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</si>
  <si>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</si>
  <si>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</si>
  <si>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</si>
  <si>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</si>
  <si>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</si>
  <si>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</si>
  <si>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</si>
  <si>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</si>
  <si>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</si>
  <si>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</si>
  <si>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</si>
  <si>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</si>
  <si>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</si>
  <si>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</si>
  <si>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</si>
  <si>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</si>
  <si>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</si>
  <si>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</si>
  <si>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</si>
  <si>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</si>
  <si>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</si>
  <si>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</si>
  <si>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</si>
  <si>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</si>
  <si>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</si>
  <si>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</si>
  <si>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</si>
  <si>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</si>
  <si>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</si>
  <si>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</si>
  <si>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</si>
  <si>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</si>
  <si>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</si>
  <si>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</si>
  <si>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</si>
  <si>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</si>
  <si>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</si>
  <si>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</si>
  <si>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</si>
  <si>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</si>
  <si>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</si>
  <si>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</si>
  <si>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</si>
  <si>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</si>
  <si>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</si>
  <si>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</si>
  <si>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</si>
  <si>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</si>
  <si>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</si>
  <si>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</si>
  <si>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</si>
  <si>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</si>
  <si>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</si>
  <si>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</si>
  <si>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</si>
  <si>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</si>
  <si>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</si>
  <si>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</si>
  <si>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</si>
  <si>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</si>
  <si>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</si>
  <si>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</si>
  <si>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</si>
  <si>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</si>
  <si>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</si>
  <si>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</si>
  <si>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</si>
  <si>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</si>
  <si>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</si>
  <si>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</si>
  <si>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</si>
  <si>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</si>
  <si>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</si>
  <si>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</si>
  <si>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</si>
  <si>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</si>
  <si>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</si>
  <si>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</si>
  <si>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</si>
  <si>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</si>
  <si>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</si>
  <si>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</si>
  <si>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</si>
  <si>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</si>
  <si>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</si>
  <si>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</si>
  <si>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</si>
  <si>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</si>
  <si>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</si>
  <si>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</si>
  <si>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</si>
  <si>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</si>
  <si>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</si>
  <si>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</si>
  <si>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</si>
  <si>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</si>
  <si>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</si>
  <si>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</si>
  <si>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</si>
  <si>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</si>
  <si>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</si>
  <si>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</si>
  <si>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</si>
  <si>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</si>
  <si>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</si>
  <si>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</si>
  <si>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</si>
  <si>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</si>
  <si>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</si>
  <si>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</si>
  <si>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</si>
  <si>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</si>
  <si>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</si>
  <si>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</si>
  <si>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</si>
  <si>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</si>
  <si>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</si>
  <si>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</si>
  <si>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</si>
  <si>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</si>
  <si>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</si>
  <si>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</si>
  <si>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</si>
  <si>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</si>
  <si>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</si>
  <si>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</si>
  <si>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</si>
  <si>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</si>
  <si>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</si>
  <si>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</si>
  <si>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</si>
  <si>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</si>
  <si>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</si>
  <si>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</si>
  <si>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</si>
  <si>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</si>
  <si>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</si>
  <si>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</si>
  <si>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</si>
  <si>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</si>
  <si>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</si>
  <si>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</si>
  <si>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</si>
  <si>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</si>
  <si>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</si>
  <si>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</si>
  <si>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</si>
  <si>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</si>
  <si>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</si>
  <si>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</si>
  <si>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</si>
  <si>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</si>
  <si>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</si>
  <si>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</si>
  <si>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</si>
  <si>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</si>
  <si>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</si>
  <si>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</si>
  <si>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</si>
  <si>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</si>
  <si>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</si>
  <si>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</si>
  <si>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</si>
  <si>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</si>
  <si>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</si>
  <si>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</si>
  <si>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</si>
  <si>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</si>
  <si>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</si>
  <si>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</si>
  <si>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</si>
  <si>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</si>
  <si>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</si>
  <si>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</si>
  <si>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</si>
  <si>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</si>
  <si>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</si>
  <si>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</si>
  <si>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</si>
  <si>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</si>
  <si>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</si>
  <si>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</si>
  <si>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</si>
  <si>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</si>
  <si>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</si>
  <si>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</si>
  <si>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</si>
  <si>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</si>
  <si>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</si>
  <si>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</si>
  <si>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</si>
  <si>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</si>
  <si>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</si>
  <si>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</si>
  <si>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</si>
  <si>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</si>
  <si>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</si>
  <si>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</si>
  <si>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</si>
  <si>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</si>
  <si>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</si>
  <si>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</si>
  <si>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</si>
  <si>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</si>
  <si>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</si>
  <si>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</si>
  <si>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</si>
  <si>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</si>
  <si>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</si>
  <si>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</si>
  <si>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</si>
  <si>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</si>
  <si>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</si>
  <si>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</si>
  <si>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</si>
  <si>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</si>
  <si>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</si>
  <si>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</si>
  <si>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</si>
  <si>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</si>
  <si>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</si>
  <si>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</si>
  <si>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</si>
  <si>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</si>
  <si>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</si>
  <si>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</si>
  <si>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</si>
  <si>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</si>
  <si>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</si>
  <si>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</si>
  <si>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</si>
  <si>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</si>
  <si>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</si>
  <si>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</si>
  <si>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</si>
  <si>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</si>
  <si>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</si>
  <si>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</si>
  <si>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</si>
  <si>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</si>
  <si>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</si>
  <si>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</si>
  <si>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</si>
  <si>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</si>
  <si>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</si>
  <si>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</si>
  <si>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</si>
  <si>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</si>
  <si>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</si>
  <si>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</si>
  <si>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</si>
  <si>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</si>
  <si>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</si>
  <si>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</si>
  <si>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</si>
  <si>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</si>
  <si>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</si>
  <si>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</si>
  <si>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</si>
  <si>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</si>
  <si>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</si>
  <si>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</si>
  <si>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</si>
  <si>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</si>
  <si>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</si>
  <si>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</si>
  <si>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</si>
  <si>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</si>
  <si>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</si>
  <si>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</si>
  <si>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</si>
  <si>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</si>
  <si>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</si>
  <si>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</si>
  <si>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</si>
  <si>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</si>
  <si>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</si>
  <si>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</si>
  <si>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</si>
  <si>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</si>
  <si>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</si>
  <si>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</si>
  <si>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</si>
  <si>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</si>
  <si>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</si>
  <si>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</si>
  <si>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</si>
  <si>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</si>
  <si>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</si>
  <si>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</si>
  <si>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</si>
  <si>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</si>
  <si>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</si>
  <si>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</si>
  <si>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</si>
  <si>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</si>
  <si>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</si>
  <si>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</si>
  <si>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</si>
  <si>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</si>
  <si>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</si>
  <si>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</si>
  <si>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</si>
  <si>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</si>
  <si>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</si>
  <si>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</si>
  <si>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</si>
  <si>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</si>
  <si>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</si>
  <si>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</si>
  <si>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</si>
  <si>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</si>
  <si>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</si>
  <si>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</si>
  <si>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</si>
  <si>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</si>
  <si>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</si>
  <si>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</si>
  <si>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</si>
  <si>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</si>
  <si>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</si>
  <si>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</si>
  <si>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</si>
  <si>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</si>
  <si>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</si>
  <si>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</si>
  <si>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</si>
  <si>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</si>
  <si>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</si>
  <si>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</si>
  <si>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</si>
  <si>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</si>
  <si>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</si>
  <si>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</si>
  <si>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</si>
  <si>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</si>
  <si>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</si>
  <si>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</si>
  <si>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</si>
  <si>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</si>
  <si>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</si>
  <si>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</si>
  <si>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</si>
  <si>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</si>
  <si>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</si>
  <si>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</si>
  <si>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</si>
  <si>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</si>
  <si>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</si>
  <si>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</si>
  <si>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</si>
  <si>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</si>
  <si>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</si>
  <si>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</si>
  <si>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</si>
  <si>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</si>
  <si>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</si>
  <si>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</si>
  <si>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</si>
  <si>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</si>
  <si>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</si>
  <si>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</si>
  <si>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</si>
  <si>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</si>
  <si>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</si>
  <si>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</si>
  <si>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</si>
  <si>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</si>
  <si>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</si>
  <si>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</si>
  <si>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</si>
  <si>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</si>
  <si>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</si>
  <si>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</si>
  <si>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</si>
  <si>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</si>
  <si>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</si>
  <si>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</si>
  <si>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</si>
  <si>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</si>
  <si>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</si>
  <si>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</si>
  <si>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</si>
  <si>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</si>
  <si>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</si>
  <si>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</si>
  <si>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</si>
  <si>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</si>
  <si>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</si>
  <si>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</si>
  <si>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</si>
  <si>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</si>
  <si>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</si>
  <si>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</si>
  <si>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</si>
  <si>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</si>
  <si>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</si>
  <si>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</si>
  <si>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</si>
  <si>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</si>
  <si>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</si>
  <si>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</si>
  <si>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</si>
  <si>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</si>
  <si>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</si>
  <si>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</si>
  <si>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</si>
  <si>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</si>
  <si>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</si>
  <si>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</si>
  <si>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</si>
  <si>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</si>
  <si>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</si>
  <si>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</si>
  <si>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</si>
  <si>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</si>
  <si>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</si>
  <si>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</si>
  <si>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</si>
  <si>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</si>
  <si>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</si>
  <si>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</si>
  <si>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</si>
  <si>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</si>
  <si>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</si>
  <si>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</si>
  <si>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</si>
  <si>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</si>
  <si>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</si>
  <si>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</si>
  <si>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</si>
  <si>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</si>
  <si>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</si>
  <si>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</si>
  <si>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</si>
  <si>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</si>
  <si>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</si>
  <si>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</si>
  <si>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</si>
  <si>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</si>
  <si>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</si>
  <si>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</si>
  <si>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</si>
  <si>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</si>
  <si>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</si>
  <si>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</si>
  <si>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</si>
  <si>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</si>
  <si>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</si>
  <si>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</si>
  <si>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</si>
  <si>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</si>
  <si>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</si>
  <si>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</si>
  <si>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</si>
  <si>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</si>
  <si>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</si>
  <si>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</si>
  <si>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</si>
  <si>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</si>
  <si>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</si>
  <si>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</si>
  <si>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</si>
  <si>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</si>
  <si>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</si>
  <si>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</si>
  <si>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</si>
  <si>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</si>
  <si>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</si>
  <si>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</si>
  <si>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</si>
  <si>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</si>
  <si>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</si>
  <si>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</si>
  <si>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</si>
  <si>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</si>
  <si>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</si>
  <si>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</si>
  <si>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</si>
  <si>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</si>
  <si>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</si>
  <si>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</si>
  <si>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</si>
  <si>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</si>
  <si>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</si>
  <si>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</si>
  <si>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</si>
  <si>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</si>
  <si>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</si>
  <si>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</si>
  <si>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</si>
  <si>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</si>
  <si>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</si>
  <si>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</si>
  <si>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</si>
  <si>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</si>
  <si>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</si>
  <si>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</si>
  <si>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</si>
  <si>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</si>
  <si>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</si>
  <si>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</si>
  <si>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</si>
  <si>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</si>
  <si>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</si>
  <si>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</si>
  <si>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</si>
  <si>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</si>
  <si>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</si>
  <si>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</si>
  <si>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</si>
  <si>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</si>
  <si>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</si>
  <si>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</si>
  <si>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</si>
  <si>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</si>
  <si>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</si>
  <si>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</si>
  <si>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</si>
  <si>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</si>
  <si>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</si>
  <si>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</si>
  <si>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</si>
  <si>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</si>
  <si>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</si>
  <si>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</si>
  <si>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</si>
  <si>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</si>
  <si>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</si>
  <si>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</si>
  <si>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</si>
  <si>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</si>
  <si>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</si>
  <si>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</si>
  <si>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</si>
  <si>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</si>
  <si>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</si>
  <si>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</si>
  <si>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</si>
  <si>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</si>
  <si>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</si>
  <si>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</si>
  <si>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</si>
  <si>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</si>
  <si>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</si>
  <si>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</si>
  <si>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</si>
  <si>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</si>
  <si>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</si>
  <si>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</si>
  <si>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</si>
  <si>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</si>
  <si>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</si>
  <si>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</si>
  <si>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</si>
  <si>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</si>
  <si>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</si>
  <si>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</si>
  <si>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</si>
  <si>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</si>
  <si>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</si>
  <si>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</si>
  <si>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</si>
  <si>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</si>
  <si>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</si>
  <si>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</si>
  <si>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</si>
  <si>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</si>
  <si>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</si>
  <si>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</si>
  <si>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</si>
  <si>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</si>
  <si>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</si>
  <si>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</si>
  <si>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</si>
  <si>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</si>
  <si>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</si>
  <si>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</si>
  <si>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</si>
  <si>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</si>
  <si>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</si>
  <si>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</si>
  <si>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</si>
  <si>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</si>
  <si>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</si>
  <si>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</si>
  <si>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</si>
  <si>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</si>
  <si>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</si>
  <si>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</si>
  <si>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</si>
  <si>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</si>
  <si>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</si>
  <si>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</si>
  <si>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</si>
  <si>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</si>
  <si>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</si>
  <si>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</si>
  <si>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</si>
  <si>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</si>
  <si>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</si>
  <si>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</si>
  <si>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</si>
  <si>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</si>
  <si>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</si>
  <si>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</si>
  <si>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</si>
  <si>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</si>
  <si>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</si>
  <si>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</si>
  <si>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</si>
  <si>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</si>
  <si>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</si>
  <si>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</si>
  <si>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</si>
  <si>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</si>
  <si>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</si>
  <si>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</si>
  <si>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</si>
  <si>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</si>
  <si>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</si>
  <si>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</si>
  <si>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</si>
  <si>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</si>
  <si>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</si>
  <si>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</si>
  <si>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</si>
  <si>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</si>
  <si>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</si>
  <si>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</si>
  <si>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</si>
  <si>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</si>
  <si>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</si>
  <si>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</si>
  <si>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</si>
  <si>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</si>
  <si>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</si>
  <si>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</si>
  <si>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</si>
  <si>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</si>
  <si>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</si>
  <si>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</si>
  <si>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</si>
  <si>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</si>
  <si>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</si>
  <si>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</si>
  <si>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</si>
  <si>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</si>
  <si>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</si>
  <si>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</si>
  <si>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</si>
  <si>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</si>
  <si>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</si>
  <si>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</si>
  <si>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</si>
  <si>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</si>
  <si>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</si>
  <si>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</si>
  <si>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</si>
  <si>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</si>
  <si>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</si>
  <si>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</si>
  <si>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</si>
  <si>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</si>
  <si>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</si>
  <si>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</si>
  <si>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</si>
  <si>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</si>
  <si>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</si>
  <si>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</si>
  <si>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</si>
  <si>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</si>
  <si>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</si>
  <si>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</si>
  <si>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</si>
  <si>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</si>
  <si>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</si>
  <si>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</si>
  <si>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</si>
  <si>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</si>
  <si>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</si>
  <si>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</si>
  <si>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</si>
  <si>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</si>
  <si>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</si>
  <si>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</si>
  <si>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</si>
  <si>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</si>
  <si>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</si>
  <si>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</si>
  <si>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</si>
  <si>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</si>
  <si>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</si>
  <si>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</si>
  <si>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</si>
  <si>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</si>
  <si>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</si>
  <si>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</si>
  <si>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</si>
  <si>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</si>
  <si>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</si>
  <si>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</si>
  <si>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</si>
  <si>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</si>
  <si>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</si>
  <si>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</si>
  <si>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</si>
  <si>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</si>
  <si>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</si>
  <si>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</si>
  <si>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</si>
  <si>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</si>
  <si>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</si>
  <si>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</si>
  <si>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</si>
  <si>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</si>
  <si>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</si>
  <si>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</si>
  <si>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</si>
  <si>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</si>
  <si>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</si>
  <si>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</si>
  <si>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</si>
  <si>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</si>
  <si>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</si>
  <si>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</si>
  <si>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</si>
  <si>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</si>
  <si>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</si>
  <si>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</si>
  <si>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</si>
  <si>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</si>
  <si>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</si>
  <si>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</si>
  <si>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</si>
  <si>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</si>
  <si>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</si>
  <si>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</si>
  <si>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</si>
  <si>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</si>
  <si>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</si>
  <si>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</si>
  <si>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</si>
  <si>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</si>
  <si>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</si>
  <si>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</si>
  <si>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</si>
  <si>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</si>
  <si>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</si>
  <si>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</si>
  <si>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</si>
  <si>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</si>
  <si>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</si>
  <si>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</si>
  <si>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</si>
  <si>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</si>
  <si>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</si>
  <si>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</si>
  <si>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</si>
  <si>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</si>
  <si>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</si>
  <si>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</si>
  <si>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</si>
  <si>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</si>
  <si>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</si>
  <si>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</si>
  <si>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</si>
  <si>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</si>
  <si>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</si>
  <si>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</si>
  <si>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</si>
  <si>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</si>
  <si>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</si>
  <si>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</si>
  <si>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</si>
  <si>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</si>
  <si>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</si>
  <si>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</si>
  <si>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</si>
  <si>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</si>
  <si>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</si>
  <si>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</si>
  <si>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</si>
  <si>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</si>
  <si>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</si>
  <si>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</si>
  <si>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</si>
  <si>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</si>
  <si>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</si>
  <si>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</si>
  <si>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</si>
  <si>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</si>
  <si>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</si>
  <si>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</si>
  <si>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</si>
  <si>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</si>
  <si>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</si>
  <si>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</si>
  <si>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</si>
  <si>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</si>
  <si>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</si>
  <si>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</si>
  <si>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</si>
  <si>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</si>
  <si>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</si>
  <si>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</si>
  <si>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</si>
  <si>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</si>
  <si>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</si>
  <si>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</si>
  <si>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</si>
  <si>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</si>
  <si>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</si>
  <si>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</si>
  <si>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</si>
  <si>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</si>
  <si>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</si>
  <si>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</si>
  <si>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</si>
  <si>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</si>
  <si>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</si>
  <si>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</si>
  <si>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</si>
  <si>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</si>
  <si>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</si>
  <si>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</si>
  <si>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</si>
  <si>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</si>
  <si>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</si>
  <si>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</si>
  <si>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</si>
  <si>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</si>
  <si>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</si>
  <si>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</si>
  <si>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</si>
  <si>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</si>
  <si>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</si>
  <si>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</si>
  <si>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</si>
  <si>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</si>
  <si>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</si>
  <si>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</si>
  <si>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</si>
  <si>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</si>
  <si>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</si>
  <si>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</si>
  <si>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</si>
  <si>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</si>
  <si>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</si>
  <si>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</si>
  <si>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</si>
  <si>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</si>
  <si>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</si>
  <si>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</si>
  <si>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</si>
  <si>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</si>
  <si>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</si>
  <si>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</si>
  <si>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</si>
  <si>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</si>
  <si>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</si>
  <si>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</si>
  <si>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</si>
  <si>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</si>
  <si>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</si>
  <si>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</si>
  <si>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</si>
  <si>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</si>
  <si>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</si>
  <si>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</si>
  <si>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</si>
  <si>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</si>
  <si>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</si>
  <si>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</si>
  <si>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</si>
  <si>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</si>
  <si>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</si>
  <si>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</si>
  <si>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</si>
  <si>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</si>
  <si>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</si>
  <si>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</si>
  <si>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</si>
  <si>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</si>
  <si>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</si>
  <si>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</si>
  <si>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</si>
  <si>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</si>
  <si>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</si>
  <si>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</si>
  <si>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</si>
  <si>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</si>
  <si>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</si>
  <si>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</si>
  <si>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</si>
  <si>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</si>
  <si>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</si>
  <si>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</si>
  <si>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</si>
  <si>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</si>
  <si>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</si>
  <si>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</si>
  <si>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</si>
  <si>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</si>
  <si>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</si>
  <si>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</si>
  <si>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</si>
  <si>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</si>
  <si>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</si>
  <si>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</si>
  <si>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</si>
  <si>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</si>
  <si>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</si>
  <si>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</si>
  <si>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</si>
  <si>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</si>
  <si>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</si>
  <si>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</si>
  <si>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</si>
  <si>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</si>
  <si>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</si>
  <si>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</si>
  <si>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</si>
  <si>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</si>
  <si>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</si>
  <si>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</si>
  <si>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</si>
  <si>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</si>
  <si>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</si>
  <si>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</si>
  <si>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</si>
  <si>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</si>
  <si>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</si>
  <si>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</si>
  <si>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</si>
  <si>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</si>
  <si>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</si>
  <si>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</si>
  <si>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</si>
  <si>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</si>
  <si>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</si>
  <si>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</si>
  <si>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</si>
  <si>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</si>
  <si>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</si>
  <si>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</si>
  <si>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</si>
  <si>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</si>
  <si>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</si>
  <si>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</si>
  <si>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</si>
  <si>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</si>
  <si>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</si>
  <si>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</si>
  <si>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</si>
  <si>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</si>
  <si>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</si>
  <si>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</si>
  <si>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</si>
  <si>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</si>
  <si>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</si>
  <si>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</si>
  <si>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</si>
  <si>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</si>
  <si>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</si>
  <si>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</si>
  <si>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</si>
  <si>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</si>
  <si>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</si>
  <si>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</si>
  <si>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</si>
  <si>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</si>
  <si>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</si>
  <si>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</si>
  <si>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</si>
  <si>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</si>
  <si>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</si>
  <si>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</si>
  <si>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</si>
  <si>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</si>
  <si>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</si>
  <si>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</si>
  <si>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</si>
  <si>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</si>
  <si>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</si>
  <si>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</si>
  <si>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</si>
  <si>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</si>
  <si>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</si>
  <si>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</si>
  <si>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</si>
  <si>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</si>
  <si>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</si>
  <si>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</si>
  <si>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</si>
  <si>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</si>
  <si>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</si>
  <si>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</si>
  <si>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</si>
  <si>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</si>
  <si>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</si>
  <si>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</si>
  <si>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</si>
  <si>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</si>
  <si>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</si>
  <si>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</si>
  <si>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</si>
  <si>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</si>
  <si>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</si>
  <si>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</si>
  <si>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</si>
  <si>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</si>
  <si>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</si>
  <si>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</si>
  <si>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</si>
  <si>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</si>
  <si>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</si>
  <si>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</si>
  <si>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</si>
  <si>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</si>
  <si>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</si>
  <si>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</si>
  <si>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</si>
  <si>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</si>
  <si>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</si>
  <si>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</si>
  <si>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</si>
  <si>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</si>
  <si>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</si>
  <si>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</si>
  <si>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</si>
  <si>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</si>
  <si>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</si>
  <si>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</si>
  <si>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</si>
  <si>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</si>
  <si>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</si>
  <si>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</si>
  <si>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</si>
  <si>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</si>
  <si>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</si>
  <si>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</si>
  <si>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</si>
  <si>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</si>
  <si>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</si>
  <si>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</si>
  <si>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</si>
  <si>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</si>
  <si>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</si>
  <si>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</si>
  <si>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</si>
  <si>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</si>
  <si>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</si>
  <si>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</si>
  <si>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</si>
  <si>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</si>
  <si>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</si>
  <si>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</si>
  <si>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</si>
  <si>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</si>
  <si>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</si>
  <si>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</si>
  <si>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</si>
  <si>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</si>
  <si>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</si>
  <si>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</si>
  <si>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</si>
  <si>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</si>
  <si>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</si>
  <si>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</si>
  <si>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</si>
  <si>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</si>
  <si>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</si>
  <si>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</si>
  <si>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</si>
  <si>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</si>
  <si>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</si>
  <si>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</si>
  <si>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</si>
  <si>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</si>
  <si>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</si>
  <si>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</si>
  <si>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</si>
  <si>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</si>
  <si>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</si>
  <si>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</si>
  <si>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</si>
  <si>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</si>
  <si>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</si>
  <si>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</si>
  <si>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</si>
  <si>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</si>
  <si>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</si>
  <si>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</si>
  <si>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</si>
  <si>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</si>
  <si>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</si>
  <si>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</si>
  <si>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</si>
  <si>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</si>
  <si>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</si>
  <si>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</si>
  <si>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</si>
  <si>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</si>
  <si>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</si>
  <si>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</si>
  <si>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</si>
  <si>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</si>
  <si>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</si>
  <si>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</si>
  <si>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</si>
  <si>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</si>
  <si>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</si>
  <si>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</si>
  <si>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</si>
  <si>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</si>
  <si>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</si>
  <si>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</si>
  <si>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</si>
  <si>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</si>
  <si>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</si>
  <si>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</si>
  <si>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</si>
  <si>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</si>
  <si>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</si>
  <si>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</si>
  <si>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</si>
  <si>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</si>
  <si>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</si>
  <si>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</si>
  <si>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</si>
  <si>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</si>
  <si>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</si>
  <si>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</si>
  <si>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</si>
  <si>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</si>
  <si>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</si>
  <si>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</si>
  <si>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</si>
  <si>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</si>
  <si>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</si>
  <si>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</si>
  <si>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</si>
  <si>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</si>
  <si>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</si>
  <si>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</si>
  <si>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</si>
  <si>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</si>
  <si>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</si>
  <si>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</si>
  <si>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</si>
  <si>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</si>
  <si>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</si>
  <si>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</si>
  <si>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</si>
  <si>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</si>
  <si>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</si>
  <si>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</si>
  <si>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</si>
  <si>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</si>
  <si>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</si>
  <si>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</si>
  <si>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</si>
  <si>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</si>
  <si>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</si>
  <si>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</si>
  <si>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</si>
  <si>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</si>
  <si>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</si>
  <si>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</si>
  <si>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</si>
  <si>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</si>
  <si>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</si>
  <si>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</si>
  <si>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</si>
  <si>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</si>
  <si>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</si>
  <si>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</si>
  <si>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</si>
  <si>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</si>
  <si>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</si>
  <si>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</si>
  <si>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</si>
  <si>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</si>
  <si>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</si>
  <si>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</si>
  <si>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</si>
  <si>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</si>
  <si>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</si>
  <si>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</si>
  <si>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</si>
  <si>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</si>
  <si>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</si>
  <si>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</si>
  <si>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</si>
  <si>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</si>
  <si>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</si>
  <si>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</si>
  <si>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</si>
  <si>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</si>
  <si>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</si>
  <si>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</si>
  <si>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</si>
  <si>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</si>
  <si>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</si>
  <si>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</si>
  <si>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</si>
  <si>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</si>
  <si>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</si>
  <si>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</si>
  <si>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</si>
  <si>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</si>
  <si>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</si>
  <si>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</si>
  <si>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</si>
  <si>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</si>
  <si>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</si>
  <si>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</si>
  <si>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</si>
  <si>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</si>
  <si>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</si>
  <si>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</si>
  <si>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</si>
  <si>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</si>
  <si>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</si>
  <si>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</si>
  <si>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</si>
  <si>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</si>
  <si>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</si>
  <si>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</si>
  <si>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</si>
  <si>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</si>
  <si>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</si>
  <si>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</si>
  <si>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</si>
  <si>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</si>
  <si>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</si>
  <si>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</si>
  <si>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</si>
  <si>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</si>
  <si>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</si>
  <si>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</si>
  <si>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</si>
  <si>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</si>
  <si>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</si>
  <si>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</si>
  <si>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</si>
  <si>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</si>
  <si>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</si>
  <si>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</si>
  <si>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</si>
  <si>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</si>
  <si>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</si>
  <si>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</si>
  <si>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</si>
  <si>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</si>
  <si>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</si>
  <si>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</si>
  <si>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</si>
  <si>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</si>
  <si>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</si>
  <si>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</si>
  <si>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</si>
  <si>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</si>
  <si>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</si>
  <si>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</si>
  <si>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</si>
  <si>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</si>
  <si>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</si>
  <si>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</si>
  <si>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</si>
  <si>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</si>
  <si>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</si>
  <si>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</si>
  <si>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</si>
  <si>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</si>
  <si>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</si>
  <si>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</si>
  <si>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</si>
  <si>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</si>
  <si>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</si>
  <si>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</si>
  <si>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</si>
  <si>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</si>
  <si>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</si>
  <si>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</si>
  <si>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</si>
  <si>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</si>
  <si>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</si>
  <si>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</si>
  <si>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</si>
  <si>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</si>
  <si>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</si>
  <si>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</si>
  <si>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</si>
  <si>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</si>
  <si>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</si>
  <si>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</si>
  <si>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</si>
  <si>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</si>
  <si>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</si>
  <si>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</si>
  <si>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</si>
  <si>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</si>
  <si>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</si>
  <si>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</si>
  <si>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</si>
  <si>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</si>
  <si>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</si>
  <si>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</si>
  <si>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</si>
  <si>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</si>
  <si>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</si>
  <si>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</si>
  <si>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</si>
  <si>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</si>
  <si>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</si>
  <si>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</si>
  <si>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</si>
  <si>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</si>
  <si>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</si>
  <si>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</si>
  <si>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</si>
  <si>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</si>
  <si>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</si>
  <si>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</si>
  <si>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</si>
  <si>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</si>
  <si>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</si>
  <si>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</si>
  <si>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</si>
  <si>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</si>
  <si>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</si>
  <si>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</si>
  <si>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</si>
  <si>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</si>
  <si>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</si>
  <si>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</si>
  <si>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</si>
  <si>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</si>
  <si>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</si>
  <si>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</si>
  <si>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</si>
  <si>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</si>
  <si>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</si>
  <si>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</si>
  <si>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</si>
  <si>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</si>
  <si>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</si>
  <si>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</si>
  <si>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</si>
  <si>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</si>
  <si>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</si>
  <si>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</si>
  <si>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</si>
  <si>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</si>
  <si>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</si>
  <si>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</si>
  <si>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</si>
  <si>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</si>
  <si>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</si>
  <si>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</si>
  <si>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</si>
  <si>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</si>
  <si>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</si>
  <si>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</si>
  <si>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</si>
  <si>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</si>
  <si>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</si>
  <si>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</si>
  <si>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</si>
  <si>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</si>
  <si>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</si>
  <si>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</si>
  <si>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</si>
  <si>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</si>
  <si>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</si>
  <si>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</si>
  <si>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</si>
  <si>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</si>
  <si>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</si>
  <si>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</si>
  <si>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</si>
  <si>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</si>
  <si>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</si>
  <si>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</si>
  <si>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</si>
  <si>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</si>
  <si>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</si>
  <si>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</si>
  <si>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</si>
  <si>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</si>
  <si>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</si>
  <si>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</si>
  <si>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</si>
  <si>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</si>
  <si>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</si>
  <si>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</si>
  <si>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</si>
  <si>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</si>
  <si>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</si>
  <si>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</si>
  <si>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</si>
  <si>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</si>
  <si>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</si>
  <si>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</si>
  <si>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</si>
  <si>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</si>
  <si>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</si>
  <si>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</si>
  <si>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</si>
  <si>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</si>
  <si>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</si>
  <si>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</si>
  <si>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</si>
  <si>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</si>
  <si>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</si>
  <si>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</si>
  <si>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</si>
  <si>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</si>
  <si>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</si>
  <si>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</si>
  <si>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</si>
  <si>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</si>
  <si>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</si>
  <si>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</si>
  <si>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</si>
  <si>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</si>
  <si>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</si>
  <si>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</si>
  <si>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</si>
  <si>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</si>
  <si>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</si>
  <si>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</si>
  <si>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</si>
  <si>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</si>
  <si>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</si>
  <si>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</si>
  <si>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</si>
  <si>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</si>
  <si>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</si>
  <si>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</si>
  <si>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</si>
  <si>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</si>
  <si>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</si>
  <si>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</si>
  <si>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</si>
  <si>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</si>
  <si>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</si>
  <si>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</si>
  <si>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</si>
  <si>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</si>
  <si>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</si>
  <si>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</si>
  <si>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</si>
  <si>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</si>
  <si>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</si>
  <si>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</si>
  <si>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</si>
  <si>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</si>
  <si>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</si>
  <si>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</si>
  <si>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</si>
  <si>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</si>
  <si>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</si>
  <si>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</si>
  <si>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</si>
  <si>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</si>
  <si>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</si>
  <si>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</si>
  <si>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</si>
  <si>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</si>
  <si>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</si>
  <si>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</si>
  <si>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</si>
  <si>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</si>
  <si>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</si>
  <si>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</si>
  <si>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</si>
  <si>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</si>
  <si>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</si>
  <si>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</si>
  <si>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</si>
  <si>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</si>
  <si>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</si>
  <si>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</si>
  <si>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</si>
  <si>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</si>
  <si>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</si>
  <si>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</si>
  <si>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</si>
  <si>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</si>
  <si>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</si>
  <si>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</si>
  <si>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</si>
  <si>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</si>
  <si>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</si>
  <si>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</si>
  <si>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</si>
  <si>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</si>
  <si>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</si>
  <si>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</si>
  <si>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</si>
  <si>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</si>
  <si>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</si>
  <si>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</si>
  <si>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</si>
  <si>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</si>
  <si>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</si>
  <si>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</si>
  <si>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</si>
  <si>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</si>
  <si>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</si>
  <si>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</si>
  <si>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</si>
  <si>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</si>
  <si>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</si>
  <si>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</si>
  <si>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</si>
  <si>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</si>
  <si>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</si>
  <si>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</si>
  <si>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</si>
  <si>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</si>
  <si>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</si>
  <si>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</si>
  <si>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</si>
  <si>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</si>
  <si>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</si>
  <si>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</si>
  <si>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</si>
  <si>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</si>
  <si>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</si>
  <si>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</si>
  <si>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</si>
  <si>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</si>
  <si>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</si>
  <si>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</si>
  <si>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</si>
  <si>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</si>
  <si>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</si>
  <si>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</si>
  <si>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</si>
  <si>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</si>
  <si>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</si>
  <si>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</si>
  <si>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</si>
  <si>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</si>
  <si>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</si>
  <si>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</si>
  <si>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</si>
  <si>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</si>
  <si>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</si>
  <si>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</si>
  <si>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</si>
  <si>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</si>
  <si>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</si>
  <si>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</si>
  <si>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</si>
  <si>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</si>
  <si>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</si>
  <si>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</si>
  <si>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</si>
  <si>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</si>
  <si>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</si>
  <si>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</si>
  <si>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</si>
  <si>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</si>
  <si>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</si>
  <si>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</si>
  <si>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</si>
  <si>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</si>
  <si>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</si>
  <si>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</si>
  <si>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</si>
  <si>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</si>
  <si>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</si>
  <si>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</si>
  <si>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</si>
  <si>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</si>
  <si>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</si>
  <si>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</si>
  <si>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</si>
  <si>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</si>
  <si>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</si>
  <si>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</si>
  <si>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</si>
  <si>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</si>
  <si>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</si>
  <si>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</si>
  <si>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</si>
  <si>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</si>
  <si>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</si>
  <si>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</si>
  <si>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</si>
  <si>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</si>
  <si>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</si>
  <si>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</si>
  <si>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</si>
  <si>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</si>
  <si>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</si>
  <si>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</si>
  <si>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</si>
  <si>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</si>
  <si>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</si>
  <si>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</si>
  <si>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</si>
  <si>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</si>
  <si>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</si>
  <si>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</si>
  <si>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</si>
  <si>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</si>
  <si>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</si>
  <si>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</si>
  <si>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</si>
  <si>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</si>
  <si>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</si>
  <si>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</si>
  <si>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</si>
  <si>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</si>
  <si>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</si>
  <si>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</si>
  <si>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</si>
  <si>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</si>
  <si>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</si>
  <si>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</si>
  <si>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</si>
  <si>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</si>
  <si>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</si>
  <si>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</si>
  <si>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</si>
  <si>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</si>
  <si>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</si>
  <si>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</si>
  <si>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</si>
  <si>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</si>
  <si>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</si>
  <si>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</si>
  <si>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</si>
  <si>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</si>
  <si>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</si>
  <si>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</si>
  <si>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</si>
  <si>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</si>
  <si>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</si>
  <si>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</si>
  <si>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</si>
  <si>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</si>
  <si>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</si>
  <si>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</si>
  <si>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</si>
  <si>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</si>
  <si>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</si>
  <si>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</si>
  <si>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</si>
  <si>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</si>
  <si>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</si>
  <si>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</si>
  <si>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</si>
  <si>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</si>
  <si>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</si>
  <si>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</si>
  <si>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</si>
  <si>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</si>
  <si>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</si>
  <si>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</si>
  <si>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</si>
  <si>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</si>
  <si>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</si>
  <si>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</si>
  <si>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</si>
  <si>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</si>
  <si>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</si>
  <si>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</si>
  <si>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</si>
  <si>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</si>
  <si>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</si>
  <si>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</si>
  <si>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</si>
  <si>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</si>
  <si>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</si>
  <si>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</si>
  <si>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</si>
  <si>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</si>
  <si>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</si>
  <si>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</si>
  <si>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</si>
  <si>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</si>
  <si>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</si>
  <si>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</si>
  <si>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</si>
  <si>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</si>
  <si>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</si>
  <si>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</si>
  <si>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</si>
  <si>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</si>
  <si>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</si>
  <si>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</si>
  <si>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</si>
  <si>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</si>
  <si>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</si>
  <si>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</si>
  <si>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</si>
  <si>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</si>
  <si>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</si>
  <si>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</si>
  <si>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</si>
  <si>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</si>
  <si>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</si>
  <si>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</si>
  <si>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</si>
  <si>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</si>
  <si>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</si>
  <si>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</si>
  <si>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</si>
  <si>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</si>
  <si>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</si>
  <si>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</si>
  <si>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</si>
  <si>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</si>
  <si>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</si>
  <si>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</si>
  <si>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</si>
  <si>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</si>
  <si>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</si>
  <si>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</si>
  <si>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</si>
  <si>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</si>
  <si>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</si>
  <si>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</si>
  <si>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</si>
  <si>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</si>
  <si>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</si>
  <si>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</si>
  <si>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</si>
  <si>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</si>
  <si>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</si>
  <si>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</si>
  <si>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</si>
  <si>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</si>
  <si>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</si>
  <si>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</si>
  <si>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</si>
  <si>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</si>
  <si>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</si>
  <si>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</si>
  <si>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</si>
  <si>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</si>
  <si>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</si>
  <si>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</si>
  <si>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</si>
  <si>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</si>
  <si>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</si>
  <si>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</si>
  <si>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</si>
  <si>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</si>
  <si>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</si>
  <si>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</si>
  <si>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</si>
  <si>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</si>
  <si>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</si>
  <si>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</si>
  <si>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</si>
  <si>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</si>
  <si>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</si>
  <si>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</si>
  <si>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</si>
  <si>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</si>
  <si>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</si>
  <si>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</si>
  <si>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</si>
  <si>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</si>
  <si>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</si>
  <si>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</si>
  <si>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</si>
  <si>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</si>
  <si>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</si>
  <si>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</si>
  <si>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</si>
  <si>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</si>
  <si>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</si>
  <si>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</si>
  <si>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</si>
  <si>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</si>
  <si>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</si>
  <si>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</si>
  <si>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</si>
  <si>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</si>
  <si>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</si>
  <si>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</si>
  <si>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</si>
  <si>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</si>
  <si>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</si>
  <si>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</si>
  <si>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</si>
  <si>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</si>
  <si>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</si>
  <si>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</si>
  <si>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</si>
  <si>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</si>
  <si>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</si>
  <si>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</si>
  <si>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</si>
  <si>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</si>
  <si>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</si>
  <si>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</si>
  <si>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</si>
  <si>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</si>
  <si>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</si>
  <si>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</si>
  <si>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</si>
  <si>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</si>
  <si>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</si>
  <si>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</si>
  <si>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</si>
  <si>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</si>
  <si>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</si>
  <si>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</si>
  <si>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</si>
  <si>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</si>
  <si>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</si>
  <si>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</si>
  <si>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</si>
  <si>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</si>
  <si>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</si>
  <si>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</si>
  <si>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</si>
  <si>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</si>
  <si>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</si>
  <si>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</si>
  <si>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</si>
  <si>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</si>
  <si>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</si>
  <si>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</si>
  <si>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</si>
  <si>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</si>
  <si>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</si>
  <si>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</si>
  <si>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</si>
  <si>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</si>
  <si>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</si>
  <si>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</si>
  <si>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</si>
  <si>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</si>
  <si>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</si>
  <si>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</si>
  <si>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</si>
  <si>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</si>
  <si>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</si>
  <si>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</si>
  <si>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</si>
  <si>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</si>
  <si>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</si>
  <si>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</si>
  <si>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</si>
  <si>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</si>
  <si>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</si>
  <si>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</si>
  <si>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</si>
  <si>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</si>
  <si>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</si>
  <si>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</si>
  <si>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</si>
  <si>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</si>
  <si>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</si>
  <si>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</si>
  <si>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</si>
  <si>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</si>
  <si>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</si>
  <si>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</si>
  <si>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</si>
  <si>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</si>
  <si>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</si>
  <si>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</si>
  <si>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</si>
  <si>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</si>
  <si>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</si>
  <si>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</si>
  <si>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</si>
  <si>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</si>
  <si>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</si>
  <si>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</si>
  <si>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</si>
  <si>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</si>
  <si>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</si>
  <si>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</si>
  <si>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</si>
  <si>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</si>
  <si>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</si>
  <si>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</si>
  <si>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</si>
  <si>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</si>
  <si>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</si>
  <si>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</si>
  <si>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</si>
  <si>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</si>
  <si>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</si>
  <si>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</si>
  <si>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</si>
  <si>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</si>
  <si>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</si>
  <si>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</si>
  <si>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</si>
  <si>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</si>
  <si>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</si>
  <si>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</si>
  <si>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</si>
  <si>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</si>
  <si>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</si>
  <si>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</si>
  <si>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</si>
  <si>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</si>
  <si>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</si>
  <si>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</si>
  <si>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</si>
  <si>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</si>
  <si>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</si>
  <si>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</si>
  <si>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</si>
  <si>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</si>
  <si>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</si>
  <si>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</si>
  <si>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</si>
  <si>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</si>
  <si>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</si>
  <si>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</si>
  <si>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</si>
  <si>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</si>
  <si>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</si>
  <si>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</si>
  <si>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</si>
  <si>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</si>
  <si>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</si>
  <si>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</si>
  <si>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</si>
  <si>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</si>
  <si>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</si>
  <si>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</si>
  <si>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</si>
  <si>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</si>
  <si>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</si>
  <si>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</si>
  <si>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</si>
  <si>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</si>
  <si>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</si>
  <si>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</si>
  <si>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</si>
  <si>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</si>
  <si>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</si>
  <si>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</si>
  <si>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</si>
  <si>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</si>
  <si>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</si>
  <si>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</si>
  <si>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</si>
  <si>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</si>
  <si>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</si>
  <si>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</si>
  <si>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</si>
  <si>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</si>
  <si>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</si>
  <si>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</si>
  <si>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</si>
  <si>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</si>
  <si>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</si>
  <si>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</si>
  <si>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</si>
  <si>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</si>
  <si>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</si>
  <si>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</si>
  <si>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</si>
  <si>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</si>
  <si>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</si>
  <si>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</si>
  <si>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</si>
  <si>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</si>
  <si>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</si>
  <si>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</si>
  <si>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</si>
  <si>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</si>
  <si>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</si>
  <si>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</si>
  <si>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</si>
  <si>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</si>
  <si>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</si>
  <si>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</si>
  <si>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</si>
  <si>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</si>
  <si>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</si>
  <si>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</si>
  <si>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</si>
  <si>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</si>
  <si>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</si>
  <si>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</si>
  <si>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</si>
  <si>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</si>
  <si>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</si>
  <si>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</si>
  <si>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</si>
  <si>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</si>
  <si>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</si>
  <si>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</si>
  <si>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</si>
  <si>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</si>
  <si>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</si>
  <si>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</si>
  <si>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</si>
  <si>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</si>
  <si>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</si>
  <si>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</si>
  <si>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</si>
  <si>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</si>
  <si>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</si>
  <si>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</si>
  <si>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</si>
  <si>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</si>
  <si>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</si>
  <si>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</si>
  <si>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</si>
  <si>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</si>
  <si>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</si>
  <si>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</si>
  <si>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</si>
  <si>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</si>
  <si>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</si>
  <si>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</si>
  <si>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</si>
  <si>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</si>
  <si>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</si>
  <si>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</si>
  <si>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</si>
  <si>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</si>
  <si>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</si>
  <si>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</si>
  <si>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</si>
  <si>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</si>
  <si>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</si>
  <si>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</si>
  <si>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</si>
  <si>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</si>
  <si>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</si>
  <si>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</si>
  <si>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</si>
  <si>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</si>
  <si>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</si>
  <si>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</si>
  <si>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</si>
  <si>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</si>
  <si>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</si>
  <si>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</si>
  <si>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</si>
  <si>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</si>
  <si>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</si>
  <si>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</si>
  <si>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</si>
  <si>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</si>
  <si>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</si>
  <si>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</si>
  <si>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</si>
  <si>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</si>
  <si>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</si>
  <si>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</si>
  <si>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</si>
  <si>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</si>
  <si>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</si>
  <si>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</si>
  <si>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</si>
  <si>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</si>
  <si>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</si>
  <si>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</si>
  <si>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</si>
  <si>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</si>
  <si>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</si>
  <si>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</si>
  <si>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</si>
  <si>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</si>
  <si>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</si>
  <si>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</si>
  <si>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</si>
  <si>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</si>
  <si>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</si>
  <si>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</si>
  <si>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</si>
  <si>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</si>
  <si>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</si>
  <si>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</si>
  <si>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</si>
  <si>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</si>
  <si>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</si>
  <si>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</si>
  <si>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</si>
  <si>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</si>
  <si>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</si>
  <si>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</si>
  <si>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</si>
  <si>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</si>
  <si>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</si>
  <si>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</si>
  <si>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</si>
  <si>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</si>
  <si>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</si>
  <si>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</si>
  <si>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</si>
  <si>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</si>
  <si>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</si>
  <si>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</si>
  <si>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</si>
  <si>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</si>
  <si>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</si>
  <si>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</si>
  <si>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</si>
  <si>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</si>
  <si>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</si>
  <si>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</si>
  <si>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</si>
  <si>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</si>
  <si>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</si>
  <si>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</si>
  <si>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</si>
  <si>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</si>
  <si>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</si>
  <si>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</si>
  <si>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</si>
  <si>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</si>
  <si>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</si>
  <si>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</si>
  <si>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</si>
  <si>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</si>
  <si>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</si>
  <si>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</si>
  <si>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</si>
  <si>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</si>
  <si>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</si>
  <si>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</si>
  <si>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</si>
  <si>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</si>
  <si>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</si>
  <si>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</si>
  <si>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</si>
  <si>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</si>
  <si>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</si>
  <si>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</si>
  <si>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</si>
  <si>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</si>
  <si>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</si>
  <si>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</si>
  <si>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</si>
  <si>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</si>
  <si>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</si>
  <si>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</si>
  <si>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</si>
  <si>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</si>
  <si>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</si>
  <si>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</si>
  <si>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</si>
  <si>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</si>
  <si>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</si>
  <si>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</si>
  <si>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</si>
  <si>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</si>
  <si>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</si>
  <si>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</si>
  <si>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</si>
  <si>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</si>
  <si>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</si>
  <si>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</si>
  <si>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</si>
  <si>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</si>
  <si>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</si>
  <si>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</si>
  <si>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</si>
  <si>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</si>
  <si>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</si>
  <si>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</si>
  <si>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</si>
  <si>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</si>
  <si>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</si>
  <si>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</si>
  <si>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</si>
  <si>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</si>
  <si>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</si>
  <si>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</si>
  <si>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</si>
  <si>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</si>
  <si>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</si>
  <si>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</si>
  <si>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</si>
  <si>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</si>
  <si>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</si>
  <si>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</si>
  <si>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</si>
  <si>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</si>
  <si>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</si>
  <si>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</si>
  <si>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</si>
  <si>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</si>
  <si>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</si>
  <si>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</si>
  <si>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</si>
  <si>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</si>
  <si>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</si>
  <si>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</si>
  <si>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</si>
  <si>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</si>
  <si>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</si>
  <si>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</si>
  <si>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</si>
  <si>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</si>
  <si>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</si>
  <si>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</si>
  <si>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</si>
  <si>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</si>
  <si>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</si>
  <si>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</si>
  <si>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</si>
  <si>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</si>
  <si>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</si>
  <si>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</si>
  <si>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</si>
  <si>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</si>
  <si>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</si>
  <si>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</si>
  <si>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</si>
  <si>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</si>
  <si>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</si>
  <si>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</si>
  <si>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</si>
  <si>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</si>
  <si>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</si>
  <si>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</si>
  <si>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</si>
  <si>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</si>
  <si>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</si>
  <si>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</si>
  <si>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</si>
  <si>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</si>
  <si>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</si>
  <si>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</si>
  <si>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</si>
  <si>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</si>
  <si>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</si>
  <si>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</si>
  <si>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</si>
  <si>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</si>
  <si>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</si>
  <si>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</si>
  <si>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</si>
  <si>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</si>
  <si>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</si>
  <si>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</si>
  <si>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</si>
  <si>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</si>
  <si>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</si>
  <si>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</si>
  <si>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</si>
  <si>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</si>
  <si>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</si>
  <si>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</si>
  <si>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</si>
  <si>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</si>
  <si>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</si>
  <si>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</si>
  <si>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</si>
  <si>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</si>
  <si>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</si>
  <si>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</si>
  <si>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</si>
  <si>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</si>
  <si>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</si>
  <si>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</si>
  <si>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</si>
  <si>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</si>
  <si>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</si>
  <si>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</si>
  <si>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</si>
  <si>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</si>
  <si>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</si>
  <si>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</si>
  <si>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</si>
  <si>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</si>
  <si>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</si>
  <si>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</si>
  <si>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</si>
  <si>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</si>
  <si>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</si>
  <si>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</si>
  <si>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</si>
  <si>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</si>
  <si>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</si>
  <si>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</si>
  <si>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</si>
  <si>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</si>
  <si>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</si>
  <si>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</si>
  <si>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</si>
  <si>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</si>
  <si>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</si>
  <si>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</si>
  <si>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</si>
  <si>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</si>
  <si>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</si>
  <si>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</si>
  <si>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</si>
  <si>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</si>
  <si>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</si>
  <si>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</si>
  <si>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</si>
  <si>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</si>
  <si>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</si>
  <si>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</si>
  <si>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</si>
  <si>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</si>
  <si>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</si>
  <si>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</si>
  <si>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</si>
  <si>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</si>
  <si>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</si>
  <si>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</si>
  <si>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</si>
  <si>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</si>
  <si>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</si>
  <si>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</si>
  <si>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</si>
  <si>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</si>
  <si>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</si>
  <si>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</si>
  <si>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</si>
  <si>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</si>
  <si>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</si>
  <si>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</si>
  <si>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</si>
  <si>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</si>
  <si>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</si>
  <si>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</si>
  <si>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</si>
  <si>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</si>
  <si>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</si>
  <si>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</si>
  <si>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</si>
  <si>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</si>
  <si>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</si>
  <si>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</si>
  <si>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</si>
  <si>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</si>
  <si>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</si>
  <si>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</si>
  <si>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</si>
  <si>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</si>
  <si>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</si>
  <si>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</si>
  <si>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</si>
  <si>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</si>
  <si>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</si>
  <si>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</si>
  <si>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</si>
  <si>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</si>
  <si>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</si>
  <si>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</si>
  <si>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</si>
  <si>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</si>
  <si>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</si>
  <si>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</si>
  <si>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</si>
  <si>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</si>
  <si>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</si>
  <si>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</si>
  <si>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</si>
  <si>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</si>
  <si>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</si>
  <si>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</si>
  <si>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</si>
  <si>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</si>
  <si>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</si>
  <si>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</si>
  <si>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</si>
  <si>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</si>
  <si>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</si>
  <si>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</si>
  <si>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</si>
  <si>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</si>
  <si>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</si>
  <si>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</si>
  <si>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</si>
  <si>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</si>
  <si>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</si>
  <si>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</si>
  <si>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</si>
  <si>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</si>
  <si>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</si>
  <si>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</si>
  <si>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</si>
  <si>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</si>
  <si>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</si>
  <si>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</si>
  <si>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</si>
  <si>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</si>
  <si>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</si>
  <si>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</si>
  <si>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</si>
  <si>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</si>
  <si>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</si>
  <si>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</si>
  <si>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</si>
  <si>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</si>
  <si>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</si>
  <si>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</si>
  <si>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</si>
  <si>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</si>
  <si>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</si>
  <si>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</si>
  <si>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</si>
  <si>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</si>
  <si>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</si>
  <si>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</si>
  <si>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</si>
  <si>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</si>
  <si>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</si>
  <si>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</si>
  <si>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</si>
  <si>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</si>
  <si>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</si>
  <si>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</si>
  <si>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</si>
  <si>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</si>
  <si>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</si>
  <si>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</si>
  <si>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</si>
  <si>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</si>
  <si>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</si>
  <si>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</si>
  <si>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</si>
  <si>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</si>
  <si>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</si>
  <si>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</si>
  <si>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</si>
  <si>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</si>
  <si>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</si>
  <si>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</si>
  <si>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</si>
  <si>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</si>
  <si>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</si>
  <si>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</si>
  <si>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</si>
  <si>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</si>
  <si>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</si>
  <si>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</si>
  <si>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</si>
  <si>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</si>
  <si>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</si>
  <si>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</si>
  <si>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</si>
  <si>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</si>
  <si>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</si>
  <si>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</si>
  <si>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</si>
  <si>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</si>
  <si>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</si>
  <si>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</si>
  <si>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</si>
  <si>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</si>
  <si>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</si>
  <si>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</si>
  <si>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</si>
  <si>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</si>
  <si>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</si>
  <si>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</si>
  <si>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</si>
  <si>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</si>
  <si>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</si>
  <si>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</si>
  <si>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</si>
  <si>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</si>
  <si>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</si>
  <si>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</si>
  <si>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</si>
  <si>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</si>
  <si>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</si>
  <si>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</si>
  <si>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</si>
  <si>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</si>
  <si>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</si>
  <si>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</si>
  <si>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</si>
  <si>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</si>
  <si>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</si>
  <si>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</si>
  <si>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</si>
  <si>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</si>
  <si>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</si>
  <si>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</si>
  <si>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</si>
  <si>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</si>
  <si>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</si>
  <si>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</si>
  <si>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</si>
  <si>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</si>
  <si>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</si>
  <si>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</si>
  <si>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</si>
  <si>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</si>
  <si>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</si>
  <si>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</si>
  <si>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</si>
  <si>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</si>
  <si>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</si>
  <si>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</si>
  <si>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</si>
  <si>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</si>
  <si>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</si>
  <si>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</si>
  <si>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</si>
  <si>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</si>
  <si>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</si>
  <si>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</si>
  <si>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</si>
  <si>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</si>
  <si>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</si>
  <si>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</si>
  <si>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</si>
  <si>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</si>
  <si>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</si>
  <si>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</si>
  <si>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</si>
  <si>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</si>
  <si>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</si>
  <si>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</si>
  <si>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</si>
  <si>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</si>
  <si>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</si>
  <si>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</si>
  <si>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</si>
  <si>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</si>
  <si>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</si>
  <si>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</si>
  <si>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</si>
  <si>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</si>
  <si>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</si>
  <si>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</si>
  <si>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</si>
  <si>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</si>
  <si>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</si>
  <si>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</si>
  <si>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</si>
  <si>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</si>
  <si>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</si>
  <si>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</si>
  <si>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</si>
  <si>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</si>
  <si>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</si>
  <si>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</si>
  <si>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</si>
  <si>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</si>
  <si>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</si>
  <si>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</si>
  <si>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</si>
  <si>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</si>
  <si>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</si>
  <si>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</si>
  <si>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</si>
  <si>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</si>
  <si>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</si>
  <si>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</si>
  <si>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</si>
  <si>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</si>
  <si>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</si>
  <si>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</si>
  <si>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</si>
  <si>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</si>
  <si>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</si>
  <si>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</si>
  <si>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</si>
  <si>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</si>
  <si>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</si>
  <si>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</si>
  <si>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</si>
  <si>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</si>
  <si>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</si>
  <si>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</si>
  <si>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</si>
  <si>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</si>
  <si>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</si>
  <si>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</si>
  <si>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</si>
  <si>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</si>
  <si>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</si>
  <si>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</si>
  <si>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</si>
  <si>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</si>
  <si>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</si>
  <si>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</si>
  <si>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</si>
  <si>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</si>
  <si>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</si>
  <si>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</si>
  <si>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</si>
  <si>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</si>
  <si>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</si>
  <si>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</si>
  <si>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</si>
  <si>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</si>
  <si>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</si>
  <si>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</si>
  <si>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</si>
  <si>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</si>
  <si>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</si>
  <si>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</si>
  <si>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</si>
  <si>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</si>
  <si>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</si>
  <si>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</si>
  <si>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</si>
  <si>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</si>
  <si>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</si>
  <si>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</si>
  <si>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</si>
  <si>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</si>
  <si>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</si>
  <si>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</si>
  <si>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</si>
  <si>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</si>
  <si>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</si>
  <si>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</si>
  <si>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</si>
  <si>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</si>
  <si>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</si>
  <si>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</si>
  <si>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</si>
  <si>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</si>
  <si>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</si>
  <si>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</si>
  <si>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</si>
  <si>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</si>
  <si>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</si>
  <si>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</si>
  <si>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</si>
  <si>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</si>
  <si>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</si>
  <si>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</si>
  <si>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</si>
  <si>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</si>
  <si>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</si>
  <si>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</si>
  <si>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</si>
  <si>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</si>
  <si>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</si>
  <si>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</si>
  <si>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</si>
  <si>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</si>
  <si>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</si>
  <si>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</si>
  <si>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</si>
  <si>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</si>
  <si>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</si>
  <si>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</si>
  <si>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</si>
  <si>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</si>
  <si>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</si>
  <si>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</si>
  <si>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</si>
  <si>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</si>
  <si>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</si>
  <si>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</si>
  <si>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</si>
  <si>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</si>
  <si>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</si>
  <si>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</si>
  <si>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</si>
  <si>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</si>
  <si>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</si>
  <si>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</si>
  <si>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</si>
  <si>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</si>
  <si>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</si>
  <si>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</si>
  <si>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</si>
  <si>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</si>
  <si>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</si>
  <si>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</si>
  <si>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</si>
  <si>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</si>
  <si>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</si>
  <si>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</si>
  <si>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</si>
  <si>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</si>
  <si>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</si>
  <si>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</si>
  <si>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</si>
  <si>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</si>
  <si>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</si>
  <si>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</si>
  <si>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</si>
  <si>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</si>
  <si>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</si>
  <si>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</si>
  <si>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</si>
  <si>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</si>
  <si>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</si>
  <si>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</si>
  <si>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</si>
  <si>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</si>
  <si>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</si>
  <si>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</si>
  <si>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</si>
  <si>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</si>
  <si>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</si>
  <si>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</si>
  <si>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</si>
  <si>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</si>
  <si>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</si>
  <si>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</si>
  <si>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</si>
  <si>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</si>
  <si>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</si>
  <si>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</si>
  <si>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</si>
  <si>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</si>
  <si>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</si>
  <si>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</si>
  <si>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</si>
  <si>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</si>
  <si>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</si>
  <si>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</si>
  <si>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</si>
  <si>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</si>
  <si>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</si>
  <si>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</si>
  <si>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</si>
  <si>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</si>
  <si>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</si>
  <si>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</si>
  <si>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</si>
  <si>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</si>
  <si>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</si>
  <si>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</si>
  <si>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</si>
  <si>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</si>
  <si>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</si>
  <si>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</si>
  <si>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</si>
  <si>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</si>
  <si>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</si>
  <si>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</si>
  <si>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</si>
  <si>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</si>
  <si>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</si>
  <si>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</si>
  <si>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</si>
  <si>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</si>
  <si>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</si>
  <si>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</si>
  <si>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</si>
  <si>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</si>
  <si>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</si>
  <si>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</si>
  <si>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</si>
  <si>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</si>
  <si>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</si>
  <si>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</si>
  <si>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</si>
  <si>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</si>
  <si>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</si>
  <si>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</si>
  <si>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</si>
  <si>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</si>
  <si>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</si>
  <si>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</si>
  <si>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</si>
  <si>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</si>
  <si>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</si>
  <si>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</si>
  <si>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</si>
  <si>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</si>
  <si>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</si>
  <si>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</si>
  <si>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</si>
  <si>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</si>
  <si>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</si>
  <si>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</si>
  <si>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</si>
  <si>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</si>
  <si>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</si>
  <si>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</si>
  <si>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</si>
  <si>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</si>
  <si>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</si>
  <si>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</si>
  <si>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</si>
  <si>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</si>
  <si>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</si>
  <si>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</si>
  <si>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</si>
  <si>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</si>
  <si>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</si>
  <si>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</si>
  <si>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</si>
  <si>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</si>
  <si>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</si>
  <si>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</si>
  <si>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</si>
  <si>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</si>
  <si>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</si>
  <si>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</si>
  <si>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</si>
  <si>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</si>
  <si>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</si>
  <si>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</si>
  <si>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</si>
  <si>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</si>
  <si>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</si>
  <si>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</si>
  <si>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</si>
  <si>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</si>
  <si>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</si>
  <si>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</si>
  <si>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</si>
  <si>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</si>
  <si>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</si>
  <si>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</si>
  <si>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</si>
  <si>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</si>
  <si>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</si>
  <si>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</si>
  <si>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</si>
  <si>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</si>
  <si>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</si>
  <si>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</si>
  <si>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</si>
  <si>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</si>
  <si>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</si>
  <si>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</si>
  <si>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</si>
  <si>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</si>
  <si>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</si>
  <si>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</si>
  <si>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</si>
  <si>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</si>
  <si>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</si>
  <si>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</si>
  <si>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</si>
  <si>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</si>
  <si>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</si>
  <si>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</si>
  <si>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</si>
  <si>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</si>
  <si>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</si>
  <si>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</si>
  <si>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</si>
  <si>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</si>
  <si>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</si>
  <si>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</si>
  <si>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</si>
  <si>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</si>
  <si>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</si>
  <si>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</si>
  <si>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</si>
  <si>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</si>
  <si>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</si>
  <si>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</si>
  <si>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</si>
  <si>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</si>
  <si>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</si>
  <si>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</si>
  <si>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</si>
  <si>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</si>
  <si>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</si>
  <si>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</si>
  <si>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</si>
  <si>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</si>
  <si>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</si>
  <si>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</si>
  <si>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</si>
  <si>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</si>
  <si>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</si>
  <si>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</si>
  <si>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</si>
  <si>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</si>
  <si>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</si>
  <si>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</si>
  <si>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</si>
  <si>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</si>
  <si>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</si>
  <si>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</si>
  <si>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</si>
  <si>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</si>
  <si>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</si>
  <si>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</si>
  <si>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</si>
  <si>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</si>
  <si>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</si>
  <si>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</si>
  <si>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</si>
  <si>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</si>
  <si>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</si>
  <si>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</si>
  <si>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</si>
  <si>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</si>
  <si>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</si>
  <si>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</si>
  <si>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</si>
  <si>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</si>
  <si>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</si>
  <si>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</si>
  <si>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</si>
  <si>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</si>
  <si>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</si>
  <si>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</si>
  <si>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</si>
  <si>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</si>
  <si>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</si>
  <si>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</si>
  <si>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</si>
  <si>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</si>
  <si>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</si>
  <si>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</si>
  <si>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</si>
  <si>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</si>
  <si>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</si>
  <si>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</si>
  <si>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</si>
  <si>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</si>
  <si>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</si>
  <si>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</si>
  <si>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</si>
  <si>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</si>
  <si>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</si>
  <si>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</si>
  <si>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</si>
  <si>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</si>
  <si>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</si>
  <si>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</si>
  <si>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</si>
  <si>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</si>
  <si>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</si>
  <si>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</si>
  <si>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</si>
  <si>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</si>
  <si>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</si>
  <si>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</si>
  <si>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</si>
  <si>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</si>
  <si>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</si>
  <si>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</si>
  <si>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</si>
  <si>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</si>
  <si>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</si>
  <si>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</si>
  <si>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</si>
  <si>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</si>
  <si>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</si>
  <si>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</si>
  <si>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</si>
  <si>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</si>
  <si>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</si>
  <si>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</si>
  <si>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</si>
  <si>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</si>
  <si>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</si>
  <si>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</si>
  <si>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</si>
  <si>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</si>
  <si>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</si>
  <si>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</si>
  <si>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</si>
  <si>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</si>
  <si>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</si>
  <si>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</si>
  <si>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</si>
  <si>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</si>
  <si>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</si>
  <si>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</si>
  <si>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</si>
  <si>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</si>
  <si>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</si>
  <si>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</si>
  <si>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</si>
  <si>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</si>
  <si>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</si>
  <si>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</si>
  <si>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</si>
  <si>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</si>
  <si>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</si>
  <si>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</si>
  <si>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</si>
  <si>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</si>
  <si>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</si>
  <si>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</si>
  <si>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</si>
  <si>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</si>
  <si>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</si>
  <si>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</si>
  <si>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</si>
  <si>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</si>
  <si>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</si>
  <si>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</si>
  <si>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</si>
  <si>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</si>
  <si>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</si>
  <si>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</si>
  <si>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</si>
  <si>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</si>
  <si>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</si>
  <si>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</si>
  <si>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</si>
  <si>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</si>
  <si>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</si>
  <si>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</si>
  <si>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</si>
  <si>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</si>
  <si>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</si>
  <si>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</si>
  <si>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</si>
  <si>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</si>
  <si>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</si>
  <si>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</si>
  <si>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</si>
  <si>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</si>
  <si>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</si>
  <si>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</si>
  <si>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</si>
  <si>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</si>
  <si>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</si>
  <si>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</si>
  <si>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</si>
  <si>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</si>
  <si>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</si>
  <si>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</si>
  <si>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</si>
  <si>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</si>
  <si>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</si>
  <si>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</si>
  <si>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</si>
  <si>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</si>
  <si>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</si>
  <si>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</si>
  <si>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</si>
  <si>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</si>
  <si>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</si>
  <si>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</si>
  <si>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</si>
  <si>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</si>
  <si>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</si>
  <si>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</si>
  <si>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</si>
  <si>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</si>
  <si>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</si>
  <si>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</si>
  <si>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</si>
  <si>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</si>
  <si>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</si>
  <si>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</si>
  <si>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</si>
  <si>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</si>
  <si>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</si>
  <si>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</si>
  <si>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</si>
  <si>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</si>
  <si>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</si>
  <si>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</si>
  <si>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</si>
  <si>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</si>
  <si>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</si>
  <si>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</si>
  <si>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</si>
  <si>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</si>
  <si>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</si>
  <si>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</si>
  <si>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</si>
  <si>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</si>
  <si>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</si>
  <si>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</si>
  <si>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</si>
  <si>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</si>
  <si>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</si>
  <si>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</si>
  <si>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</si>
  <si>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</si>
  <si>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</si>
  <si>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</si>
  <si>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</si>
  <si>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</si>
  <si>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</si>
  <si>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</si>
  <si>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</si>
  <si>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</si>
  <si>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</si>
  <si>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</si>
  <si>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</si>
  <si>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</si>
  <si>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</si>
  <si>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</si>
  <si>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</si>
  <si>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</si>
  <si>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</si>
  <si>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</si>
  <si>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</si>
  <si>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</si>
  <si>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</si>
  <si>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</si>
  <si>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</si>
  <si>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</si>
  <si>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</si>
  <si>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</si>
  <si>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</si>
  <si>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</si>
  <si>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</si>
  <si>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</si>
  <si>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</si>
  <si>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</si>
  <si>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</si>
  <si>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</si>
  <si>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</si>
  <si>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</si>
  <si>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</si>
  <si>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</si>
  <si>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</si>
  <si>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</si>
  <si>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</si>
  <si>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</si>
  <si>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</si>
  <si>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</si>
  <si>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</si>
  <si>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</si>
  <si>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</si>
  <si>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</si>
  <si>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</si>
  <si>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</si>
  <si>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</si>
  <si>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</si>
  <si>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</si>
  <si>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</si>
  <si>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</si>
  <si>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</si>
  <si>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</si>
  <si>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</si>
  <si>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</si>
  <si>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</si>
  <si>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</si>
  <si>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</si>
  <si>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</si>
  <si>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</si>
  <si>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</si>
  <si>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</si>
  <si>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</si>
  <si>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</si>
  <si>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</si>
  <si>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</si>
  <si>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</si>
  <si>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</si>
  <si>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</si>
  <si>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</si>
  <si>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</si>
  <si>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</si>
  <si>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</si>
  <si>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</si>
  <si>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</si>
  <si>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</si>
  <si>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</si>
  <si>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</si>
  <si>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</si>
  <si>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</si>
  <si>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</si>
  <si>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</si>
  <si>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</si>
  <si>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</si>
  <si>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</si>
  <si>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</si>
  <si>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</si>
  <si>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</si>
  <si>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</si>
  <si>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</si>
  <si>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</si>
  <si>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</si>
  <si>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</si>
  <si>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</si>
  <si>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</si>
  <si>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</si>
  <si>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</si>
  <si>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</si>
  <si>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</si>
  <si>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</si>
  <si>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</si>
  <si>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</si>
  <si>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</si>
  <si>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</si>
  <si>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</si>
  <si>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</si>
  <si>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</si>
  <si>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</si>
  <si>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</si>
  <si>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</si>
  <si>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</si>
  <si>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</si>
  <si>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</si>
  <si>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</si>
  <si>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</si>
  <si>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</si>
  <si>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</si>
  <si>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</si>
  <si>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</si>
  <si>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</si>
  <si>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</si>
  <si>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</si>
  <si>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</si>
  <si>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</si>
  <si>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</si>
  <si>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</si>
  <si>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</si>
  <si>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</si>
  <si>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</si>
  <si>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</si>
  <si>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</si>
  <si>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</si>
  <si>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</si>
  <si>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</si>
  <si>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</si>
  <si>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</si>
  <si>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</si>
  <si>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</si>
  <si>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</si>
  <si>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</si>
  <si>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</si>
  <si>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</si>
  <si>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</si>
  <si>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</si>
  <si>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</si>
  <si>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</si>
  <si>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</si>
  <si>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</si>
  <si>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</si>
  <si>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</si>
  <si>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</si>
  <si>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</si>
  <si>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</si>
  <si>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</si>
  <si>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</si>
  <si>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</si>
  <si>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</si>
  <si>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</si>
  <si>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</si>
  <si>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</si>
  <si>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</si>
  <si>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</si>
  <si>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</si>
  <si>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</si>
  <si>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</si>
  <si>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</si>
  <si>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</si>
  <si>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</si>
  <si>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</si>
  <si>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</si>
  <si>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</si>
  <si>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</si>
  <si>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</si>
  <si>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</si>
  <si>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</si>
  <si>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</si>
  <si>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</si>
  <si>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</si>
  <si>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</si>
  <si>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</si>
  <si>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</si>
  <si>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</si>
  <si>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</si>
  <si>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</si>
  <si>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</si>
  <si>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</si>
  <si>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</si>
  <si>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</si>
  <si>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</si>
  <si>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</si>
  <si>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</si>
  <si>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</si>
  <si>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</si>
  <si>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</si>
  <si>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</si>
  <si>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</si>
  <si>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</si>
  <si>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</si>
  <si>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</si>
  <si>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</si>
  <si>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</si>
  <si>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</si>
  <si>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</si>
  <si>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</si>
  <si>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</si>
  <si>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</si>
  <si>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</si>
  <si>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</si>
  <si>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</si>
  <si>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</si>
  <si>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</si>
  <si>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</si>
  <si>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</si>
  <si>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</si>
  <si>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</si>
  <si>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</si>
  <si>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</si>
  <si>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</si>
  <si>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</si>
  <si>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</si>
  <si>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</si>
  <si>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</si>
  <si>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</si>
  <si>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</si>
  <si>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</si>
  <si>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</si>
  <si>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</si>
  <si>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</si>
  <si>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</si>
  <si>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</si>
  <si>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</si>
  <si>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</si>
  <si>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</si>
  <si>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</si>
  <si>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</si>
  <si>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</si>
  <si>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</si>
  <si>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</si>
  <si>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</si>
  <si>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</si>
  <si>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</si>
  <si>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</si>
  <si>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</si>
  <si>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</si>
  <si>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</si>
  <si>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</si>
  <si>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</si>
  <si>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</si>
  <si>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</si>
  <si>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</si>
  <si>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</si>
  <si>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</si>
  <si>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</si>
  <si>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</si>
  <si>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</si>
  <si>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</si>
  <si>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</si>
  <si>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</si>
  <si>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</si>
  <si>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</si>
  <si>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</si>
  <si>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</si>
  <si>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</si>
  <si>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</si>
  <si>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</si>
  <si>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</si>
  <si>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</si>
  <si>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</si>
  <si>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</si>
  <si>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</si>
  <si>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</si>
  <si>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</si>
  <si>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</si>
  <si>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</si>
  <si>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</si>
  <si>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</si>
  <si>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</si>
  <si>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</si>
  <si>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</si>
  <si>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</si>
  <si>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</si>
  <si>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</si>
  <si>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</si>
  <si>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</si>
  <si>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</si>
  <si>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</si>
  <si>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</si>
  <si>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</si>
  <si>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</si>
  <si>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</si>
  <si>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</si>
  <si>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</si>
  <si>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</si>
  <si>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</si>
  <si>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</si>
  <si>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</si>
  <si>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</si>
  <si>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</si>
  <si>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</si>
  <si>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</si>
  <si>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</si>
  <si>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</si>
  <si>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</si>
  <si>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</si>
  <si>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</si>
  <si>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</si>
  <si>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</si>
  <si>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</si>
  <si>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</si>
  <si>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</si>
  <si>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</si>
  <si>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</si>
  <si>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</si>
  <si>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</si>
  <si>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</si>
  <si>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</si>
  <si>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</si>
  <si>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</si>
  <si>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</si>
  <si>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</si>
  <si>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</si>
  <si>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</si>
  <si>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</si>
  <si>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</si>
  <si>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</si>
  <si>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</si>
  <si>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</si>
  <si>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</si>
  <si>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</si>
  <si>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</si>
  <si>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</si>
  <si>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</si>
  <si>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</si>
  <si>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</si>
  <si>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</si>
  <si>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</si>
  <si>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</si>
  <si>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</si>
  <si>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</si>
  <si>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</si>
  <si>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</si>
  <si>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</si>
  <si>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</si>
  <si>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</si>
  <si>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</si>
  <si>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</si>
  <si>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</si>
  <si>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</si>
  <si>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</si>
  <si>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</si>
  <si>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</si>
  <si>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</si>
  <si>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</si>
  <si>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</si>
  <si>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</si>
  <si>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</si>
  <si>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</si>
  <si>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</si>
  <si>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</si>
  <si>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</si>
  <si>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</si>
  <si>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</si>
  <si>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</si>
  <si>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</si>
  <si>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</si>
  <si>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</si>
  <si>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</si>
  <si>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</si>
  <si>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</si>
  <si>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</si>
  <si>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</si>
  <si>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</si>
  <si>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</si>
  <si>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</si>
  <si>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</si>
  <si>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</si>
  <si>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</si>
  <si>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</si>
  <si>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</si>
  <si>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</si>
  <si>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</si>
  <si>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</si>
  <si>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</si>
  <si>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</si>
  <si>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</si>
  <si>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</si>
  <si>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</si>
  <si>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</si>
  <si>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</si>
  <si>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</si>
  <si>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</si>
  <si>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</si>
  <si>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</si>
  <si>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</si>
  <si>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</si>
  <si>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</si>
  <si>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</si>
  <si>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</si>
  <si>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</si>
  <si>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</si>
  <si>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</si>
  <si>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</si>
  <si>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</si>
  <si>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</si>
  <si>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</si>
  <si>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</si>
  <si>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</si>
  <si>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</si>
  <si>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</si>
  <si>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</si>
  <si>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</si>
  <si>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</si>
  <si>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</si>
  <si>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</si>
  <si>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</si>
  <si>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</si>
  <si>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</si>
  <si>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</si>
  <si>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</si>
  <si>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</si>
  <si>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</si>
  <si>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</si>
  <si>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</si>
  <si>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</si>
  <si>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</si>
  <si>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</si>
  <si>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</si>
  <si>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</si>
  <si>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</si>
  <si>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</si>
  <si>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</si>
  <si>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</si>
  <si>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</si>
  <si>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</si>
  <si>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</si>
  <si>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</si>
  <si>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</si>
  <si>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</si>
  <si>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</si>
  <si>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</si>
  <si>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</si>
  <si>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</si>
  <si>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</si>
  <si>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</si>
  <si>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</si>
  <si>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</si>
  <si>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</si>
  <si>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</si>
  <si>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</si>
  <si>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</si>
  <si>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</si>
  <si>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</si>
  <si>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</si>
  <si>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</si>
  <si>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</si>
  <si>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</si>
  <si>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</si>
  <si>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</si>
  <si>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</si>
  <si>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</si>
  <si>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</si>
  <si>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</si>
  <si>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</si>
  <si>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</si>
  <si>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</si>
  <si>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</si>
  <si>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</si>
  <si>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</si>
  <si>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</si>
  <si>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</si>
  <si>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</si>
  <si>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</si>
  <si>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</si>
  <si>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</si>
  <si>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</si>
  <si>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</si>
  <si>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</si>
  <si>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</si>
  <si>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</si>
  <si>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</si>
  <si>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</si>
  <si>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</si>
  <si>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</si>
  <si>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</si>
  <si>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</si>
  <si>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</si>
  <si>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</si>
  <si>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</si>
  <si>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</si>
  <si>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</si>
  <si>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</si>
  <si>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</si>
  <si>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</si>
  <si>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</si>
  <si>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</si>
  <si>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</si>
  <si>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</si>
  <si>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</si>
  <si>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</si>
  <si>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</si>
  <si>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</si>
  <si>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</si>
  <si>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</si>
  <si>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</si>
  <si>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</si>
  <si>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</si>
  <si>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</si>
  <si>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</si>
  <si>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</si>
  <si>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</si>
  <si>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</si>
  <si>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</si>
  <si>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</si>
  <si>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</si>
  <si>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</si>
  <si>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</si>
  <si>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</si>
  <si>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</si>
  <si>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</si>
  <si>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</si>
  <si>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</si>
  <si>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</si>
  <si>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</si>
  <si>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</si>
  <si>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</si>
  <si>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</si>
  <si>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</si>
  <si>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</si>
  <si>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</si>
  <si>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</si>
  <si>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</si>
  <si>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</si>
  <si>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</si>
  <si>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</si>
  <si>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</si>
  <si>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</si>
  <si>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</si>
  <si>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</si>
  <si>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</si>
  <si>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</si>
  <si>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</si>
  <si>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</si>
  <si>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</si>
  <si>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</si>
  <si>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</si>
  <si>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</si>
  <si>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</si>
  <si>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</si>
  <si>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</si>
  <si>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</si>
  <si>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</si>
  <si>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</si>
  <si>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</si>
  <si>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</si>
  <si>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</si>
  <si>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</si>
  <si>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</si>
  <si>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</si>
  <si>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</si>
  <si>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</si>
  <si>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</si>
  <si>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</si>
  <si>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</si>
  <si>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</si>
  <si>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</si>
  <si>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</si>
  <si>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</si>
  <si>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</si>
  <si>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</si>
  <si>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</si>
  <si>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</si>
  <si>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</si>
  <si>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</si>
  <si>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</si>
  <si>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</si>
  <si>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</si>
  <si>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</si>
  <si>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</si>
  <si>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</si>
  <si>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</si>
  <si>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</si>
  <si>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</si>
  <si>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</si>
  <si>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</si>
  <si>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</si>
  <si>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</si>
  <si>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</si>
  <si>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</si>
  <si>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</si>
  <si>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</si>
  <si>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</si>
  <si>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</si>
  <si>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</si>
  <si>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</si>
  <si>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</si>
  <si>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</si>
  <si>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</si>
  <si>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</si>
  <si>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</si>
  <si>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</si>
  <si>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</si>
  <si>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</si>
  <si>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</si>
  <si>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</si>
  <si>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</si>
  <si>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</si>
  <si>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</si>
  <si>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</si>
  <si>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</si>
  <si>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</si>
  <si>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</si>
  <si>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</si>
  <si>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</si>
  <si>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</si>
  <si>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</si>
  <si>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</si>
  <si>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</si>
  <si>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</si>
  <si>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</si>
  <si>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</si>
  <si>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</si>
  <si>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</si>
  <si>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</si>
  <si>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</si>
  <si>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</si>
  <si>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</si>
  <si>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</si>
  <si>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</si>
  <si>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</si>
  <si>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</si>
  <si>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</si>
  <si>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</si>
  <si>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</si>
  <si>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</si>
  <si>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</si>
  <si>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</si>
  <si>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</si>
  <si>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</si>
  <si>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</si>
  <si>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</si>
  <si>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</si>
  <si>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</si>
  <si>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</si>
  <si>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</si>
  <si>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</si>
  <si>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</si>
  <si>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</si>
  <si>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</si>
  <si>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</si>
  <si>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</si>
  <si>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</si>
  <si>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</si>
  <si>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</si>
  <si>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</si>
  <si>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</si>
  <si>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</si>
  <si>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</si>
  <si>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</si>
  <si>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</si>
  <si>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</si>
  <si>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</si>
  <si>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</si>
  <si>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</si>
  <si>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</si>
  <si>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</si>
  <si>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</si>
  <si>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</si>
  <si>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</si>
  <si>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</si>
  <si>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</si>
  <si>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</si>
  <si>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</si>
  <si>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</si>
  <si>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</si>
  <si>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</si>
  <si>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</si>
  <si>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</si>
  <si>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</si>
  <si>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</si>
  <si>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</si>
  <si>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</si>
  <si>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</si>
  <si>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</si>
  <si>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</si>
  <si>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</si>
  <si>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</si>
  <si>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</si>
  <si>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</si>
  <si>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</si>
  <si>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</si>
  <si>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</si>
  <si>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</si>
  <si>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</si>
  <si>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</si>
  <si>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</si>
  <si>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</si>
  <si>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</si>
  <si>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</si>
  <si>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</si>
  <si>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</si>
  <si>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</si>
  <si>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</si>
  <si>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</si>
  <si>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</si>
  <si>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</si>
  <si>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</si>
  <si>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</si>
  <si>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</si>
  <si>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</si>
  <si>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</si>
  <si>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</si>
  <si>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</si>
  <si>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</si>
  <si>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</si>
  <si>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</si>
  <si>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</si>
  <si>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</si>
  <si>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</si>
  <si>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</si>
  <si>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</si>
  <si>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</si>
  <si>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</si>
  <si>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</si>
  <si>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</si>
  <si>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</si>
  <si>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</si>
  <si>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</si>
  <si>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</si>
  <si>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</si>
  <si>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</si>
  <si>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</si>
  <si>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</si>
  <si>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</si>
  <si>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</si>
  <si>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</si>
  <si>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</si>
  <si>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</si>
  <si>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</si>
  <si>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</si>
  <si>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</si>
  <si>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</si>
  <si>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</si>
  <si>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</si>
  <si>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</si>
  <si>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</si>
  <si>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</si>
  <si>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</si>
  <si>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</si>
  <si>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</si>
  <si>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</si>
  <si>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</si>
  <si>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</si>
  <si>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</si>
  <si>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</si>
  <si>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</si>
  <si>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</si>
  <si>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</si>
  <si>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</si>
  <si>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</si>
  <si>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</si>
  <si>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</si>
  <si>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</si>
  <si>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</si>
  <si>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</si>
  <si>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</si>
  <si>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</si>
  <si>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</si>
  <si>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</si>
  <si>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</si>
  <si>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</si>
  <si>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</si>
  <si>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</si>
  <si>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</si>
  <si>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</si>
  <si>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</si>
  <si>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</si>
  <si>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</si>
  <si>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</si>
  <si>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</si>
  <si>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</si>
  <si>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</si>
  <si>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</si>
  <si>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</si>
  <si>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</si>
  <si>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</si>
  <si>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</si>
  <si>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</si>
  <si>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</si>
  <si>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</si>
  <si>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</si>
  <si>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</si>
  <si>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</si>
  <si>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</si>
  <si>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</si>
  <si>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</si>
  <si>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</si>
  <si>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</si>
  <si>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</si>
  <si>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</si>
  <si>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</si>
  <si>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</si>
  <si>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</si>
  <si>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</si>
  <si>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</si>
  <si>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</si>
  <si>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</si>
  <si>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</si>
  <si>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</si>
  <si>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</si>
  <si>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</si>
  <si>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</si>
  <si>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</si>
  <si>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</si>
  <si>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</si>
  <si>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</si>
  <si>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</si>
  <si>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</si>
  <si>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</si>
  <si>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</si>
  <si>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</si>
  <si>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</si>
  <si>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</si>
  <si>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</si>
  <si>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</si>
  <si>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</si>
  <si>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</si>
  <si>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</si>
  <si>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</si>
  <si>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</si>
  <si>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</si>
  <si>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</si>
  <si>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</si>
  <si>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</si>
  <si>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</si>
  <si>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</si>
  <si>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</si>
  <si>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</si>
  <si>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</si>
  <si>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</si>
  <si>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</si>
  <si>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</si>
  <si>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</si>
  <si>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</si>
  <si>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</si>
  <si>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</si>
  <si>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</si>
  <si>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</si>
  <si>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</si>
  <si>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</si>
  <si>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</si>
  <si>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</si>
  <si>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</si>
  <si>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</si>
  <si>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</si>
  <si>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</si>
  <si>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</si>
  <si>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</si>
  <si>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</si>
  <si>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</si>
  <si>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</si>
  <si>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</si>
  <si>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</si>
  <si>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</si>
  <si>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</si>
  <si>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</si>
  <si>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</si>
  <si>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</si>
  <si>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</si>
  <si>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</si>
  <si>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</si>
  <si>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</si>
  <si>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</si>
  <si>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</si>
  <si>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</si>
  <si>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</si>
  <si>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</si>
  <si>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</si>
  <si>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</si>
  <si>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</si>
  <si>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</si>
  <si>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</si>
  <si>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</si>
  <si>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</si>
  <si>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</si>
  <si>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</si>
  <si>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</si>
  <si>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</si>
  <si>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</si>
  <si>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</si>
  <si>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</si>
  <si>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</si>
  <si>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</si>
  <si>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</si>
  <si>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</si>
  <si>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</si>
  <si>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</si>
  <si>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</si>
  <si>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</si>
  <si>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</si>
  <si>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</si>
  <si>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</si>
  <si>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</si>
  <si>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</si>
  <si>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</si>
  <si>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</si>
  <si>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</si>
  <si>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</si>
  <si>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</si>
  <si>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</si>
  <si>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</si>
  <si>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</si>
  <si>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</si>
  <si>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</si>
  <si>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</si>
  <si>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</si>
  <si>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</si>
  <si>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</si>
  <si>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</si>
  <si>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</si>
  <si>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</si>
  <si>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</si>
  <si>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</si>
  <si>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</si>
  <si>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</si>
  <si>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</si>
  <si>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</si>
  <si>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</si>
  <si>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</si>
  <si>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</si>
  <si>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</si>
  <si>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</si>
  <si>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</si>
  <si>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</si>
  <si>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</si>
  <si>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</si>
  <si>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</si>
  <si>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</si>
  <si>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</si>
  <si>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</si>
  <si>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</si>
  <si>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</si>
  <si>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</si>
  <si>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</si>
  <si>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</si>
  <si>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</si>
  <si>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</si>
  <si>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</si>
  <si>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</si>
  <si>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</si>
  <si>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</si>
  <si>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</si>
  <si>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</si>
  <si>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</si>
  <si>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</si>
  <si>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</si>
  <si>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</si>
  <si>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</si>
  <si>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</si>
  <si>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</si>
  <si>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</si>
  <si>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</si>
  <si>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</si>
  <si>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</si>
  <si>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</si>
  <si>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</si>
  <si>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</si>
  <si>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</si>
  <si>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</si>
  <si>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</si>
  <si>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</si>
  <si>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</si>
  <si>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</si>
  <si>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</si>
  <si>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</si>
  <si>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</si>
  <si>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</si>
  <si>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</si>
  <si>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</si>
  <si>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</si>
  <si>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</si>
  <si>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</si>
  <si>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</si>
  <si>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</si>
  <si>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</si>
  <si>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</si>
  <si>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</si>
  <si>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</si>
  <si>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</si>
  <si>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</si>
  <si>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</si>
  <si>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</si>
  <si>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</si>
  <si>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</si>
  <si>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</si>
  <si>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</si>
  <si>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</si>
  <si>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</si>
  <si>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</si>
  <si>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</si>
  <si>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</si>
  <si>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</si>
  <si>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</si>
  <si>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</si>
  <si>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</si>
  <si>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</si>
  <si>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</si>
  <si>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</si>
  <si>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</si>
  <si>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</si>
  <si>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</si>
  <si>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</si>
  <si>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</si>
  <si>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</si>
  <si>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</si>
  <si>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</si>
  <si>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</si>
  <si>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</si>
  <si>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</si>
  <si>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</si>
  <si>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</si>
  <si>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</si>
  <si>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</si>
  <si>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</si>
  <si>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</si>
  <si>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</si>
  <si>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</si>
  <si>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</si>
  <si>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</si>
  <si>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</si>
  <si>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</si>
  <si>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</si>
  <si>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</si>
  <si>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</si>
  <si>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</si>
  <si>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</si>
  <si>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</si>
  <si>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</si>
  <si>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</si>
  <si>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</si>
  <si>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</si>
  <si>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</si>
  <si>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</si>
  <si>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</si>
  <si>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</si>
  <si>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</si>
  <si>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</si>
  <si>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</si>
  <si>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</si>
  <si>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</si>
  <si>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</si>
  <si>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</si>
  <si>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</si>
  <si>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</si>
  <si>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</si>
  <si>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</si>
  <si>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</si>
  <si>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</si>
  <si>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</si>
  <si>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</si>
  <si>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</si>
  <si>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</si>
  <si>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</si>
  <si>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</si>
  <si>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</si>
  <si>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</si>
  <si>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</si>
  <si>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</si>
  <si>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</si>
  <si>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</si>
  <si>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</si>
  <si>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</si>
  <si>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</si>
  <si>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</si>
  <si>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</si>
  <si>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</si>
  <si>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</si>
  <si>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</si>
  <si>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</si>
  <si>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</si>
  <si>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</si>
  <si>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</si>
  <si>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</si>
  <si>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</si>
  <si>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</si>
  <si>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</si>
  <si>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</si>
  <si>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</si>
  <si>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</si>
  <si>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</si>
  <si>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</si>
  <si>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</si>
  <si>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</si>
  <si>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</si>
  <si>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</si>
  <si>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</si>
  <si>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</si>
  <si>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</si>
  <si>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</si>
  <si>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</si>
  <si>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</si>
  <si>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</si>
  <si>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</si>
  <si>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</si>
  <si>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</si>
  <si>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</si>
  <si>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</si>
  <si>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</si>
  <si>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</si>
  <si>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</si>
  <si>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</si>
  <si>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</si>
  <si>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</si>
  <si>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</si>
  <si>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</si>
  <si>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</si>
  <si>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</si>
  <si>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</si>
  <si>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</si>
  <si>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</si>
  <si>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</si>
  <si>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</si>
  <si>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</si>
  <si>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</si>
  <si>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</si>
  <si>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</si>
  <si>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</si>
  <si>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</si>
  <si>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</si>
  <si>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</si>
  <si>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</si>
  <si>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</si>
  <si>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</si>
  <si>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</si>
  <si>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</si>
  <si>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</si>
  <si>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</si>
  <si>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</si>
  <si>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</si>
  <si>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</si>
  <si>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</si>
  <si>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</si>
  <si>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</si>
  <si>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</si>
  <si>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</si>
  <si>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</si>
  <si>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</si>
  <si>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</si>
  <si>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</si>
  <si>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</si>
  <si>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</si>
  <si>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</si>
  <si>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</si>
  <si>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</si>
  <si>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</si>
  <si>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</si>
  <si>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</si>
  <si>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</si>
  <si>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</si>
  <si>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</si>
  <si>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</si>
  <si>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</si>
  <si>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</si>
  <si>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</si>
  <si>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</si>
  <si>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</si>
  <si>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</si>
  <si>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</si>
  <si>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</si>
  <si>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</si>
  <si>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</si>
  <si>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</si>
  <si>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</si>
  <si>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</si>
  <si>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</si>
  <si>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</si>
  <si>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</si>
  <si>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</si>
  <si>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</si>
  <si>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</si>
  <si>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</si>
  <si>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</si>
  <si>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</si>
  <si>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</si>
  <si>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</si>
  <si>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</si>
  <si>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</si>
  <si>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</si>
  <si>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</si>
  <si>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</si>
  <si>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</si>
  <si>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</si>
  <si>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</si>
  <si>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</si>
  <si>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</si>
  <si>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</si>
  <si>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</si>
  <si>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</si>
  <si>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</si>
  <si>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</si>
  <si>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</si>
  <si>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</si>
  <si>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</si>
  <si>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</si>
  <si>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</si>
  <si>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</si>
  <si>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</si>
  <si>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</si>
  <si>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</si>
  <si>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</si>
  <si>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</si>
  <si>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</si>
  <si>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</si>
  <si>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</si>
  <si>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</si>
  <si>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</si>
  <si>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</si>
  <si>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</si>
  <si>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</si>
  <si>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</si>
  <si>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</si>
  <si>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</si>
  <si>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</si>
  <si>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</si>
  <si>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</si>
  <si>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</si>
  <si>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</si>
  <si>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</si>
  <si>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</si>
  <si>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</si>
  <si>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</si>
  <si>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</si>
  <si>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</si>
  <si>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</si>
  <si>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</si>
  <si>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</si>
  <si>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</si>
  <si>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</si>
  <si>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</si>
  <si>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</si>
  <si>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</si>
  <si>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</si>
  <si>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</si>
  <si>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</si>
  <si>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</si>
  <si>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</si>
  <si>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</si>
  <si>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</si>
  <si>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</si>
  <si>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</si>
  <si>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</si>
  <si>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</si>
  <si>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</si>
  <si>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</si>
  <si>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</si>
  <si>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</si>
  <si>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</si>
  <si>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</si>
  <si>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</si>
  <si>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</si>
  <si>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</si>
  <si>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</si>
  <si>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</si>
  <si>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</si>
  <si>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</si>
  <si>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</si>
  <si>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</si>
  <si>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</si>
  <si>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</si>
  <si>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</si>
  <si>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</si>
  <si>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</si>
  <si>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</si>
  <si>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</si>
  <si>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</si>
  <si>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</si>
  <si>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</si>
  <si>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</si>
  <si>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</si>
  <si>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</si>
  <si>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</si>
  <si>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</si>
  <si>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</si>
  <si>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</si>
  <si>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</si>
  <si>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</si>
  <si>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</si>
  <si>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</si>
  <si>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</si>
  <si>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</si>
  <si>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</si>
  <si>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</si>
  <si>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</si>
  <si>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</si>
  <si>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</si>
  <si>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</si>
  <si>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</si>
  <si>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</si>
  <si>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</si>
  <si>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</si>
  <si>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</si>
  <si>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</si>
  <si>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</si>
  <si>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</si>
  <si>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</si>
  <si>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</si>
  <si>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</si>
  <si>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</si>
  <si>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</si>
  <si>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</si>
  <si>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</si>
  <si>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</si>
  <si>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</si>
  <si>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</si>
  <si>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</si>
  <si>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</si>
  <si>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</si>
  <si>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</si>
  <si>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</si>
  <si>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</si>
  <si>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</si>
  <si>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</si>
  <si>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</si>
  <si>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</si>
  <si>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</si>
  <si>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</si>
  <si>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</si>
  <si>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</si>
  <si>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</si>
  <si>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</si>
  <si>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</si>
  <si>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</si>
  <si>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</si>
  <si>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</si>
  <si>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</si>
  <si>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</si>
  <si>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</si>
  <si>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</si>
  <si>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</si>
  <si>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</si>
  <si>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</si>
  <si>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</si>
  <si>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</si>
  <si>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</si>
  <si>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</si>
  <si>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</si>
  <si>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</si>
  <si>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</si>
  <si>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</si>
  <si>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</si>
  <si>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</si>
  <si>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</si>
  <si>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</si>
  <si>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</si>
  <si>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</si>
  <si>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</si>
  <si>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</si>
  <si>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</si>
  <si>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</si>
  <si>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</si>
  <si>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</si>
  <si>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</si>
  <si>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</si>
  <si>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</si>
  <si>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</si>
  <si>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</si>
  <si>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</si>
  <si>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</si>
  <si>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</si>
  <si>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</si>
  <si>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</si>
  <si>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</si>
  <si>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</si>
  <si>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</si>
  <si>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</si>
  <si>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</si>
  <si>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</si>
  <si>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</si>
  <si>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</si>
  <si>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</si>
  <si>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</si>
  <si>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</si>
  <si>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</si>
  <si>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</si>
  <si>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</si>
  <si>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</si>
  <si>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</si>
  <si>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</si>
  <si>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</si>
  <si>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</si>
  <si>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</si>
  <si>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</si>
  <si>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</si>
  <si>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</si>
  <si>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</si>
  <si>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</si>
  <si>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</si>
  <si>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</si>
  <si>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</si>
  <si>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</si>
  <si>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</si>
  <si>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</si>
  <si>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</si>
  <si>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</si>
  <si>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</si>
  <si>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</si>
  <si>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</si>
  <si>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</si>
  <si>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</si>
  <si>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</si>
  <si>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</si>
  <si>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</si>
  <si>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</si>
  <si>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</si>
  <si>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</si>
  <si>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</si>
  <si>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</si>
  <si>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</si>
  <si>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</si>
  <si>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</si>
  <si>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</si>
  <si>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</si>
  <si>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</si>
  <si>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</si>
  <si>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</si>
  <si>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</si>
  <si>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</si>
  <si>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</si>
  <si>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</si>
  <si>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</si>
  <si>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</si>
  <si>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</si>
  <si>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</si>
  <si>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</si>
  <si>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</si>
  <si>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</si>
  <si>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</si>
  <si>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</si>
  <si>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</si>
  <si>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</si>
  <si>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</si>
  <si>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</si>
  <si>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</si>
  <si>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</si>
  <si>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</si>
  <si>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</si>
  <si>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</si>
  <si>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</si>
  <si>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</si>
  <si>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</si>
  <si>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</si>
  <si>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</si>
  <si>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</si>
  <si>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</si>
  <si>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</si>
  <si>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</si>
  <si>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</si>
  <si>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</si>
  <si>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</si>
  <si>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</si>
  <si>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</si>
  <si>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</si>
  <si>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</si>
  <si>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</si>
  <si>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</si>
  <si>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</si>
  <si>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</si>
  <si>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</si>
  <si>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</si>
  <si>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</si>
  <si>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</si>
  <si>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</si>
  <si>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</si>
  <si>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</si>
  <si>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</si>
  <si>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</si>
  <si>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</si>
  <si>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</si>
  <si>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</si>
  <si>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</si>
  <si>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</si>
  <si>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</si>
  <si>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</si>
  <si>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</si>
  <si>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</si>
  <si>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</si>
  <si>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</si>
  <si>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</si>
  <si>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</si>
  <si>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</si>
  <si>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</si>
  <si>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</si>
  <si>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</si>
  <si>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</si>
  <si>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</si>
  <si>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</si>
  <si>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</si>
  <si>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</si>
  <si>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</si>
  <si>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</si>
  <si>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</si>
  <si>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</si>
  <si>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</si>
  <si>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</si>
  <si>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</si>
  <si>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</si>
  <si>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</si>
  <si>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</si>
  <si>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</si>
  <si>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</si>
  <si>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</si>
  <si>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</si>
  <si>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</si>
  <si>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</si>
  <si>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</si>
  <si>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</si>
  <si>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</si>
  <si>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</si>
  <si>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</si>
  <si>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</si>
  <si>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</si>
  <si>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</si>
  <si>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</si>
  <si>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</si>
  <si>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</si>
  <si>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</si>
  <si>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</si>
  <si>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</si>
  <si>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</si>
  <si>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</si>
  <si>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</si>
  <si>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</si>
  <si>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</si>
  <si>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</si>
  <si>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</si>
  <si>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</si>
  <si>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</si>
  <si>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</si>
  <si>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</si>
  <si>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</si>
  <si>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</si>
  <si>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</si>
  <si>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</si>
  <si>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</si>
  <si>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</si>
  <si>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</si>
  <si>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</si>
  <si>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</si>
  <si>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</si>
  <si>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</si>
  <si>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</si>
  <si>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</si>
  <si>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</si>
  <si>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</si>
  <si>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</si>
  <si>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</si>
  <si>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</si>
  <si>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</si>
  <si>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</si>
  <si>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</si>
  <si>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</si>
  <si>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</si>
  <si>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</si>
  <si>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</si>
  <si>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</si>
  <si>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</si>
  <si>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</si>
  <si>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</si>
  <si>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</si>
  <si>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</si>
  <si>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</si>
  <si>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</si>
  <si>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</si>
  <si>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</si>
  <si>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</si>
  <si>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</si>
  <si>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</si>
  <si>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</si>
  <si>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</si>
  <si>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</si>
  <si>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</si>
  <si>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</si>
  <si>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</si>
  <si>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</si>
  <si>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</si>
  <si>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</si>
  <si>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</si>
  <si>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</si>
  <si>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</si>
  <si>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</si>
  <si>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</si>
  <si>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</si>
  <si>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</si>
  <si>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</si>
  <si>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</si>
  <si>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</si>
  <si>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</si>
  <si>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</si>
  <si>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</si>
  <si>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</si>
  <si>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</si>
  <si>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</si>
  <si>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</si>
  <si>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</si>
  <si>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</si>
  <si>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</si>
  <si>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</si>
  <si>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</si>
  <si>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</si>
  <si>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</si>
  <si>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</si>
  <si>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</si>
  <si>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</si>
  <si>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</si>
  <si>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</si>
  <si>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</si>
  <si>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</si>
  <si>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</si>
  <si>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</si>
  <si>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</si>
  <si>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</si>
  <si>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</si>
  <si>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</si>
  <si>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</si>
  <si>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</si>
  <si>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</si>
  <si>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</si>
  <si>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</si>
  <si>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</si>
  <si>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</si>
  <si>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</si>
  <si>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</si>
  <si>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</si>
  <si>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</si>
  <si>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</si>
  <si>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</si>
  <si>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</si>
  <si>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</si>
  <si>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</si>
  <si>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</si>
  <si>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</si>
  <si>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</si>
  <si>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</si>
  <si>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</si>
  <si>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</si>
  <si>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</si>
  <si>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</si>
  <si>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</si>
  <si>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</si>
  <si>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</si>
  <si>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</si>
  <si>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</si>
  <si>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</si>
  <si>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</si>
  <si>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</si>
  <si>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</si>
  <si>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</si>
  <si>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</si>
  <si>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</si>
  <si>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</si>
  <si>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</si>
  <si>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</si>
  <si>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</si>
  <si>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</si>
  <si>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</si>
  <si>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</si>
  <si>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</si>
  <si>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</si>
  <si>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</si>
  <si>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</si>
  <si>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</si>
  <si>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</si>
  <si>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</si>
  <si>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</si>
  <si>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</si>
  <si>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</si>
  <si>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</si>
  <si>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</si>
  <si>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</si>
  <si>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</si>
  <si>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</si>
  <si>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</si>
  <si>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</si>
  <si>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</si>
  <si>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</si>
  <si>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</si>
  <si>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</si>
  <si>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</si>
  <si>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</si>
  <si>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</si>
  <si>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</si>
  <si>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</si>
  <si>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</si>
  <si>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</si>
  <si>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</si>
  <si>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</si>
  <si>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</si>
  <si>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</si>
  <si>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</si>
  <si>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</si>
  <si>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</si>
  <si>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</si>
  <si>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</si>
  <si>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</si>
  <si>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</si>
  <si>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</si>
  <si>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</si>
  <si>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</si>
  <si>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</si>
  <si>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</si>
  <si>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</si>
  <si>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</si>
  <si>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</si>
  <si>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</si>
  <si>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</si>
  <si>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</si>
  <si>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</si>
  <si>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</si>
  <si>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</si>
  <si>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</si>
  <si>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</si>
  <si>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</si>
  <si>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</si>
  <si>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</si>
  <si>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</si>
  <si>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</si>
  <si>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</si>
  <si>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</si>
  <si>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</si>
  <si>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</si>
  <si>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</si>
  <si>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</si>
  <si>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</si>
  <si>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</si>
  <si>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</si>
  <si>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</si>
  <si>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</si>
  <si>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</si>
  <si>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</si>
  <si>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</si>
  <si>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</si>
  <si>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</si>
  <si>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</si>
  <si>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</si>
  <si>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</si>
  <si>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</si>
  <si>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</si>
  <si>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</si>
  <si>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</si>
  <si>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</si>
  <si>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</si>
  <si>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</si>
  <si>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</si>
  <si>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</si>
  <si>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</si>
  <si>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</si>
  <si>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</si>
  <si>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</si>
  <si>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</si>
  <si>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</si>
  <si>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</si>
  <si>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</si>
  <si>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</si>
  <si>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</si>
  <si>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</si>
  <si>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</si>
  <si>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</si>
  <si>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</si>
  <si>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</si>
  <si>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</si>
  <si>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</si>
  <si>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</si>
  <si>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</si>
  <si>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</si>
  <si>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</si>
  <si>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</si>
  <si>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</si>
  <si>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</si>
  <si>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</si>
  <si>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</si>
  <si>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</si>
  <si>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</si>
  <si>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</si>
  <si>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</si>
  <si>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</si>
  <si>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</si>
  <si>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</si>
  <si>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</si>
  <si>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</si>
  <si>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</si>
  <si>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</si>
  <si>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</si>
  <si>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</si>
  <si>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</si>
  <si>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</si>
  <si>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</si>
  <si>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</si>
  <si>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</si>
  <si>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</si>
  <si>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</si>
  <si>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</si>
  <si>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</si>
  <si>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</si>
  <si>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</si>
  <si>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</si>
  <si>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</si>
  <si>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</si>
  <si>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</si>
  <si>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</si>
  <si>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</si>
  <si>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</si>
  <si>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</si>
  <si>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</si>
  <si>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</si>
  <si>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</si>
  <si>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</si>
  <si>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</si>
  <si>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</si>
  <si>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</si>
  <si>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</si>
  <si>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</si>
  <si>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</si>
  <si>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</si>
  <si>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</si>
  <si>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</si>
  <si>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</si>
  <si>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</si>
  <si>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</si>
  <si>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</si>
  <si>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</si>
  <si>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</si>
  <si>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</si>
  <si>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</si>
  <si>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</si>
  <si>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</si>
  <si>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</si>
  <si>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</si>
  <si>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</si>
  <si>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</si>
  <si>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</si>
  <si>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</si>
  <si>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</si>
  <si>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</si>
  <si>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</si>
  <si>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</si>
  <si>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</si>
  <si>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</si>
  <si>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</si>
  <si>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</si>
  <si>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</si>
  <si>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</si>
  <si>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</si>
  <si>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</si>
  <si>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</si>
  <si>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</si>
  <si>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</si>
  <si>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</si>
  <si>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</si>
  <si>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</si>
  <si>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</si>
  <si>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</si>
  <si>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</si>
  <si>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</si>
  <si>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</si>
  <si>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</si>
  <si>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</si>
  <si>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</si>
  <si>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</si>
  <si>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</si>
  <si>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</si>
  <si>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</si>
  <si>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</si>
  <si>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</si>
  <si>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</si>
  <si>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</si>
  <si>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</si>
  <si>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</si>
  <si>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</si>
  <si>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</si>
  <si>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</si>
  <si>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</si>
  <si>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</si>
  <si>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</si>
  <si>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</si>
  <si>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</si>
  <si>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</si>
  <si>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</si>
  <si>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</si>
  <si>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</si>
  <si>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</si>
  <si>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</si>
  <si>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</si>
  <si>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</si>
  <si>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</si>
  <si>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</si>
  <si>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</si>
  <si>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</si>
  <si>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</si>
  <si>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</si>
  <si>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</si>
  <si>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</si>
  <si>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</si>
  <si>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</si>
  <si>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</si>
  <si>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</si>
  <si>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</si>
  <si>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</si>
  <si>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</si>
  <si>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</si>
  <si>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</si>
  <si>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</si>
  <si>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</si>
  <si>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</si>
  <si>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</si>
  <si>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</si>
  <si>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</si>
  <si>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</si>
  <si>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</si>
  <si>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</si>
  <si>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</si>
  <si>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</si>
  <si>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</si>
  <si>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</si>
  <si>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</si>
  <si>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</si>
  <si>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</si>
  <si>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</si>
  <si>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</si>
  <si>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</si>
  <si>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</si>
  <si>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</si>
  <si>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</si>
  <si>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</si>
  <si>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</si>
  <si>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</si>
  <si>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</si>
  <si>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</si>
  <si>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</si>
  <si>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</si>
  <si>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</si>
  <si>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</si>
  <si>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</si>
  <si>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</si>
  <si>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</si>
  <si>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</si>
  <si>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</si>
  <si>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</si>
  <si>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</si>
  <si>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</si>
  <si>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</si>
  <si>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</si>
  <si>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</si>
  <si>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</si>
  <si>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</si>
  <si>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</si>
  <si>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</si>
  <si>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</si>
  <si>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</si>
  <si>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</si>
  <si>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</si>
  <si>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</si>
  <si>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</si>
  <si>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</si>
  <si>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</si>
  <si>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</si>
  <si>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</si>
  <si>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</si>
  <si>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</si>
  <si>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</si>
  <si>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</si>
  <si>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</si>
  <si>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</si>
  <si>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</si>
  <si>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</si>
  <si>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</si>
  <si>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</si>
  <si>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</si>
  <si>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</si>
  <si>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</si>
  <si>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</si>
  <si>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</si>
  <si>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</si>
  <si>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</si>
  <si>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</si>
  <si>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</si>
  <si>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</si>
  <si>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</si>
  <si>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</si>
  <si>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</si>
  <si>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</si>
  <si>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</si>
  <si>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</si>
  <si>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</si>
  <si>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</si>
  <si>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</si>
  <si>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</si>
  <si>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</si>
  <si>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</si>
  <si>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</si>
  <si>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</si>
  <si>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</si>
  <si>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</si>
  <si>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</si>
  <si>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</si>
  <si>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</si>
  <si>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</si>
  <si>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</si>
  <si>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</si>
  <si>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</si>
  <si>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</si>
  <si>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</si>
  <si>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</si>
  <si>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</si>
  <si>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</si>
  <si>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</si>
  <si>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</si>
  <si>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</si>
  <si>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</si>
  <si>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</si>
  <si>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</si>
  <si>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</si>
  <si>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</si>
  <si>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</si>
  <si>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</si>
  <si>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</si>
  <si>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</si>
  <si>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</si>
  <si>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</si>
  <si>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</si>
  <si>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</si>
  <si>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</si>
  <si>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</si>
  <si>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</si>
  <si>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</si>
  <si>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</si>
  <si>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</si>
  <si>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</si>
  <si>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</si>
  <si>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</si>
  <si>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</si>
  <si>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</si>
  <si>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</si>
  <si>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</si>
  <si>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</si>
  <si>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</si>
  <si>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</si>
  <si>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</si>
  <si>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</si>
  <si>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</si>
  <si>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</si>
  <si>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</si>
  <si>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</si>
  <si>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</si>
  <si>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</si>
  <si>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</si>
  <si>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</si>
  <si>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</si>
  <si>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</si>
  <si>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</si>
  <si>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</si>
  <si>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</si>
  <si>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</si>
  <si>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</si>
  <si>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</si>
  <si>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</si>
  <si>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</si>
  <si>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</si>
  <si>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</si>
  <si>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</si>
  <si>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</si>
  <si>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</si>
  <si>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</si>
  <si>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</si>
  <si>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</si>
  <si>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</si>
  <si>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</si>
  <si>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</si>
  <si>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</si>
  <si>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</si>
  <si>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</si>
  <si>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</si>
  <si>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</si>
  <si>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</si>
  <si>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</si>
  <si>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</si>
  <si>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</si>
  <si>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</si>
  <si>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</si>
  <si>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</si>
  <si>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</si>
  <si>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</si>
  <si>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</si>
  <si>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</si>
  <si>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</si>
  <si>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</si>
  <si>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</si>
  <si>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</si>
  <si>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</si>
  <si>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</si>
  <si>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</si>
  <si>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</si>
  <si>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</si>
  <si>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</si>
  <si>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</si>
  <si>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</si>
  <si>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</si>
  <si>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</si>
  <si>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</si>
  <si>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</si>
  <si>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</si>
  <si>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</si>
  <si>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</si>
  <si>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</si>
  <si>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</si>
  <si>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</si>
  <si>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</si>
  <si>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</si>
  <si>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</si>
  <si>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</si>
  <si>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</si>
  <si>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</si>
  <si>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</si>
  <si>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</si>
  <si>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</si>
  <si>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</si>
  <si>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</si>
  <si>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</si>
  <si>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</si>
  <si>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</si>
  <si>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</si>
  <si>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</si>
  <si>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</si>
  <si>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</si>
  <si>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</si>
  <si>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</si>
  <si>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</si>
  <si>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</si>
  <si>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</si>
  <si>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</si>
  <si>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</si>
  <si>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</si>
  <si>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</si>
  <si>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</si>
  <si>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</si>
  <si>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</si>
  <si>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</si>
  <si>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</si>
  <si>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</si>
  <si>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</si>
  <si>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</si>
  <si>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</si>
  <si>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</si>
  <si>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</si>
  <si>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</si>
  <si>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</si>
  <si>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</si>
  <si>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</si>
  <si>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</si>
  <si>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</si>
  <si>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</si>
  <si>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</si>
  <si>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</si>
  <si>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</si>
  <si>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</si>
  <si>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</si>
  <si>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</si>
  <si>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</si>
  <si>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</si>
  <si>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</si>
  <si>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</si>
  <si>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</si>
  <si>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</si>
  <si>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</si>
  <si>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</si>
  <si>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</si>
  <si>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</si>
  <si>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</si>
  <si>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</si>
  <si>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</si>
  <si>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</si>
  <si>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</si>
  <si>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</si>
  <si>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</si>
  <si>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</si>
  <si>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</si>
  <si>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</si>
  <si>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</si>
  <si>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</si>
  <si>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</si>
  <si>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</si>
  <si>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</si>
  <si>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</si>
  <si>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</si>
  <si>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</si>
  <si>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</si>
  <si>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</si>
  <si>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</si>
  <si>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</si>
  <si>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</si>
  <si>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</si>
  <si>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</si>
  <si>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</si>
  <si>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</si>
  <si>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</si>
  <si>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</si>
  <si>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</si>
  <si>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</si>
  <si>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</si>
  <si>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</si>
  <si>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</si>
  <si>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</si>
  <si>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</si>
  <si>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</si>
  <si>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</si>
  <si>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</si>
  <si>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</si>
  <si>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</si>
  <si>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</si>
  <si>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</si>
  <si>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</si>
  <si>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</si>
  <si>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</si>
  <si>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</si>
  <si>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</si>
  <si>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</si>
  <si>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</si>
  <si>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</si>
  <si>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</si>
  <si>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</si>
  <si>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</si>
  <si>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</si>
  <si>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</si>
  <si>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</si>
  <si>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</si>
  <si>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</si>
  <si>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</si>
  <si>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</si>
  <si>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</si>
  <si>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</si>
  <si>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</si>
  <si>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</si>
  <si>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</si>
  <si>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</si>
  <si>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</si>
  <si>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</si>
  <si>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</si>
  <si>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</si>
  <si>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</si>
  <si>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</si>
  <si>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</si>
  <si>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</si>
  <si>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</si>
  <si>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</si>
  <si>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</si>
  <si>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</si>
  <si>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</si>
  <si>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</si>
  <si>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</si>
  <si>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</si>
  <si>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</si>
  <si>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</si>
  <si>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</si>
  <si>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</si>
  <si>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</si>
  <si>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</si>
  <si>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</si>
  <si>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</si>
  <si>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</si>
  <si>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</si>
  <si>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</si>
  <si>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</si>
  <si>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</si>
  <si>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</si>
  <si>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</si>
  <si>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</si>
  <si>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</si>
  <si>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</si>
  <si>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</si>
  <si>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</si>
  <si>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</si>
  <si>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</si>
  <si>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</si>
  <si>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</si>
  <si>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</si>
  <si>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</si>
  <si>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</si>
  <si>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</si>
  <si>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</si>
  <si>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</si>
  <si>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</si>
  <si>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</si>
  <si>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</si>
  <si>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</si>
  <si>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</si>
  <si>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</si>
  <si>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</si>
  <si>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</si>
  <si>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</si>
  <si>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</si>
  <si>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</si>
  <si>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</si>
  <si>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</si>
  <si>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</si>
  <si>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</si>
  <si>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</si>
  <si>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</si>
  <si>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</si>
  <si>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</si>
  <si>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</si>
  <si>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</si>
  <si>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</si>
  <si>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</si>
  <si>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</si>
  <si>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</si>
  <si>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</si>
  <si>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</si>
  <si>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</si>
  <si>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</si>
  <si>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</si>
  <si>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</si>
  <si>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</si>
  <si>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</si>
  <si>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</si>
  <si>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</si>
  <si>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</si>
  <si>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</si>
  <si>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</si>
  <si>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</si>
  <si>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</si>
  <si>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</si>
  <si>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</si>
  <si>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</si>
  <si>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</si>
  <si>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</si>
  <si>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</si>
  <si>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</si>
  <si>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</si>
  <si>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</si>
  <si>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</si>
  <si>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</si>
  <si>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</si>
  <si>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</si>
  <si>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</si>
  <si>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</si>
  <si>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</si>
  <si>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</si>
  <si>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</si>
  <si>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</si>
  <si>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</si>
  <si>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</si>
  <si>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</si>
  <si>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</si>
  <si>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</si>
  <si>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</si>
  <si>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</si>
  <si>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</si>
  <si>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</si>
  <si>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</si>
  <si>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</si>
  <si>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</si>
  <si>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</si>
  <si>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</si>
  <si>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</si>
  <si>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</si>
  <si>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</si>
  <si>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</si>
  <si>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</si>
  <si>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</si>
  <si>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</si>
  <si>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</si>
  <si>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</si>
  <si>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</si>
  <si>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</si>
  <si>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</si>
  <si>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</si>
  <si>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</si>
  <si>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</si>
  <si>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</si>
  <si>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</si>
  <si>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</si>
  <si>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</si>
  <si>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</si>
  <si>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</si>
  <si>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</si>
  <si>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</si>
  <si>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</si>
  <si>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</si>
  <si>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</si>
  <si>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</si>
  <si>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</si>
  <si>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</si>
  <si>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</si>
  <si>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</si>
  <si>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</si>
  <si>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</si>
  <si>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</si>
  <si>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</si>
  <si>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</si>
  <si>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</si>
  <si>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</si>
  <si>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</si>
  <si>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</si>
  <si>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</si>
  <si>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</si>
  <si>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</si>
  <si>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</si>
  <si>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</si>
  <si>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</si>
  <si>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</si>
  <si>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</si>
  <si>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</si>
  <si>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</si>
  <si>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</si>
  <si>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</si>
  <si>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</si>
  <si>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</si>
  <si>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</si>
  <si>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</si>
  <si>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</si>
  <si>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</si>
  <si>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</si>
  <si>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</si>
  <si>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</si>
  <si>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</si>
  <si>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</si>
  <si>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</si>
  <si>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</si>
  <si>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</si>
  <si>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</si>
  <si>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</si>
  <si>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</si>
  <si>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</si>
  <si>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</si>
  <si>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</si>
  <si>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</si>
  <si>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</si>
  <si>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</si>
  <si>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</si>
  <si>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</si>
  <si>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</si>
  <si>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</si>
  <si>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</si>
  <si>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</si>
  <si>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</si>
  <si>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</si>
  <si>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</si>
  <si>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</si>
  <si>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</si>
  <si>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</si>
  <si>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</si>
  <si>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</si>
  <si>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</si>
  <si>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</si>
  <si>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</si>
  <si>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</si>
  <si>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</si>
  <si>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</si>
  <si>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</si>
  <si>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</si>
  <si>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</si>
  <si>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</si>
  <si>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</si>
  <si>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</si>
  <si>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</si>
  <si>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</si>
  <si>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</si>
  <si>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</si>
  <si>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</si>
  <si>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</si>
  <si>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</si>
  <si>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</si>
  <si>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</si>
  <si>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</si>
  <si>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</si>
  <si>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</si>
  <si>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</si>
  <si>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</si>
  <si>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</si>
  <si>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</si>
  <si>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</si>
  <si>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</si>
  <si>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</si>
  <si>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</si>
  <si>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</si>
  <si>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</si>
  <si>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</si>
  <si>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</si>
  <si>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</si>
  <si>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</si>
  <si>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</si>
  <si>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</si>
  <si>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</si>
  <si>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</si>
  <si>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</si>
  <si>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</si>
  <si>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</si>
  <si>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</si>
  <si>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</si>
  <si>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</si>
  <si>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</si>
  <si>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</si>
  <si>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</si>
  <si>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</si>
  <si>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</si>
  <si>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</si>
  <si>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</si>
  <si>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</si>
  <si>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</si>
  <si>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</si>
  <si>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</si>
  <si>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</si>
  <si>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</si>
  <si>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</si>
  <si>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</si>
  <si>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</si>
  <si>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</si>
  <si>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</si>
  <si>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</si>
  <si>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</si>
  <si>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</si>
  <si>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</si>
  <si>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</si>
  <si>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</si>
  <si>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</si>
  <si>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</si>
  <si>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</si>
  <si>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</si>
  <si>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</si>
  <si>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</si>
  <si>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</si>
  <si>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</si>
  <si>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</si>
  <si>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</si>
  <si>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</si>
  <si>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</si>
  <si>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</si>
  <si>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</si>
  <si>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</si>
  <si>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</si>
  <si>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</si>
  <si>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</si>
  <si>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</si>
  <si>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</si>
  <si>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</si>
  <si>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</si>
  <si>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</si>
  <si>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</si>
  <si>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</si>
  <si>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</si>
  <si>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</si>
  <si>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</si>
  <si>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</si>
  <si>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</si>
  <si>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</si>
  <si>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</si>
  <si>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</si>
  <si>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</si>
  <si>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</si>
  <si>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</si>
  <si>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</si>
  <si>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</si>
  <si>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</si>
  <si>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</si>
  <si>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</si>
  <si>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</si>
  <si>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</si>
  <si>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</si>
  <si>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</si>
  <si>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</si>
  <si>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</si>
  <si>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</si>
  <si>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</si>
  <si>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</si>
  <si>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</si>
  <si>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</si>
  <si>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</si>
  <si>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</si>
  <si>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</si>
  <si>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</si>
  <si>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</si>
  <si>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</si>
  <si>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</si>
  <si>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</si>
  <si>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</si>
  <si>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</si>
  <si>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</si>
  <si>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</si>
  <si>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</si>
  <si>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</si>
  <si>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</si>
  <si>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</si>
  <si>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</si>
  <si>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</si>
  <si>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</si>
  <si>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</si>
  <si>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</si>
  <si>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</si>
  <si>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</si>
  <si>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</si>
  <si>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</si>
  <si>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</si>
  <si>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</si>
  <si>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</si>
  <si>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</si>
  <si>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</si>
  <si>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</si>
  <si>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</si>
  <si>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</si>
  <si>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</si>
  <si>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</si>
  <si>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</si>
  <si>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</si>
  <si>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</si>
  <si>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</si>
  <si>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</si>
  <si>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</si>
  <si>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</si>
  <si>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</si>
  <si>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</si>
  <si>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</si>
  <si>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</si>
  <si>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</si>
  <si>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</si>
  <si>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</si>
  <si>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</si>
  <si>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</si>
  <si>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</si>
  <si>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</si>
  <si>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</si>
  <si>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</si>
  <si>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</si>
  <si>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</si>
  <si>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</si>
  <si>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</si>
  <si>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</si>
  <si>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</si>
  <si>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</si>
  <si>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</si>
  <si>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</si>
  <si>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</si>
  <si>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</si>
  <si>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</si>
  <si>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</si>
  <si>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</si>
  <si>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</si>
  <si>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</si>
  <si>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</si>
  <si>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</si>
  <si>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</si>
  <si>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</si>
  <si>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</si>
  <si>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</si>
  <si>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</si>
  <si>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</si>
  <si>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</si>
  <si>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</si>
  <si>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</si>
  <si>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</si>
  <si>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</si>
  <si>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</si>
  <si>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</si>
  <si>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</si>
  <si>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</si>
  <si>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</si>
  <si>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</si>
  <si>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</si>
  <si>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</si>
  <si>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</si>
  <si>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</si>
  <si>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</si>
  <si>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</si>
  <si>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</si>
  <si>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</si>
  <si>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</si>
  <si>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</si>
  <si>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</si>
  <si>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</si>
  <si>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</si>
  <si>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</si>
  <si>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</si>
  <si>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</si>
  <si>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</si>
  <si>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</si>
  <si>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</si>
  <si>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</si>
  <si>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</si>
  <si>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</si>
  <si>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</si>
  <si>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</si>
  <si>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</si>
  <si>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</si>
  <si>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</si>
  <si>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</si>
  <si>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</si>
  <si>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</si>
  <si>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</si>
  <si>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</si>
  <si>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</si>
  <si>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</si>
  <si>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</si>
  <si>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</si>
  <si>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</si>
  <si>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</si>
  <si>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</si>
  <si>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</si>
  <si>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</si>
  <si>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</si>
  <si>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</si>
  <si>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</si>
  <si>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</si>
  <si>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</si>
  <si>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</si>
  <si>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</si>
  <si>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</si>
  <si>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</si>
  <si>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</si>
  <si>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</si>
  <si>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</si>
  <si>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</si>
  <si>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</si>
  <si>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</si>
  <si>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</si>
  <si>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</si>
  <si>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</si>
  <si>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</si>
  <si>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</si>
  <si>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</si>
  <si>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</si>
  <si>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</si>
  <si>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</si>
  <si>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</si>
  <si>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</si>
  <si>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</si>
  <si>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</si>
  <si>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</si>
  <si>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</si>
  <si>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</si>
  <si>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</si>
  <si>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</si>
  <si>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</si>
  <si>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</si>
  <si>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</si>
  <si>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</si>
  <si>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</si>
  <si>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</si>
  <si>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</si>
  <si>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</si>
  <si>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</si>
  <si>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</si>
  <si>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</si>
  <si>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</si>
  <si>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</si>
  <si>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</si>
  <si>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</si>
  <si>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</si>
  <si>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</si>
  <si>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</si>
  <si>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</si>
  <si>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</si>
  <si>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</si>
  <si>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</si>
  <si>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</si>
  <si>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</si>
  <si>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</si>
  <si>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</si>
  <si>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</si>
  <si>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</si>
  <si>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</si>
  <si>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</si>
  <si>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</si>
  <si>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</si>
  <si>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</si>
  <si>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</si>
  <si>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</si>
  <si>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</si>
  <si>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</si>
  <si>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</si>
  <si>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</si>
  <si>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</si>
  <si>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</si>
  <si>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</si>
  <si>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</si>
  <si>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2.3.19</t>
  </si>
  <si>
    <t>PRÉSTAMOS ORIGINADOS POR LA TRANSFERENCIA  DE ACTIVOS FINANCIEROS QUE NO SE DAN DE BAJA</t>
  </si>
  <si>
    <t>2.6.05</t>
  </si>
  <si>
    <t>AJUSTE POR COBERTURA DEL VALOR DE MERCADO (VALOR RAZONABLE) DEL RIESGO DE TASA DE INTERÉS ASOCIADO CON UNA CARTERA DE ACTIVOS O PASIVOS FINANCIEROS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</si>
  <si>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</si>
  <si>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</si>
  <si>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</si>
  <si>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</si>
  <si>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ACTIVO</t>
  </si>
  <si>
    <t>PASIVO</t>
  </si>
  <si>
    <t>1.3.38</t>
  </si>
  <si>
    <t>SENTENCIAS, LAUDOS ARBITRALES Y CONCILIACIONES EXTRAJUDICIALES A FAVOR DE LA ENTIDAD</t>
  </si>
  <si>
    <t>1.7.91</t>
  </si>
  <si>
    <t>DETERIORO ACUMULADO DE BIENES DE USO PÚBLICO - CONCESIONES (CR)</t>
  </si>
  <si>
    <t>1.9.90</t>
  </si>
  <si>
    <t>DERECHOS DE REEMBOLSO Y DE SUSTITUCION DE ACTIVOS DETERIORADOS</t>
  </si>
  <si>
    <t>3.1.53</t>
  </si>
  <si>
    <t>GANANCIAS O PÉRDIDAS EN INVERSIONES EN ENTIDADES EN LIQUIDACIÓN</t>
  </si>
  <si>
    <t>CONTADURÍA GENERAL DE LA NACIÓN
SUBCONTADURÍA DE CONSOLIDACIÓN DE LA INFORMACIÓN
GIT DE ESTADÍSTICAS Y ANÁLISIS ECONÓMICO
SERIES HISTÓRICAS DE LA SITUACIÓN FINANCIERA DEL ESTADO COLOMBIANO
2007 - 2022
SECTOR PÚBLICO TOTAL
A NIVEL CUENTA
A 31 DE DICIEMBRE
EN MILES DE PESOS</t>
  </si>
  <si>
    <t>INVERSIONES DE ADMINISTRACIÓN DE LIQUIDEZ EN TÍTULOS DE DEUDA CON RECURSOS ADMINISTRADOS POR LA DIRECCIÓN GENERAL DE CRÉDITO PÚBLICO Y TESORO NACIONAL</t>
  </si>
  <si>
    <t>RECURSOS DE LOS FONDOS DE PENSIONES ADMINISTRADOS POR COLPENSIONES</t>
  </si>
  <si>
    <t>DERECHOS DE COMPENSACIONES POR IMPUESTOS Y CONTRIBUCIONES</t>
  </si>
  <si>
    <t>RECURSOS DE LA ENTIDAD CONCEDENTE EN PATRIMONIOS AUTÓNOMOS CONSTITUIDOS POR CONCESIONARIOS PRIVADOS</t>
  </si>
  <si>
    <t>RECURSOS DE LOS FONDOS DE PENSIONES ADMINISTRADOS POR COLPENSIONES PENDIENTES DE TRANSFERIR</t>
  </si>
  <si>
    <t>RECURSOS RECIBIDOS DEL SISTEMA DE SEGURIDAD SOCIAL EN SALUD A FAVOR DE LA ADRES</t>
  </si>
  <si>
    <t>OBLIGACIONES DE LOS FONDOS DE PENSIONES ADMINISTRADOS POR COLPENSIONES</t>
  </si>
  <si>
    <t>CAPITAL DE LOS FONDOS DE PENSIONES ADMINISTRADOS POR COLPENSIONES</t>
  </si>
  <si>
    <t>GANANCIAS O PÉRDIDAS POR  BENEFICIOS POSEMPLEO</t>
  </si>
  <si>
    <t>GANANCIAS O PÉRDIDAS EN INVERSIONES DE ADMINISTRACIÓN DE LIQUIDEZ A VALOR DE MERCADO CON CAMBIOS EN EL PATRIMONIO RECLASIFICADAS A LA CATEGORÍA DEL COSTO</t>
  </si>
  <si>
    <t>GANANCIAS O PÉRDIDAS POR BENEFICIOS POSEMPLEO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</si>
</sst>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_(\ * #,##0.0,,,_);_(\ * \(#,##0.0,,,\)"/>
    <numFmt numFmtId="169" formatCode="_(&quot;$&quot;\ * #,##0.00_);_(&quot;$&quot;\ * \(#,##0.00\);_(&quot;$&quot;\ * &quot;-&quot;??_);_(@_)"/>
    <numFmt numFmtId="170" formatCode="_(\ * #,##0,,,_);_(\ * \(#,##0,,,\)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94B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4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165" fontId="7" fillId="0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0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1" xfId="6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6" applyNumberFormat="1" applyFont="1" applyBorder="1" applyAlignment="1" applyProtection="1">
      <alignment vertical="center" wrapText="1"/>
      <protection locked="0"/>
    </xf>
    <xf numFmtId="165" fontId="7" fillId="0" borderId="1" xfId="0" applyNumberFormat="1" applyFont="1" applyBorder="1" applyAlignment="1">
      <alignment horizontal="left" vertical="center" wrapText="1"/>
    </xf>
    <xf numFmtId="165" fontId="7" fillId="0" borderId="1" xfId="6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165" fontId="7" fillId="3" borderId="1" xfId="6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37" fontId="11" fillId="5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0" xfId="3"/>
    <xf numFmtId="166" fontId="6" fillId="0" borderId="0" xfId="3" applyNumberFormat="1"/>
    <xf numFmtId="0" fontId="6" fillId="0" borderId="6" xfId="3" applyBorder="1"/>
    <xf numFmtId="0" fontId="14" fillId="6" borderId="7" xfId="3" applyFont="1" applyFill="1" applyBorder="1" applyAlignment="1">
      <alignment vertical="top"/>
    </xf>
    <xf numFmtId="0" fontId="6" fillId="6" borderId="8" xfId="3" applyFill="1" applyBorder="1"/>
    <xf numFmtId="0" fontId="6" fillId="6" borderId="9" xfId="3" applyFill="1" applyBorder="1"/>
    <xf numFmtId="166" fontId="15" fillId="0" borderId="7" xfId="3" applyNumberFormat="1" applyFont="1" applyBorder="1" applyAlignment="1">
      <alignment horizontal="right" vertical="center"/>
    </xf>
    <xf numFmtId="3" fontId="15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17" fillId="6" borderId="7" xfId="3" applyFont="1" applyFill="1" applyBorder="1" applyAlignment="1">
      <alignment vertical="top"/>
    </xf>
    <xf numFmtId="166" fontId="18" fillId="0" borderId="7" xfId="3" applyNumberFormat="1" applyFont="1" applyBorder="1" applyAlignment="1">
      <alignment horizontal="right" vertical="center"/>
    </xf>
    <xf numFmtId="0" fontId="14" fillId="6" borderId="7" xfId="3" applyFont="1" applyFill="1" applyBorder="1" applyAlignment="1">
      <alignment vertical="top" wrapText="1"/>
    </xf>
    <xf numFmtId="166" fontId="15" fillId="0" borderId="7" xfId="3" applyNumberFormat="1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0" fontId="6" fillId="0" borderId="0" xfId="3" applyAlignment="1">
      <alignment horizontal="left"/>
    </xf>
    <xf numFmtId="0" fontId="6" fillId="7" borderId="0" xfId="3" applyFill="1"/>
    <xf numFmtId="0" fontId="6" fillId="8" borderId="0" xfId="3" applyFill="1" applyAlignment="1">
      <alignment horizontal="left"/>
    </xf>
    <xf numFmtId="37" fontId="11" fillId="5" borderId="4" xfId="6" applyNumberFormat="1" applyFont="1" applyFill="1" applyBorder="1" applyAlignment="1" applyProtection="1">
      <alignment vertical="center"/>
      <protection locked="0"/>
    </xf>
    <xf numFmtId="37" fontId="11" fillId="5" borderId="5" xfId="6" applyNumberFormat="1" applyFont="1" applyFill="1" applyBorder="1" applyAlignment="1" applyProtection="1">
      <alignment vertical="center"/>
      <protection locked="0"/>
    </xf>
    <xf numFmtId="37" fontId="11" fillId="5" borderId="3" xfId="6" applyNumberFormat="1" applyFont="1" applyFill="1" applyBorder="1" applyAlignment="1" applyProtection="1">
      <alignment vertical="center"/>
      <protection locked="0"/>
    </xf>
    <xf numFmtId="165" fontId="11" fillId="5" borderId="2" xfId="0" applyNumberFormat="1" applyFont="1" applyFill="1" applyBorder="1" applyAlignment="1">
      <alignment vertical="center" wrapText="1"/>
    </xf>
    <xf numFmtId="37" fontId="11" fillId="5" borderId="1" xfId="6" applyNumberFormat="1" applyFont="1" applyFill="1" applyBorder="1" applyAlignment="1" applyProtection="1">
      <alignment vertical="center"/>
      <protection locked="0"/>
    </xf>
    <xf numFmtId="165" fontId="11" fillId="5" borderId="10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8" borderId="0" xfId="3" applyFill="1"/>
    <xf numFmtId="165" fontId="7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11" fillId="5" borderId="1" xfId="0" applyNumberFormat="1" applyFont="1" applyFill="1" applyBorder="1" applyAlignment="1">
      <alignment vertical="center" wrapText="1"/>
    </xf>
    <xf numFmtId="0" fontId="7" fillId="0" borderId="1" xfId="6" applyFont="1" applyBorder="1" applyAlignment="1">
      <alignment vertical="center"/>
    </xf>
    <xf numFmtId="168" fontId="7" fillId="3" borderId="1" xfId="1" applyNumberFormat="1" applyFont="1" applyFill="1" applyBorder="1" applyAlignment="1">
      <alignment horizontal="right" vertical="center" wrapText="1"/>
    </xf>
    <xf numFmtId="168" fontId="7" fillId="4" borderId="1" xfId="1" applyNumberFormat="1" applyFont="1" applyFill="1" applyBorder="1" applyAlignment="1">
      <alignment horizontal="right" vertical="center" wrapText="1"/>
    </xf>
    <xf numFmtId="168" fontId="7" fillId="4" borderId="1" xfId="8" applyNumberFormat="1" applyFont="1" applyFill="1" applyBorder="1" applyAlignment="1">
      <alignment horizontal="right" vertical="center" wrapText="1"/>
    </xf>
    <xf numFmtId="168" fontId="7" fillId="3" borderId="1" xfId="6" applyNumberFormat="1" applyFont="1" applyFill="1" applyBorder="1" applyAlignment="1" applyProtection="1">
      <alignment vertical="center"/>
      <protection locked="0"/>
    </xf>
    <xf numFmtId="168" fontId="7" fillId="9" borderId="1" xfId="1" applyNumberFormat="1" applyFont="1" applyFill="1" applyBorder="1" applyAlignment="1">
      <alignment horizontal="right" vertical="center" wrapText="1"/>
    </xf>
    <xf numFmtId="168" fontId="7" fillId="9" borderId="1" xfId="8" applyNumberFormat="1" applyFont="1" applyFill="1" applyBorder="1" applyAlignment="1">
      <alignment horizontal="right" vertical="center" wrapText="1"/>
    </xf>
    <xf numFmtId="168" fontId="7" fillId="0" borderId="1" xfId="6" applyNumberFormat="1" applyFont="1" applyBorder="1" applyAlignment="1" applyProtection="1">
      <alignment vertical="center"/>
      <protection locked="0"/>
    </xf>
    <xf numFmtId="168" fontId="7" fillId="0" borderId="1" xfId="1" applyNumberFormat="1" applyFont="1" applyFill="1" applyBorder="1" applyAlignment="1">
      <alignment horizontal="right" vertical="center" wrapText="1"/>
    </xf>
    <xf numFmtId="168" fontId="7" fillId="0" borderId="1" xfId="8" applyNumberFormat="1" applyFont="1" applyFill="1" applyBorder="1" applyAlignment="1">
      <alignment horizontal="right" vertical="center" wrapText="1"/>
    </xf>
    <xf numFmtId="168" fontId="0" fillId="0" borderId="0" xfId="9" applyNumberFormat="1" applyFont="1"/>
    <xf numFmtId="165" fontId="9" fillId="0" borderId="0" xfId="0" applyNumberFormat="1" applyFont="1" applyAlignment="1">
      <alignment horizontal="center" vertical="center" wrapText="1"/>
    </xf>
    <xf numFmtId="0" fontId="19" fillId="2" borderId="0" xfId="0" applyFont="1" applyFill="1"/>
    <xf numFmtId="3" fontId="19" fillId="2" borderId="0" xfId="0" applyNumberFormat="1" applyFont="1" applyFill="1"/>
    <xf numFmtId="165" fontId="20" fillId="2" borderId="0" xfId="0" applyNumberFormat="1" applyFont="1" applyFill="1" applyAlignment="1">
      <alignment horizontal="left" vertical="center" wrapText="1"/>
    </xf>
    <xf numFmtId="170" fontId="19" fillId="2" borderId="0" xfId="0" applyNumberFormat="1" applyFont="1" applyFill="1"/>
    <xf numFmtId="0" fontId="0" fillId="2" borderId="0" xfId="0" applyFill="1"/>
    <xf numFmtId="170" fontId="0" fillId="2" borderId="0" xfId="0" applyNumberFormat="1" applyFill="1"/>
    <xf numFmtId="0" fontId="22" fillId="10" borderId="1" xfId="10" applyFont="1" applyFill="1" applyBorder="1" applyAlignment="1">
      <alignment horizontal="center" vertical="center" wrapText="1"/>
    </xf>
    <xf numFmtId="0" fontId="21" fillId="9" borderId="1" xfId="10" applyFont="1" applyFill="1" applyBorder="1" applyAlignment="1">
      <alignment horizontal="left" vertical="center" wrapText="1"/>
    </xf>
    <xf numFmtId="0" fontId="21" fillId="9" borderId="1" xfId="10" applyFont="1" applyFill="1" applyBorder="1" applyAlignment="1">
      <alignment vertical="center" wrapText="1"/>
    </xf>
    <xf numFmtId="0" fontId="21" fillId="0" borderId="1" xfId="10" applyFont="1" applyBorder="1" applyAlignment="1">
      <alignment vertical="center" wrapText="1"/>
    </xf>
    <xf numFmtId="165" fontId="23" fillId="3" borderId="1" xfId="8" applyNumberFormat="1" applyFont="1" applyFill="1" applyBorder="1" applyAlignment="1">
      <alignment horizontal="right" vertical="center" wrapText="1"/>
    </xf>
    <xf numFmtId="165" fontId="24" fillId="3" borderId="1" xfId="0" applyNumberFormat="1" applyFont="1" applyFill="1" applyBorder="1" applyAlignment="1">
      <alignment vertical="center"/>
    </xf>
    <xf numFmtId="165" fontId="23" fillId="4" borderId="1" xfId="8" applyNumberFormat="1" applyFont="1" applyFill="1" applyBorder="1" applyAlignment="1">
      <alignment horizontal="right" vertical="center" wrapText="1"/>
    </xf>
    <xf numFmtId="165" fontId="23" fillId="0" borderId="1" xfId="6" applyNumberFormat="1" applyFont="1" applyBorder="1" applyAlignment="1" applyProtection="1">
      <alignment vertical="center"/>
      <protection locked="0"/>
    </xf>
    <xf numFmtId="165" fontId="24" fillId="0" borderId="1" xfId="0" applyNumberFormat="1" applyFont="1" applyBorder="1" applyAlignment="1">
      <alignment vertical="center"/>
    </xf>
    <xf numFmtId="165" fontId="23" fillId="0" borderId="1" xfId="8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vertical="center"/>
    </xf>
    <xf numFmtId="165" fontId="23" fillId="9" borderId="1" xfId="6" applyNumberFormat="1" applyFont="1" applyFill="1" applyBorder="1" applyAlignment="1" applyProtection="1">
      <alignment vertical="center"/>
      <protection locked="0"/>
    </xf>
    <xf numFmtId="165" fontId="24" fillId="9" borderId="1" xfId="0" applyNumberFormat="1" applyFont="1" applyFill="1" applyBorder="1" applyAlignment="1">
      <alignment vertical="center"/>
    </xf>
    <xf numFmtId="165" fontId="23" fillId="9" borderId="1" xfId="8" applyNumberFormat="1" applyFont="1" applyFill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6" applyNumberFormat="1" applyFont="1" applyBorder="1" applyAlignment="1" applyProtection="1">
      <alignment horizontal="center" vertical="center"/>
      <protection locked="0"/>
    </xf>
    <xf numFmtId="165" fontId="23" fillId="3" borderId="1" xfId="6" applyNumberFormat="1" applyFont="1" applyFill="1" applyBorder="1" applyAlignment="1" applyProtection="1">
      <alignment vertical="center"/>
      <protection locked="0"/>
    </xf>
    <xf numFmtId="165" fontId="23" fillId="3" borderId="1" xfId="0" applyNumberFormat="1" applyFont="1" applyFill="1" applyBorder="1" applyAlignment="1">
      <alignment vertical="center"/>
    </xf>
    <xf numFmtId="165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2" fillId="10" borderId="1" xfId="10" applyFont="1" applyFill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</cellXfs>
  <cellStyles count="11">
    <cellStyle name="Millares" xfId="1" builtinId="3"/>
    <cellStyle name="Millares [0] 2" xfId="7" xr:uid="{00000000-0005-0000-0000-000001000000}"/>
    <cellStyle name="Millares 2" xfId="8" xr:uid="{1264647A-8530-42E7-AD67-6FBE4030E5D3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3 2" xfId="10" xr:uid="{3ABC1833-D5E5-422D-BABB-E7C799D84DC7}"/>
    <cellStyle name="Normal 4" xfId="5" xr:uid="{00000000-0005-0000-0000-000006000000}"/>
    <cellStyle name="Normal_PLANTILLA NACIONAL TOTAL" xfId="6" xr:uid="{00000000-0005-0000-0000-000007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3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ACTIVOS, PASIVOS Y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18490957303363531"/>
          <c:y val="4.50211553222713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anose="020B0604020202020204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555485967819116"/>
          <c:y val="0.15478328739227659"/>
          <c:w val="0.81808528715136253"/>
          <c:h val="0.68814600407035798"/>
        </c:manualLayout>
      </c:layout>
      <c:lineChart>
        <c:grouping val="standard"/>
        <c:varyColors val="0"/>
        <c:ser>
          <c:idx val="2"/>
          <c:order val="1"/>
          <c:tx>
            <c:strRef>
              <c:f>'SERIES HISTÓRICAS 2007-2019 (2'!$A$4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(2'!$B$4:$Q$4</c:f>
              <c:numCache>
                <c:formatCode>_(\ * #,##0.0,,,_);_(\ * \(#,##0.0,,,\)</c:formatCode>
                <c:ptCount val="16"/>
                <c:pt idx="0">
                  <c:v>436566480290.56</c:v>
                </c:pt>
                <c:pt idx="1">
                  <c:v>464326270041.78003</c:v>
                </c:pt>
                <c:pt idx="2">
                  <c:v>515913079436.47998</c:v>
                </c:pt>
                <c:pt idx="3">
                  <c:v>566548513946.57996</c:v>
                </c:pt>
                <c:pt idx="4">
                  <c:v>665478976927.53003</c:v>
                </c:pt>
                <c:pt idx="5">
                  <c:v>797320542097.78003</c:v>
                </c:pt>
                <c:pt idx="6">
                  <c:v>899523627140.18994</c:v>
                </c:pt>
                <c:pt idx="7">
                  <c:v>993772572235.72998</c:v>
                </c:pt>
                <c:pt idx="8">
                  <c:v>1133248137733.0701</c:v>
                </c:pt>
                <c:pt idx="9">
                  <c:v>1207973460205.8601</c:v>
                </c:pt>
                <c:pt idx="10">
                  <c:v>1287476920806.77</c:v>
                </c:pt>
                <c:pt idx="11">
                  <c:v>1371675580417.0432</c:v>
                </c:pt>
                <c:pt idx="12">
                  <c:v>1487089621826.03</c:v>
                </c:pt>
                <c:pt idx="13">
                  <c:v>1539452983422.74</c:v>
                </c:pt>
                <c:pt idx="14">
                  <c:v>1645750897606.2251</c:v>
                </c:pt>
                <c:pt idx="15">
                  <c:v>1915362291120.28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'SERIES HISTÓRICAS 2007-2019 (2'!$A$5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(2'!$B$5:$Q$5</c:f>
              <c:numCache>
                <c:formatCode>_(\ * #,##0.0,,,_);_(\ * \(#,##0.0,,,\)</c:formatCode>
                <c:ptCount val="16"/>
                <c:pt idx="0">
                  <c:v>409474721568.00995</c:v>
                </c:pt>
                <c:pt idx="1">
                  <c:v>440014645033</c:v>
                </c:pt>
                <c:pt idx="2">
                  <c:v>499506507997</c:v>
                </c:pt>
                <c:pt idx="3">
                  <c:v>546591559630</c:v>
                </c:pt>
                <c:pt idx="4">
                  <c:v>593863581730</c:v>
                </c:pt>
                <c:pt idx="5">
                  <c:v>658455998246</c:v>
                </c:pt>
                <c:pt idx="6">
                  <c:v>731784922643.01001</c:v>
                </c:pt>
                <c:pt idx="7">
                  <c:v>841325381865.01001</c:v>
                </c:pt>
                <c:pt idx="8">
                  <c:v>875362324491.98999</c:v>
                </c:pt>
                <c:pt idx="9">
                  <c:v>953510581689</c:v>
                </c:pt>
                <c:pt idx="10">
                  <c:v>1019943933356.99</c:v>
                </c:pt>
                <c:pt idx="11">
                  <c:v>1270864238126.9998</c:v>
                </c:pt>
                <c:pt idx="12">
                  <c:v>1690443029680.4199</c:v>
                </c:pt>
                <c:pt idx="13">
                  <c:v>1789146499572.71</c:v>
                </c:pt>
                <c:pt idx="14">
                  <c:v>2044787467113.2849</c:v>
                </c:pt>
                <c:pt idx="15">
                  <c:v>2319637288744.4302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'SERIES HISTÓRICAS 2007-2019 (2'!$A$6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(2'!$B$6:$Q$6</c:f>
              <c:numCache>
                <c:formatCode>_(\ * #,##0.0,,,_);_(\ * \(#,##0.0,,,\)</c:formatCode>
                <c:ptCount val="16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-249693516149.96997</c:v>
                </c:pt>
                <c:pt idx="14">
                  <c:v>-399036569507.05981</c:v>
                </c:pt>
                <c:pt idx="15">
                  <c:v>-404274997624.15198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5-4D53-A318-41F0E480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25248"/>
        <c:axId val="157139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'SERIES HISTÓRICAS 2007-2019 (2'!$A$3</c15:sqref>
                        </c15:formulaRef>
                      </c:ext>
                    </c:extLst>
                    <c:strCache>
                      <c:ptCount val="1"/>
                      <c:pt idx="0">
                        <c:v>CONCEPTO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movingAvg"/>
                  <c:period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'SERIES HISTÓRICAS 2007-2019 (2'!$B$3:$Q$3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'SERIES HISTÓRICAS 2007-2019 (2'!$B$3:$Q$3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C18-4FB3-9FFE-C58573871A5A}"/>
                  </c:ext>
                </c:extLst>
              </c15:ser>
            </c15:filteredLineSeries>
          </c:ext>
        </c:extLst>
      </c:lineChart>
      <c:catAx>
        <c:axId val="1571252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  <c:crossAx val="157139328"/>
        <c:crosses val="autoZero"/>
        <c:auto val="1"/>
        <c:lblAlgn val="ctr"/>
        <c:lblOffset val="100"/>
        <c:noMultiLvlLbl val="0"/>
      </c:catAx>
      <c:valAx>
        <c:axId val="1571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anose="020B0604020202020204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anose="020B0604020202020204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  <c:crossAx val="157125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anose="020B0604020202020204" pitchFamily="2" charset="0"/>
        </a:defRPr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 sz="1200"/>
              <a:t>2007-2022</a:t>
            </a:r>
            <a:endParaRPr lang="es-CO"/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Hoja7!$B$4:$Q$4</c:f>
              <c:numCache>
                <c:formatCode>_(\ * #,##0.0,,,_);_(\ * \(#,##0.0,,,\)</c:formatCode>
                <c:ptCount val="16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  <c:pt idx="14">
                  <c:v>131748991046.791</c:v>
                </c:pt>
                <c:pt idx="15">
                  <c:v>132721199885.70399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1C2-9A51-CD0363BF4944}"/>
            </c:ext>
          </c:extLst>
        </c:ser>
        <c:ser>
          <c:idx val="0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Hoja7!$B$5:$Q$5</c:f>
              <c:numCache>
                <c:formatCode>_(\ * #,##0.0,,,_);_(\ * \(#,##0.0,,,\)</c:formatCode>
                <c:ptCount val="16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  <c:pt idx="14">
                  <c:v>361150640266.32001</c:v>
                </c:pt>
                <c:pt idx="15">
                  <c:v>424924004362.00598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8-41C2-9A51-CD0363BF4944}"/>
            </c:ext>
          </c:extLst>
        </c:ser>
        <c:ser>
          <c:idx val="1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Hoja7!$B$6:$Q$6</c:f>
              <c:numCache>
                <c:formatCode>_(\ * #,##0.0,,,_);_(\ * \(#,##0.0,,,\)</c:formatCode>
                <c:ptCount val="16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  <c:pt idx="14">
                  <c:v>116465198604.811</c:v>
                </c:pt>
                <c:pt idx="15">
                  <c:v>142719536168.944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8-41C2-9A51-CD0363BF4944}"/>
            </c:ext>
          </c:extLst>
        </c:ser>
        <c:ser>
          <c:idx val="2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Hoja7!$B$7:$Q$7</c:f>
              <c:numCache>
                <c:formatCode>_(\ * #,##0.0,,,_);_(\ * \(#,##0.0,,,\)</c:formatCode>
                <c:ptCount val="16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  <c:pt idx="14">
                  <c:v>54951703508.722206</c:v>
                </c:pt>
                <c:pt idx="15">
                  <c:v>65411225321.064499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8-41C2-9A51-CD0363BF4944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Hoja7!$B$8:$Q$8</c:f>
              <c:numCache>
                <c:formatCode>_(\ * #,##0.0,,,_);_(\ * \(#,##0.0,,,\)</c:formatCode>
                <c:ptCount val="16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  <c:pt idx="14">
                  <c:v>21064911558.796803</c:v>
                </c:pt>
                <c:pt idx="15">
                  <c:v>25075711658.247799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8-41C2-9A51-CD0363BF4944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Hoja7!$B$9:$Q$9</c:f>
              <c:numCache>
                <c:formatCode>_(\ * #,##0.0,,,_);_(\ * \(#,##0.0,,,\)</c:formatCode>
                <c:ptCount val="16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  <c:pt idx="14">
                  <c:v>374490072014.63397</c:v>
                </c:pt>
                <c:pt idx="15">
                  <c:v>400137018691.58099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8-41C2-9A51-CD0363BF4944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Hoja7!$B$10:$Q$10</c:f>
              <c:numCache>
                <c:formatCode>_(\ * #,##0.0,,,_);_(\ * \(#,##0.0,,,\)</c:formatCode>
                <c:ptCount val="16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  <c:pt idx="14">
                  <c:v>366207634282.76099</c:v>
                </c:pt>
                <c:pt idx="15">
                  <c:v>380036379752.72101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8-41C2-9A51-CD0363BF4944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Hoja7!$B$11:$Q$11</c:f>
              <c:numCache>
                <c:formatCode>_(\ * #,##0.0,,,_);_(\ * \(#,##0.0,,,\)</c:formatCode>
                <c:ptCount val="16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  <c:pt idx="15">
                  <c:v>163983845323.06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8-41C2-9A51-CD0363BF4944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Hoja7!$B$12:$Q$12</c:f>
              <c:numCache>
                <c:formatCode>_(\ * #,##0.0,,,_);_(\ * \(#,##0.0,,,\)</c:formatCode>
                <c:ptCount val="16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  <c:pt idx="14">
                  <c:v>155933795625.461</c:v>
                </c:pt>
                <c:pt idx="15">
                  <c:v>180353369956.94699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8-41C2-9A51-CD0363BF4944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Hoja7!$B$13:$Q$13</c:f>
              <c:numCache>
                <c:formatCode>_(\ * #,##0.0,,,_);_(\ * \(#,##0.0,,,\)</c:formatCode>
                <c:ptCount val="16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C8-41C2-9A51-CD0363BF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  <c:pt idx="14">
                  <c:v>131748991046.791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  <c:pt idx="14">
                  <c:v>361150640266.32001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  <c:pt idx="14">
                  <c:v>116465198604.811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  <c:pt idx="14">
                  <c:v>54951703508.722206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  <c:pt idx="14">
                  <c:v>21064911558.796803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  <c:pt idx="14">
                  <c:v>374490072014.63397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  <c:pt idx="14">
                  <c:v>366207634282.76099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  <c:pt idx="14">
                  <c:v>155933795625.461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Hoja7!$B$3:$P$3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-1024254848.4400005</c:v>
                      </c:pt>
                      <c:pt idx="1">
                        <c:v>-6517442105.2200003</c:v>
                      </c:pt>
                      <c:pt idx="2">
                        <c:v>-11010118714.52</c:v>
                      </c:pt>
                      <c:pt idx="3">
                        <c:v>-21652678963.419998</c:v>
                      </c:pt>
                      <c:pt idx="4">
                        <c:v>-16594966694.469999</c:v>
                      </c:pt>
                      <c:pt idx="5">
                        <c:v>-17873343888.220001</c:v>
                      </c:pt>
                      <c:pt idx="6">
                        <c:v>-22958937716.810001</c:v>
                      </c:pt>
                      <c:pt idx="7">
                        <c:v>-27048133132.27</c:v>
                      </c:pt>
                      <c:pt idx="8">
                        <c:v>-25605674946.93</c:v>
                      </c:pt>
                      <c:pt idx="9">
                        <c:v>-12990800368.139999</c:v>
                      </c:pt>
                      <c:pt idx="10">
                        <c:v>-15443437253.5494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Hoja8!$B$4:$P$4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4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Hoja8!$B$5:$P$5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4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Hoja8!$B$6:$P$6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4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Hoja8!$B$7:$P$7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4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Hoja8!$B$8:$P$8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4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Hoja8!$B$9:$P$9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4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Hoja8!$B$10:$P$10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4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Hoja8!$B$11:$P$11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4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Hoja8!$B$12:$P$12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4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200"/>
              <a:t>SECTOR PÚBLICO</a:t>
            </a:r>
          </a:p>
          <a:p>
            <a:pPr>
              <a:defRPr sz="1200"/>
            </a:pPr>
            <a:r>
              <a:rPr lang="es-CO" sz="1200"/>
              <a:t>COMPORTAMIENTO </a:t>
            </a:r>
          </a:p>
          <a:p>
            <a:pPr>
              <a:defRPr sz="1200"/>
            </a:pPr>
            <a:r>
              <a:rPr lang="es-CO" sz="1200"/>
              <a:t>ANUAL DE LOS PASIVOS</a:t>
            </a:r>
          </a:p>
          <a:p>
            <a:pPr>
              <a:defRPr sz="1200"/>
            </a:pPr>
            <a:r>
              <a:rPr lang="es-CO" sz="1200"/>
              <a:t>2007-2022</a:t>
            </a:r>
          </a:p>
        </c:rich>
      </c:tx>
      <c:layout>
        <c:manualLayout>
          <c:xMode val="edge"/>
          <c:yMode val="edge"/>
          <c:x val="2.8253556321166488E-2"/>
          <c:y val="4.48470310666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(4)'!$B$2:$Q$2</c:f>
              <c:numCache>
                <c:formatCode>_(\ * #,##0.0,,,_);_(\ * \(#,##0.0,,,\)</c:formatCode>
                <c:ptCount val="16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3">
                  <c:v>192861226610.58899</c:v>
                </c:pt>
                <c:pt idx="14">
                  <c:v>216018023797.534</c:v>
                </c:pt>
                <c:pt idx="15">
                  <c:v>226045618753.79001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1FD-94C4-BF49958472A9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EMISIÓN Y COLOCACIÓN DE TÍTULOS DE DEUDA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(4)'!$B$3:$Q$3</c:f>
              <c:numCache>
                <c:formatCode>_(\ * #,##0.0,,,_);_(\ * \(#,##0.0,,,\)</c:formatCode>
                <c:ptCount val="16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3">
                  <c:v>512962612498.237</c:v>
                </c:pt>
                <c:pt idx="14">
                  <c:v>596457339126.99194</c:v>
                </c:pt>
                <c:pt idx="15">
                  <c:v>682467919943.73206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2-41FD-94C4-BF49958472A9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PRÉSTAMOS POR PAGAR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(4)'!$B$4:$Q$4</c:f>
              <c:numCache>
                <c:formatCode>_(\ * #,##0.0,,,_);_(\ * \(#,##0.0,,,\)</c:formatCode>
                <c:ptCount val="16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3">
                  <c:v>204229878617.67499</c:v>
                </c:pt>
                <c:pt idx="14">
                  <c:v>248209313794.02499</c:v>
                </c:pt>
                <c:pt idx="15">
                  <c:v>327598209158.46399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2-41FD-94C4-BF49958472A9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(4)'!$B$5:$Q$5</c:f>
              <c:numCache>
                <c:formatCode>_(\ * #,##0.0,,,_);_(\ * \(#,##0.0,,,\)</c:formatCode>
                <c:ptCount val="16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3">
                  <c:v>100282674223.254</c:v>
                </c:pt>
                <c:pt idx="14">
                  <c:v>119441052559.522</c:v>
                </c:pt>
                <c:pt idx="15">
                  <c:v>135574391784.584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2-41FD-94C4-BF49958472A9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BENEFICIOS A LOS EMPLEADOS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(4)'!$B$6:$Q$6</c:f>
              <c:numCache>
                <c:formatCode>_(\ * #,##0.0,,,_);_(\ * \(#,##0.0,,,\)</c:formatCode>
                <c:ptCount val="16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3">
                  <c:v>523688040004.80298</c:v>
                </c:pt>
                <c:pt idx="14">
                  <c:v>575782317246.31995</c:v>
                </c:pt>
                <c:pt idx="15">
                  <c:v>611426638801.198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2-41FD-94C4-BF49958472A9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OPERACIONES CON INSTRUMENTOS DERIVADOS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(4)'!$B$7:$Q$7</c:f>
              <c:numCache>
                <c:formatCode>_(\ * #,##0.0,,,_);_(\ * \(#,##0.0,,,\)</c:formatCode>
                <c:ptCount val="16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3">
                  <c:v>734117781.65111995</c:v>
                </c:pt>
                <c:pt idx="14">
                  <c:v>393556175.34799999</c:v>
                </c:pt>
                <c:pt idx="15">
                  <c:v>468161070.92452002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2-41FD-94C4-BF49958472A9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PROVISIONES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(4)'!$B$8:$Q$8</c:f>
              <c:numCache>
                <c:formatCode>_(\ * #,##0.0,,,_);_(\ * \(#,##0.0,,,\)</c:formatCode>
                <c:ptCount val="16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3">
                  <c:v>92841344551.932907</c:v>
                </c:pt>
                <c:pt idx="14">
                  <c:v>94163354650.035095</c:v>
                </c:pt>
                <c:pt idx="15">
                  <c:v>103057053407.83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2-41FD-94C4-BF49958472A9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(4)'!$B$9:$Q$9</c:f>
              <c:numCache>
                <c:formatCode>_(\ * #,##0.0,,,_);_(\ * \(#,##0.0,,,\)</c:formatCode>
                <c:ptCount val="16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3">
                  <c:v>161546605284.565</c:v>
                </c:pt>
                <c:pt idx="14">
                  <c:v>194322509763.50601</c:v>
                </c:pt>
                <c:pt idx="15">
                  <c:v>232999295823.90799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2-41FD-94C4-BF49958472A9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(4)'!$B$10:$Q$10</c:f>
              <c:numCache>
                <c:formatCode>_(\ * #,##0.0,,,_);_(\ * \(#,##0.0,,,\)</c:formatCode>
                <c:ptCount val="16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2-41FD-94C4-BF4995847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1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200"/>
              <a:t>SECTOR PÚBLICO</a:t>
            </a:r>
          </a:p>
          <a:p>
            <a:pPr>
              <a:defRPr sz="1200"/>
            </a:pPr>
            <a:r>
              <a:rPr lang="es-CO" sz="1200"/>
              <a:t>COMPORTAMIENTO </a:t>
            </a:r>
          </a:p>
          <a:p>
            <a:pPr>
              <a:defRPr sz="1200"/>
            </a:pPr>
            <a:r>
              <a:rPr lang="es-CO" sz="1200"/>
              <a:t>ANUAL DEL</a:t>
            </a:r>
            <a:r>
              <a:rPr lang="es-CO" sz="1200" baseline="0"/>
              <a:t> PATRIMONIO</a:t>
            </a:r>
          </a:p>
          <a:p>
            <a:pPr>
              <a:defRPr sz="1200"/>
            </a:pPr>
            <a:r>
              <a:rPr lang="es-CO" sz="1200"/>
              <a:t>2007-2022</a:t>
            </a:r>
          </a:p>
        </c:rich>
      </c:tx>
      <c:layout>
        <c:manualLayout>
          <c:xMode val="edge"/>
          <c:yMode val="edge"/>
          <c:x val="2.0927576360647224E-2"/>
          <c:y val="6.9052775362232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-6786639669</c:v>
                </c:pt>
                <c:pt idx="1">
                  <c:v>-13770228701</c:v>
                </c:pt>
                <c:pt idx="2">
                  <c:v>-51516085455</c:v>
                </c:pt>
                <c:pt idx="3">
                  <c:v>-54858040925</c:v>
                </c:pt>
                <c:pt idx="4">
                  <c:v>-47137383826</c:v>
                </c:pt>
                <c:pt idx="5">
                  <c:v>-5198307448</c:v>
                </c:pt>
                <c:pt idx="6">
                  <c:v>41202604974</c:v>
                </c:pt>
                <c:pt idx="7">
                  <c:v>28629945908</c:v>
                </c:pt>
                <c:pt idx="8">
                  <c:v>33928017299</c:v>
                </c:pt>
                <c:pt idx="9">
                  <c:v>-19885414483</c:v>
                </c:pt>
                <c:pt idx="10">
                  <c:v>-19916789612.411602</c:v>
                </c:pt>
                <c:pt idx="11">
                  <c:v>-30013367670.398701</c:v>
                </c:pt>
                <c:pt idx="12">
                  <c:v>-353991153604.17297</c:v>
                </c:pt>
                <c:pt idx="13">
                  <c:v>-373917458218.87799</c:v>
                </c:pt>
                <c:pt idx="14">
                  <c:v>-539311210131.68799</c:v>
                </c:pt>
                <c:pt idx="15">
                  <c:v>-578927637269.54297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E6-4E23-8BD4-73CF01985343}"/>
            </c:ext>
          </c:extLst>
        </c:ser>
        <c:ser>
          <c:idx val="2"/>
          <c:order val="3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26366212247.68</c:v>
                </c:pt>
                <c:pt idx="1">
                  <c:v>35514787090.180016</c:v>
                </c:pt>
                <c:pt idx="2">
                  <c:v>64025539352.390007</c:v>
                </c:pt>
                <c:pt idx="3">
                  <c:v>66096645895.370003</c:v>
                </c:pt>
                <c:pt idx="4">
                  <c:v>80614927112.27002</c:v>
                </c:pt>
                <c:pt idx="5">
                  <c:v>76431742312.380005</c:v>
                </c:pt>
                <c:pt idx="6">
                  <c:v>95663475576.690002</c:v>
                </c:pt>
                <c:pt idx="7">
                  <c:v>127334530584.99001</c:v>
                </c:pt>
                <c:pt idx="8">
                  <c:v>239552490791.20001</c:v>
                </c:pt>
                <c:pt idx="9">
                  <c:v>259510538599.60999</c:v>
                </c:pt>
                <c:pt idx="10">
                  <c:v>271261758635.52499</c:v>
                </c:pt>
                <c:pt idx="11">
                  <c:v>138914642800.715</c:v>
                </c:pt>
                <c:pt idx="12">
                  <c:v>145150010512.57901</c:v>
                </c:pt>
                <c:pt idx="13">
                  <c:v>162864905945.13699</c:v>
                </c:pt>
                <c:pt idx="14">
                  <c:v>199577771693.884</c:v>
                </c:pt>
                <c:pt idx="15">
                  <c:v>239109499353.78799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6-4E23-8BD4-73CF01985343}"/>
            </c:ext>
          </c:extLst>
        </c:ser>
        <c:ser>
          <c:idx val="4"/>
          <c:order val="4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1204206079.9000001</c:v>
                </c:pt>
                <c:pt idx="1">
                  <c:v>-4855936937.6099997</c:v>
                </c:pt>
                <c:pt idx="2">
                  <c:v>-6214244283.6899996</c:v>
                </c:pt>
                <c:pt idx="3">
                  <c:v>-2413190027.46</c:v>
                </c:pt>
                <c:pt idx="4">
                  <c:v>21702000243.889999</c:v>
                </c:pt>
                <c:pt idx="5">
                  <c:v>49091809675.080002</c:v>
                </c:pt>
                <c:pt idx="6">
                  <c:v>7832076649.0699997</c:v>
                </c:pt>
                <c:pt idx="7">
                  <c:v>-25539312769.43</c:v>
                </c:pt>
                <c:pt idx="8">
                  <c:v>-36720761349.610001</c:v>
                </c:pt>
                <c:pt idx="9">
                  <c:v>-4637941846.3599997</c:v>
                </c:pt>
                <c:pt idx="10">
                  <c:v>-4815543478.5384998</c:v>
                </c:pt>
                <c:pt idx="11">
                  <c:v>-30365559777.0877</c:v>
                </c:pt>
                <c:pt idx="12">
                  <c:v>19559801774.668999</c:v>
                </c:pt>
                <c:pt idx="13">
                  <c:v>-69119874611.846893</c:v>
                </c:pt>
                <c:pt idx="14">
                  <c:v>-67874867752.410004</c:v>
                </c:pt>
                <c:pt idx="15">
                  <c:v>-79854516039.280594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E6-4E23-8BD4-73CF01985343}"/>
            </c:ext>
          </c:extLst>
        </c:ser>
        <c:ser>
          <c:idx val="5"/>
          <c:order val="5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(2)'!$C$8:$R$8</c:f>
              <c:numCache>
                <c:formatCode>_(\ * #,##0.0,,,_);_(\ * \(#,##0.0,,,\)</c:formatCode>
                <c:ptCount val="16"/>
                <c:pt idx="11">
                  <c:v>6605551718.6555023</c:v>
                </c:pt>
                <c:pt idx="12">
                  <c:v>30645756291.739201</c:v>
                </c:pt>
                <c:pt idx="13">
                  <c:v>12690187524.983099</c:v>
                </c:pt>
                <c:pt idx="14">
                  <c:v>-10858559186.009401</c:v>
                </c:pt>
                <c:pt idx="15">
                  <c:v>-7305419466.55474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E6-4E23-8BD4-73CF01985343}"/>
            </c:ext>
          </c:extLst>
        </c:ser>
        <c:ser>
          <c:idx val="6"/>
          <c:order val="6"/>
          <c:tx>
            <c:strRef>
              <c:f>'Hoja8 (2)'!$B$9</c:f>
              <c:strCache>
                <c:ptCount val="1"/>
                <c:pt idx="0">
                  <c:v>PARTICIPACIÓN NO CONTROLADORA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(2)'!$C$9:$R$9</c:f>
              <c:numCache>
                <c:formatCode>_(\ * #,##0.0,,,_);_(\ * \(#,##0.0,,,\)</c:formatCode>
                <c:ptCount val="16"/>
                <c:pt idx="11">
                  <c:v>15670075218.1602</c:v>
                </c:pt>
                <c:pt idx="12">
                  <c:v>16573689754.2729</c:v>
                </c:pt>
                <c:pt idx="13">
                  <c:v>17788723210.637501</c:v>
                </c:pt>
                <c:pt idx="14">
                  <c:v>19430295869.162201</c:v>
                </c:pt>
                <c:pt idx="15">
                  <c:v>22703075797.438602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E6-4E23-8BD4-73CF0198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'Hoja8 (2)'!$B$3</c15:sqref>
                        </c15:formulaRef>
                      </c:ext>
                    </c:extLst>
                    <c:strCache>
                      <c:ptCount val="1"/>
                      <c:pt idx="0">
                        <c:v>CONCEPTO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E6-4E23-8BD4-73CF01985343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(2)'!$B$4</c15:sqref>
                        </c15:formulaRef>
                      </c:ext>
                    </c:extLst>
                    <c:strCache>
                      <c:ptCount val="1"/>
                      <c:pt idx="0">
                        <c:v>3 PATRIMONIO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(2)'!$C$4:$R$4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6"/>
                      <c:pt idx="0">
                        <c:v>20783778658.580002</c:v>
                      </c:pt>
                      <c:pt idx="1">
                        <c:v>16888621451.570015</c:v>
                      </c:pt>
                      <c:pt idx="2">
                        <c:v>6295209613.7000074</c:v>
                      </c:pt>
                      <c:pt idx="3">
                        <c:v>8825414942.9100037</c:v>
                      </c:pt>
                      <c:pt idx="4">
                        <c:v>55179543530.160019</c:v>
                      </c:pt>
                      <c:pt idx="5">
                        <c:v>120325244539.46001</c:v>
                      </c:pt>
                      <c:pt idx="6">
                        <c:v>144698157199.76001</c:v>
                      </c:pt>
                      <c:pt idx="7">
                        <c:v>130425163723.57001</c:v>
                      </c:pt>
                      <c:pt idx="8">
                        <c:v>236759746740.59</c:v>
                      </c:pt>
                      <c:pt idx="9">
                        <c:v>234987182270.25</c:v>
                      </c:pt>
                      <c:pt idx="10">
                        <c:v>246529425544.57501</c:v>
                      </c:pt>
                      <c:pt idx="11">
                        <c:v>100811342290.04346</c:v>
                      </c:pt>
                      <c:pt idx="12">
                        <c:v>-203353407854.39099</c:v>
                      </c:pt>
                      <c:pt idx="13">
                        <c:v>-249693516149.96701</c:v>
                      </c:pt>
                      <c:pt idx="14">
                        <c:v>-399036569507.06097</c:v>
                      </c:pt>
                      <c:pt idx="15">
                        <c:v>-404274997624.15198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E6-4E23-8BD4-73CF01985343}"/>
                  </c:ext>
                </c:extLst>
              </c15:ser>
            </c15:filteredBarSeries>
          </c:ext>
        </c:extLst>
      </c:barChart>
      <c:catAx>
        <c:axId val="120356224"/>
        <c:scaling>
          <c:orientation val="minMax"/>
        </c:scaling>
        <c:delete val="0"/>
        <c:axPos val="t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max"/>
        <c:auto val="1"/>
        <c:lblAlgn val="ctr"/>
        <c:lblOffset val="100"/>
        <c:noMultiLvlLbl val="0"/>
      </c:catAx>
      <c:valAx>
        <c:axId val="120362112"/>
        <c:scaling>
          <c:orientation val="minMax"/>
          <c:min val="-7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886816071068041"/>
              <c:y val="0.23593235414408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(2)'!$C$4:$R$4</c:f>
              <c:numCache>
                <c:formatCode>_(\ * #,##0.0,,,_);_(\ * \(#,##0.0,,,\)</c:formatCode>
                <c:ptCount val="16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-249693516149.96701</c:v>
                </c:pt>
                <c:pt idx="14">
                  <c:v>-399036569507.06097</c:v>
                </c:pt>
                <c:pt idx="15">
                  <c:v>-404274997624.15198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-6786639669</c:v>
                </c:pt>
                <c:pt idx="1">
                  <c:v>-13770228701</c:v>
                </c:pt>
                <c:pt idx="2">
                  <c:v>-51516085455</c:v>
                </c:pt>
                <c:pt idx="3">
                  <c:v>-54858040925</c:v>
                </c:pt>
                <c:pt idx="4">
                  <c:v>-47137383826</c:v>
                </c:pt>
                <c:pt idx="5">
                  <c:v>-5198307448</c:v>
                </c:pt>
                <c:pt idx="6">
                  <c:v>41202604974</c:v>
                </c:pt>
                <c:pt idx="7">
                  <c:v>28629945908</c:v>
                </c:pt>
                <c:pt idx="8">
                  <c:v>33928017299</c:v>
                </c:pt>
                <c:pt idx="9">
                  <c:v>-19885414483</c:v>
                </c:pt>
                <c:pt idx="10">
                  <c:v>-19916789612.411602</c:v>
                </c:pt>
                <c:pt idx="11">
                  <c:v>-30013367670.398701</c:v>
                </c:pt>
                <c:pt idx="12">
                  <c:v>-353991153604.17297</c:v>
                </c:pt>
                <c:pt idx="13">
                  <c:v>-373917458218.87799</c:v>
                </c:pt>
                <c:pt idx="14">
                  <c:v>-539311210131.68799</c:v>
                </c:pt>
                <c:pt idx="15">
                  <c:v>-578927637269.54297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26366212247.68</c:v>
                </c:pt>
                <c:pt idx="1">
                  <c:v>35514787090.180016</c:v>
                </c:pt>
                <c:pt idx="2">
                  <c:v>64025539352.390007</c:v>
                </c:pt>
                <c:pt idx="3">
                  <c:v>66096645895.370003</c:v>
                </c:pt>
                <c:pt idx="4">
                  <c:v>80614927112.27002</c:v>
                </c:pt>
                <c:pt idx="5">
                  <c:v>76431742312.380005</c:v>
                </c:pt>
                <c:pt idx="6">
                  <c:v>95663475576.690002</c:v>
                </c:pt>
                <c:pt idx="7">
                  <c:v>127334530584.99001</c:v>
                </c:pt>
                <c:pt idx="8">
                  <c:v>239552490791.20001</c:v>
                </c:pt>
                <c:pt idx="9">
                  <c:v>259510538599.60999</c:v>
                </c:pt>
                <c:pt idx="10">
                  <c:v>271261758635.52499</c:v>
                </c:pt>
                <c:pt idx="11">
                  <c:v>138914642800.715</c:v>
                </c:pt>
                <c:pt idx="12">
                  <c:v>145150010512.57901</c:v>
                </c:pt>
                <c:pt idx="13">
                  <c:v>162864905945.13699</c:v>
                </c:pt>
                <c:pt idx="14">
                  <c:v>199577771693.884</c:v>
                </c:pt>
                <c:pt idx="15">
                  <c:v>239109499353.78799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1204206079.9000001</c:v>
                </c:pt>
                <c:pt idx="1">
                  <c:v>-4855936937.6099997</c:v>
                </c:pt>
                <c:pt idx="2">
                  <c:v>-6214244283.6899996</c:v>
                </c:pt>
                <c:pt idx="3">
                  <c:v>-2413190027.46</c:v>
                </c:pt>
                <c:pt idx="4">
                  <c:v>21702000243.889999</c:v>
                </c:pt>
                <c:pt idx="5">
                  <c:v>49091809675.080002</c:v>
                </c:pt>
                <c:pt idx="6">
                  <c:v>7832076649.0699997</c:v>
                </c:pt>
                <c:pt idx="7">
                  <c:v>-25539312769.43</c:v>
                </c:pt>
                <c:pt idx="8">
                  <c:v>-36720761349.610001</c:v>
                </c:pt>
                <c:pt idx="9">
                  <c:v>-4637941846.3599997</c:v>
                </c:pt>
                <c:pt idx="10">
                  <c:v>-4815543478.5384998</c:v>
                </c:pt>
                <c:pt idx="11">
                  <c:v>-30365559777.0877</c:v>
                </c:pt>
                <c:pt idx="12">
                  <c:v>19559801774.668999</c:v>
                </c:pt>
                <c:pt idx="13">
                  <c:v>-69119874611.846893</c:v>
                </c:pt>
                <c:pt idx="14">
                  <c:v>-67874867752.410004</c:v>
                </c:pt>
                <c:pt idx="15">
                  <c:v>-79854516039.280594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6605551718.6555023</c:v>
                      </c:pt>
                      <c:pt idx="12">
                        <c:v>30645756291.739201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15670075218.1602</c:v>
                      </c:pt>
                      <c:pt idx="12">
                        <c:v>16573689754.2729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 algn="ctr" rtl="0">
              <a:defRPr/>
            </a:pPr>
            <a:r>
              <a:rPr lang="es-CO"/>
              <a:t>Ecuación Contable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DF-4BAC-AC0F-9A65369C9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DF-4BAC-AC0F-9A65369C9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DF-4BAC-AC0F-9A65369C9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EC'!$D$2:$D$4</c:f>
              <c:numCache>
                <c:formatCode>_(\ * #,##0,,,_);_(\ * \(#,##0,,,\)</c:formatCode>
                <c:ptCount val="3"/>
                <c:pt idx="0">
                  <c:v>1915362291120.28</c:v>
                </c:pt>
                <c:pt idx="1">
                  <c:v>2319637288744.4302</c:v>
                </c:pt>
                <c:pt idx="2">
                  <c:v>404274997624.15002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BAC-AC0F-9A65369C91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6527777777777778"/>
          <c:w val="0.93888888888888888"/>
          <c:h val="0.614930008748906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30-4DD8-8604-3629A5C94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30-4DD8-8604-3629A5C94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30-4DD8-8604-3629A5C94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1645750897606.2251</c:v>
                </c:pt>
                <c:pt idx="1">
                  <c:v>2044787467113.2849</c:v>
                </c:pt>
                <c:pt idx="2">
                  <c:v>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DD8-8604-3629A5C94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3E-40CB-A215-3AFDC2A61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3E-40CB-A215-3AFDC2A61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3E-40CB-A215-3AFDC2A61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2044787467113.2849</c:v>
                </c:pt>
                <c:pt idx="1">
                  <c:v>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E-40CB-A215-3AFDC2A61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Pasivo Vs Patrimonio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1-44C9-9CE8-4AFD08E11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1-44C9-9CE8-4AFD08E113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1-44C9-9CE8-4AFD08E1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EC'!$D$3:$D$4</c:f>
              <c:numCache>
                <c:formatCode>_(\ * #,##0,,,_);_(\ * \(#,##0,,,\)</c:formatCode>
                <c:ptCount val="2"/>
                <c:pt idx="0">
                  <c:v>2319637288744.4302</c:v>
                </c:pt>
                <c:pt idx="1">
                  <c:v>404274997624.15002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1-44C9-9CE8-4AFD08E113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A782B9-D022-4376-AB3C-8B153471C434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8B1B19-A27C-4439-8914-E9562A5EAA05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762D17-B7A2-40A5-B1DC-972487E67707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34386</xdr:colOff>
      <xdr:row>0</xdr:row>
      <xdr:rowOff>210911</xdr:rowOff>
    </xdr:from>
    <xdr:to>
      <xdr:col>1</xdr:col>
      <xdr:colOff>3742375</xdr:colOff>
      <xdr:row>0</xdr:row>
      <xdr:rowOff>1369219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35EAF-890B-DE09-A208-40A42BDF2F8D}"/>
            </a:ext>
          </a:extLst>
        </xdr:cNvPr>
        <xdr:cNvGrpSpPr/>
      </xdr:nvGrpSpPr>
      <xdr:grpSpPr>
        <a:xfrm>
          <a:off x="34386" y="210911"/>
          <a:ext cx="4595249" cy="1158308"/>
          <a:chOff x="34386" y="210911"/>
          <a:chExt cx="4583949" cy="1158308"/>
        </a:xfrm>
      </xdr:grpSpPr>
      <xdr:pic>
        <xdr:nvPicPr>
          <xdr:cNvPr id="2" name="WordPictureWatermark113540455">
            <a:extLst>
              <a:ext uri="{FF2B5EF4-FFF2-40B4-BE49-F238E27FC236}">
                <a16:creationId xmlns:a16="http://schemas.microsoft.com/office/drawing/2014/main" id="{4657246E-019D-C9D2-0448-489863B50B8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WordPictureWatermark113540455">
            <a:extLst>
              <a:ext uri="{FF2B5EF4-FFF2-40B4-BE49-F238E27FC236}">
                <a16:creationId xmlns:a16="http://schemas.microsoft.com/office/drawing/2014/main" id="{E7F47EC4-2908-7E67-B92D-436A225389E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ED1A02-404B-4BB8-A5C6-EAEDC687B5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D23AB-100B-4186-BF4D-78C1E5B20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C9ADC1-221E-470C-4309-844E1DE1B8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14287</xdr:rowOff>
    </xdr:from>
    <xdr:to>
      <xdr:col>14</xdr:col>
      <xdr:colOff>666750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9A8CF-0E1B-41F6-946A-6F1A097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0</xdr:row>
      <xdr:rowOff>57150</xdr:rowOff>
    </xdr:from>
    <xdr:to>
      <xdr:col>8</xdr:col>
      <xdr:colOff>266700</xdr:colOff>
      <xdr:row>16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D64BA-B635-4D96-88D5-20EECDC5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18</xdr:row>
      <xdr:rowOff>19050</xdr:rowOff>
    </xdr:from>
    <xdr:to>
      <xdr:col>8</xdr:col>
      <xdr:colOff>323850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CF5857-C401-43CA-8952-40C9058A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685800</xdr:colOff>
      <xdr:row>18</xdr:row>
      <xdr:rowOff>28575</xdr:rowOff>
    </xdr:from>
    <xdr:to>
      <xdr:col>14</xdr:col>
      <xdr:colOff>685800</xdr:colOff>
      <xdr:row>35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CD4649-B032-4188-95ED-03C07FCF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g/Downloads/P&#250;blico%20Consolidado%20Nivel%20Cuenta%20A&#241;os%202007-2021%20GOS%202205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úblico (2)"/>
      <sheetName val="Hoja1"/>
      <sheetName val="Hoja2"/>
      <sheetName val="Hoja2 (4)"/>
      <sheetName val="Hoja8 (2)"/>
      <sheetName val="SERIES HISTÓRICAS 2007-2021"/>
      <sheetName val="Grafica EC"/>
      <sheetName val="SERIES HISTÓRICAS 2007-2019"/>
      <sheetName val="SERIES HISTÓRICAS 2007-2019 (2"/>
      <sheetName val="ACT, PAS, PAT"/>
      <sheetName val="Hoja7"/>
      <sheetName val="ACTIVOS"/>
      <sheetName val="ACTIVOS2"/>
      <sheetName val="Hoja8"/>
      <sheetName val="PASIVOS2"/>
      <sheetName val="PASIVOS"/>
      <sheetName val="PATRIMONIO"/>
    </sheetNames>
    <sheetDataSet>
      <sheetData sheetId="0"/>
      <sheetData sheetId="1"/>
      <sheetData sheetId="2"/>
      <sheetData sheetId="3"/>
      <sheetData sheetId="4"/>
      <sheetData sheetId="5">
        <row r="5">
          <cell r="AN5">
            <v>1539452983422.74</v>
          </cell>
        </row>
        <row r="207">
          <cell r="AN207">
            <v>1789146499572.71</v>
          </cell>
        </row>
        <row r="318">
          <cell r="AN318">
            <v>-249693516149.96701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5703125" style="27" customWidth="1"/>
    <col min="8" max="8" width="20.140625" style="27" customWidth="1"/>
    <col min="9" max="9" width="9.140625" style="27"/>
    <col min="10" max="10" width="20.42578125" style="27" customWidth="1"/>
    <col min="11" max="11" width="13.5703125" style="27" bestFit="1" customWidth="1"/>
    <col min="12" max="16384" width="9.140625" style="27"/>
  </cols>
  <sheetData>
    <row r="1" spans="1:11" ht="12.75" customHeight="1">
      <c r="B1" s="27" t="s">
        <v>451</v>
      </c>
    </row>
    <row r="2" spans="1:11" ht="12.75" customHeight="1">
      <c r="B2" s="27" t="s">
        <v>452</v>
      </c>
      <c r="G2" s="27" t="s">
        <v>453</v>
      </c>
      <c r="H2" s="28">
        <f>F17</f>
        <v>1371675580417043.3</v>
      </c>
      <c r="I2" s="27" t="s">
        <v>454</v>
      </c>
      <c r="J2" s="28">
        <f>F1330</f>
        <v>1270864238127000</v>
      </c>
    </row>
    <row r="3" spans="1:11" ht="12.75" customHeight="1">
      <c r="B3" s="27" t="s">
        <v>455</v>
      </c>
      <c r="I3" s="27" t="s">
        <v>456</v>
      </c>
      <c r="J3" s="28">
        <f>F1912</f>
        <v>100811342290044.3</v>
      </c>
    </row>
    <row r="4" spans="1:11" ht="12.75" customHeight="1">
      <c r="J4" s="28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G5" s="27" t="s">
        <v>458</v>
      </c>
      <c r="H5" s="28">
        <f>F2121</f>
        <v>515122778668921.56</v>
      </c>
    </row>
    <row r="6" spans="1:11" ht="12.75" customHeight="1">
      <c r="B6" s="27" t="s">
        <v>452</v>
      </c>
      <c r="G6" s="27" t="s">
        <v>459</v>
      </c>
      <c r="H6" s="28">
        <f>F2811</f>
        <v>442542728290520.63</v>
      </c>
    </row>
    <row r="7" spans="1:11" ht="12.75" customHeight="1">
      <c r="G7" s="27" t="s">
        <v>460</v>
      </c>
      <c r="H7" s="28">
        <f>F3714</f>
        <v>98910741206091</v>
      </c>
    </row>
    <row r="8" spans="1:11" ht="12.75" customHeight="1">
      <c r="B8" s="27" t="s">
        <v>461</v>
      </c>
      <c r="G8" s="27" t="s">
        <v>462</v>
      </c>
      <c r="H8" s="28">
        <f>F2788</f>
        <v>16249327868513.4</v>
      </c>
    </row>
    <row r="9" spans="1:11" ht="12.75" customHeight="1" thickBot="1">
      <c r="C9" s="29"/>
      <c r="D9" s="29"/>
      <c r="E9" s="29"/>
      <c r="F9" s="29"/>
      <c r="G9" s="27" t="s">
        <v>463</v>
      </c>
      <c r="H9" s="28">
        <f>F3692</f>
        <v>12214458919115.5</v>
      </c>
    </row>
    <row r="10" spans="1:11" ht="12.75" customHeight="1" thickBot="1">
      <c r="B10" s="27" t="s">
        <v>452</v>
      </c>
      <c r="G10" s="27" t="s">
        <v>464</v>
      </c>
      <c r="H10" s="28">
        <f>H5-H6-H7-H8+H9</f>
        <v>-30365559777087.961</v>
      </c>
    </row>
    <row r="11" spans="1:11" ht="12.75" customHeight="1" thickBot="1">
      <c r="D11" s="30" t="s">
        <v>465</v>
      </c>
      <c r="E11" s="31"/>
      <c r="F11" s="32"/>
    </row>
    <row r="12" spans="1:11" ht="12.75" customHeight="1" thickBot="1">
      <c r="D12" s="30" t="s">
        <v>466</v>
      </c>
      <c r="E12" s="31"/>
      <c r="F12" s="32"/>
    </row>
    <row r="13" spans="1:11" ht="12.75" customHeight="1" thickBot="1">
      <c r="D13" s="30" t="s">
        <v>467</v>
      </c>
      <c r="E13" s="31"/>
      <c r="F13" s="32"/>
    </row>
    <row r="14" spans="1:11" ht="12.75" customHeight="1" thickBot="1">
      <c r="D14" s="30" t="s">
        <v>468</v>
      </c>
      <c r="E14" s="31"/>
      <c r="F14" s="32"/>
    </row>
    <row r="15" spans="1:11" ht="12.75" customHeight="1" thickBot="1">
      <c r="D15" s="30" t="s">
        <v>469</v>
      </c>
      <c r="E15" s="30" t="s">
        <v>470</v>
      </c>
      <c r="F15" s="30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0" t="s">
        <v>182</v>
      </c>
      <c r="D16" s="33">
        <v>467478926479211</v>
      </c>
      <c r="E16" s="33">
        <v>943734579372323</v>
      </c>
      <c r="F16" s="34">
        <v>1411213505851530</v>
      </c>
    </row>
    <row r="17" spans="1:6" ht="12.75" customHeight="1" thickBot="1">
      <c r="A17" s="35">
        <f>LEN(B17)</f>
        <v>1</v>
      </c>
      <c r="B17" s="27" t="s">
        <v>472</v>
      </c>
      <c r="C17" s="36" t="s">
        <v>473</v>
      </c>
      <c r="D17" s="37">
        <f>D18+D66+D208+D554+D585+D727+D1002+D1093+D1101</f>
        <v>463216331874781.19</v>
      </c>
      <c r="E17" s="37">
        <f t="shared" ref="E17:F17" si="0">E18+E66+E208+E554+E585+E727+E1002+E1093+E1101</f>
        <v>908459248542262.25</v>
      </c>
      <c r="F17" s="37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0" t="s">
        <v>474</v>
      </c>
      <c r="D18" s="33">
        <v>98284208265143.797</v>
      </c>
      <c r="E18" s="34">
        <v>0</v>
      </c>
      <c r="F18" s="33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0" t="s">
        <v>152</v>
      </c>
      <c r="D19" s="33">
        <v>727679213730.75</v>
      </c>
      <c r="E19" s="34">
        <v>0</v>
      </c>
      <c r="F19" s="33">
        <v>727679213730.75</v>
      </c>
    </row>
    <row r="20" spans="1:6" ht="12.75" hidden="1" customHeight="1" thickBot="1">
      <c r="A20" s="27">
        <f t="shared" si="1"/>
        <v>9</v>
      </c>
      <c r="B20" s="30" t="s">
        <v>475</v>
      </c>
      <c r="C20" s="30" t="s">
        <v>476</v>
      </c>
      <c r="D20" s="33">
        <v>720384826773.94995</v>
      </c>
      <c r="E20" s="34">
        <v>0</v>
      </c>
      <c r="F20" s="33">
        <v>720384826773.94995</v>
      </c>
    </row>
    <row r="21" spans="1:6" ht="12.75" hidden="1" customHeight="1" thickBot="1">
      <c r="A21" s="27">
        <f t="shared" si="1"/>
        <v>9</v>
      </c>
      <c r="B21" s="30" t="s">
        <v>477</v>
      </c>
      <c r="C21" s="30" t="s">
        <v>478</v>
      </c>
      <c r="D21" s="33">
        <v>7294386956.8000002</v>
      </c>
      <c r="E21" s="34">
        <v>0</v>
      </c>
      <c r="F21" s="33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0" t="s">
        <v>204</v>
      </c>
      <c r="D22" s="33">
        <v>1263222717717.0901</v>
      </c>
      <c r="E22" s="34">
        <v>0</v>
      </c>
      <c r="F22" s="33">
        <v>1263222717717.0901</v>
      </c>
    </row>
    <row r="23" spans="1:6" ht="12.75" hidden="1" customHeight="1" thickBot="1">
      <c r="A23" s="27">
        <f t="shared" si="1"/>
        <v>9</v>
      </c>
      <c r="B23" s="30" t="s">
        <v>479</v>
      </c>
      <c r="C23" s="30" t="s">
        <v>480</v>
      </c>
      <c r="D23" s="33">
        <v>874507123529.70996</v>
      </c>
      <c r="E23" s="34">
        <v>0</v>
      </c>
      <c r="F23" s="33">
        <v>874507123529.70996</v>
      </c>
    </row>
    <row r="24" spans="1:6" ht="12.75" hidden="1" customHeight="1" thickBot="1">
      <c r="A24" s="27">
        <f t="shared" si="1"/>
        <v>9</v>
      </c>
      <c r="B24" s="30" t="s">
        <v>481</v>
      </c>
      <c r="C24" s="30" t="s">
        <v>482</v>
      </c>
      <c r="D24" s="33">
        <v>3893258974.6999998</v>
      </c>
      <c r="E24" s="34">
        <v>0</v>
      </c>
      <c r="F24" s="33">
        <v>3893258974.6999998</v>
      </c>
    </row>
    <row r="25" spans="1:6" ht="12.75" hidden="1" customHeight="1" thickBot="1">
      <c r="A25" s="27">
        <f t="shared" si="1"/>
        <v>9</v>
      </c>
      <c r="B25" s="30" t="s">
        <v>483</v>
      </c>
      <c r="C25" s="30" t="s">
        <v>484</v>
      </c>
      <c r="D25" s="33">
        <v>384104652554.67999</v>
      </c>
      <c r="E25" s="34">
        <v>0</v>
      </c>
      <c r="F25" s="33">
        <v>384104652554.67999</v>
      </c>
    </row>
    <row r="26" spans="1:6" ht="12.75" hidden="1" customHeight="1" thickBot="1">
      <c r="A26" s="27">
        <f t="shared" si="1"/>
        <v>9</v>
      </c>
      <c r="B26" s="30" t="s">
        <v>485</v>
      </c>
      <c r="C26" s="30" t="s">
        <v>486</v>
      </c>
      <c r="D26" s="34">
        <v>717682658</v>
      </c>
      <c r="E26" s="34">
        <v>0</v>
      </c>
      <c r="F26" s="34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0" t="s">
        <v>205</v>
      </c>
      <c r="D27" s="34">
        <v>8198052522886</v>
      </c>
      <c r="E27" s="34">
        <v>0</v>
      </c>
      <c r="F27" s="34">
        <v>8198052522886</v>
      </c>
    </row>
    <row r="28" spans="1:6" ht="12.75" hidden="1" customHeight="1" thickBot="1">
      <c r="A28" s="27">
        <f t="shared" si="1"/>
        <v>9</v>
      </c>
      <c r="B28" s="30" t="s">
        <v>487</v>
      </c>
      <c r="C28" s="30" t="s">
        <v>488</v>
      </c>
      <c r="D28" s="34">
        <v>1720063472452</v>
      </c>
      <c r="E28" s="34">
        <v>0</v>
      </c>
      <c r="F28" s="34">
        <v>1720063472452</v>
      </c>
    </row>
    <row r="29" spans="1:6" ht="12.75" hidden="1" customHeight="1" thickBot="1">
      <c r="A29" s="27">
        <f t="shared" si="1"/>
        <v>9</v>
      </c>
      <c r="B29" s="30" t="s">
        <v>489</v>
      </c>
      <c r="C29" s="30" t="s">
        <v>490</v>
      </c>
      <c r="D29" s="34">
        <v>2970318960005</v>
      </c>
      <c r="E29" s="34">
        <v>0</v>
      </c>
      <c r="F29" s="34">
        <v>2970318960005</v>
      </c>
    </row>
    <row r="30" spans="1:6" ht="12.75" hidden="1" customHeight="1" thickBot="1">
      <c r="A30" s="27">
        <f t="shared" si="1"/>
        <v>9</v>
      </c>
      <c r="B30" s="30" t="s">
        <v>491</v>
      </c>
      <c r="C30" s="30" t="s">
        <v>492</v>
      </c>
      <c r="D30" s="34">
        <v>64995000000</v>
      </c>
      <c r="E30" s="34">
        <v>0</v>
      </c>
      <c r="F30" s="34">
        <v>64995000000</v>
      </c>
    </row>
    <row r="31" spans="1:6" ht="12.75" hidden="1" customHeight="1" thickBot="1">
      <c r="A31" s="27">
        <f t="shared" si="1"/>
        <v>9</v>
      </c>
      <c r="B31" s="30" t="s">
        <v>493</v>
      </c>
      <c r="C31" s="30" t="s">
        <v>494</v>
      </c>
      <c r="D31" s="34">
        <v>201582</v>
      </c>
      <c r="E31" s="34">
        <v>0</v>
      </c>
      <c r="F31" s="34">
        <v>201582</v>
      </c>
    </row>
    <row r="32" spans="1:6" ht="12.75" hidden="1" customHeight="1" thickBot="1">
      <c r="A32" s="27">
        <f t="shared" si="1"/>
        <v>9</v>
      </c>
      <c r="B32" s="30" t="s">
        <v>495</v>
      </c>
      <c r="C32" s="30" t="s">
        <v>496</v>
      </c>
      <c r="D32" s="34">
        <v>1640085759930</v>
      </c>
      <c r="E32" s="34">
        <v>0</v>
      </c>
      <c r="F32" s="34">
        <v>1640085759930</v>
      </c>
    </row>
    <row r="33" spans="1:6" ht="12.75" hidden="1" customHeight="1" thickBot="1">
      <c r="A33" s="27">
        <f t="shared" si="1"/>
        <v>9</v>
      </c>
      <c r="B33" s="30" t="s">
        <v>497</v>
      </c>
      <c r="C33" s="30" t="s">
        <v>498</v>
      </c>
      <c r="D33" s="34">
        <v>1168629849103</v>
      </c>
      <c r="E33" s="34">
        <v>0</v>
      </c>
      <c r="F33" s="34">
        <v>1168629849103</v>
      </c>
    </row>
    <row r="34" spans="1:6" ht="12.75" hidden="1" customHeight="1" thickBot="1">
      <c r="A34" s="27">
        <f t="shared" si="1"/>
        <v>9</v>
      </c>
      <c r="B34" s="30" t="s">
        <v>499</v>
      </c>
      <c r="C34" s="30" t="s">
        <v>500</v>
      </c>
      <c r="D34" s="34">
        <v>628677457022</v>
      </c>
      <c r="E34" s="34">
        <v>0</v>
      </c>
      <c r="F34" s="34">
        <v>628677457022</v>
      </c>
    </row>
    <row r="35" spans="1:6" ht="12.75" hidden="1" customHeight="1" thickBot="1">
      <c r="A35" s="27">
        <f t="shared" si="1"/>
        <v>9</v>
      </c>
      <c r="B35" s="30" t="s">
        <v>501</v>
      </c>
      <c r="C35" s="30" t="s">
        <v>502</v>
      </c>
      <c r="D35" s="34">
        <v>5281822792</v>
      </c>
      <c r="E35" s="34">
        <v>0</v>
      </c>
      <c r="F35" s="34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0" t="s">
        <v>151</v>
      </c>
      <c r="D36" s="33">
        <v>62287277185972.898</v>
      </c>
      <c r="E36" s="34">
        <v>0</v>
      </c>
      <c r="F36" s="33">
        <v>62287277185972.898</v>
      </c>
    </row>
    <row r="37" spans="1:6" ht="13.5" hidden="1" thickBot="1">
      <c r="A37" s="27">
        <f t="shared" si="1"/>
        <v>9</v>
      </c>
      <c r="B37" s="30" t="s">
        <v>503</v>
      </c>
      <c r="C37" s="30" t="s">
        <v>504</v>
      </c>
      <c r="D37" s="33">
        <v>11085963133052.4</v>
      </c>
      <c r="E37" s="34">
        <v>0</v>
      </c>
      <c r="F37" s="33">
        <v>11085963133052.4</v>
      </c>
    </row>
    <row r="38" spans="1:6" ht="13.5" hidden="1" thickBot="1">
      <c r="A38" s="27">
        <f t="shared" si="1"/>
        <v>9</v>
      </c>
      <c r="B38" s="30" t="s">
        <v>505</v>
      </c>
      <c r="C38" s="30" t="s">
        <v>506</v>
      </c>
      <c r="D38" s="33">
        <v>31347016824703.301</v>
      </c>
      <c r="E38" s="34">
        <v>0</v>
      </c>
      <c r="F38" s="33">
        <v>31347016824703.301</v>
      </c>
    </row>
    <row r="39" spans="1:6" ht="13.5" hidden="1" thickBot="1">
      <c r="A39" s="27">
        <f t="shared" si="1"/>
        <v>9</v>
      </c>
      <c r="B39" s="30" t="s">
        <v>507</v>
      </c>
      <c r="C39" s="30" t="s">
        <v>508</v>
      </c>
      <c r="D39" s="34">
        <v>1247873077547</v>
      </c>
      <c r="E39" s="34">
        <v>0</v>
      </c>
      <c r="F39" s="34">
        <v>1247873077547</v>
      </c>
    </row>
    <row r="40" spans="1:6" ht="13.5" hidden="1" thickBot="1">
      <c r="A40" s="27">
        <f t="shared" si="1"/>
        <v>9</v>
      </c>
      <c r="B40" s="30" t="s">
        <v>509</v>
      </c>
      <c r="C40" s="30" t="s">
        <v>510</v>
      </c>
      <c r="D40" s="33">
        <v>1139495742111.71</v>
      </c>
      <c r="E40" s="34">
        <v>0</v>
      </c>
      <c r="F40" s="33">
        <v>1139495742111.71</v>
      </c>
    </row>
    <row r="41" spans="1:6" ht="13.5" hidden="1" thickBot="1">
      <c r="A41" s="27">
        <f t="shared" si="1"/>
        <v>9</v>
      </c>
      <c r="B41" s="30" t="s">
        <v>511</v>
      </c>
      <c r="C41" s="30" t="s">
        <v>512</v>
      </c>
      <c r="D41" s="33">
        <v>6889334098369.4102</v>
      </c>
      <c r="E41" s="34">
        <v>0</v>
      </c>
      <c r="F41" s="33">
        <v>6889334098369.4102</v>
      </c>
    </row>
    <row r="42" spans="1:6" ht="13.5" hidden="1" thickBot="1">
      <c r="A42" s="27">
        <f t="shared" si="1"/>
        <v>9</v>
      </c>
      <c r="B42" s="30" t="s">
        <v>513</v>
      </c>
      <c r="C42" s="30" t="s">
        <v>514</v>
      </c>
      <c r="D42" s="33">
        <v>8015058937560.4902</v>
      </c>
      <c r="E42" s="34">
        <v>0</v>
      </c>
      <c r="F42" s="33">
        <v>8015058937560.4902</v>
      </c>
    </row>
    <row r="43" spans="1:6" ht="13.5" hidden="1" thickBot="1">
      <c r="A43" s="27">
        <f t="shared" si="1"/>
        <v>9</v>
      </c>
      <c r="B43" s="30" t="s">
        <v>515</v>
      </c>
      <c r="C43" s="30" t="s">
        <v>516</v>
      </c>
      <c r="D43" s="33">
        <v>70764415604.720001</v>
      </c>
      <c r="E43" s="34">
        <v>0</v>
      </c>
      <c r="F43" s="33">
        <v>70764415604.720001</v>
      </c>
    </row>
    <row r="44" spans="1:6" ht="13.5" hidden="1" thickBot="1">
      <c r="A44" s="27">
        <f t="shared" si="1"/>
        <v>9</v>
      </c>
      <c r="B44" s="30" t="s">
        <v>517</v>
      </c>
      <c r="C44" s="30" t="s">
        <v>518</v>
      </c>
      <c r="D44" s="33">
        <v>1815728677121.1001</v>
      </c>
      <c r="E44" s="34">
        <v>0</v>
      </c>
      <c r="F44" s="33">
        <v>1815728677121.1001</v>
      </c>
    </row>
    <row r="45" spans="1:6" ht="13.5" hidden="1" thickBot="1">
      <c r="A45" s="27">
        <f t="shared" si="1"/>
        <v>9</v>
      </c>
      <c r="B45" s="30" t="s">
        <v>519</v>
      </c>
      <c r="C45" s="30" t="s">
        <v>520</v>
      </c>
      <c r="D45" s="33">
        <v>676042279902.79004</v>
      </c>
      <c r="E45" s="34">
        <v>0</v>
      </c>
      <c r="F45" s="33">
        <v>676042279902.79004</v>
      </c>
    </row>
    <row r="46" spans="1:6" ht="13.5" thickBot="1">
      <c r="A46" s="27">
        <f t="shared" si="1"/>
        <v>6</v>
      </c>
      <c r="B46" s="27" t="s">
        <v>233</v>
      </c>
      <c r="C46" s="30" t="s">
        <v>150</v>
      </c>
      <c r="D46" s="33">
        <v>4441018960843.3896</v>
      </c>
      <c r="E46" s="34">
        <v>0</v>
      </c>
      <c r="F46" s="33">
        <v>4441018960843.3896</v>
      </c>
    </row>
    <row r="47" spans="1:6" ht="13.5" hidden="1" thickBot="1">
      <c r="A47" s="27">
        <f t="shared" si="1"/>
        <v>9</v>
      </c>
      <c r="B47" s="30" t="s">
        <v>521</v>
      </c>
      <c r="C47" s="30" t="s">
        <v>504</v>
      </c>
      <c r="D47" s="33">
        <v>30606816253.459999</v>
      </c>
      <c r="E47" s="34">
        <v>0</v>
      </c>
      <c r="F47" s="33">
        <v>30606816253.459999</v>
      </c>
    </row>
    <row r="48" spans="1:6" ht="13.5" hidden="1" thickBot="1">
      <c r="A48" s="27">
        <f t="shared" si="1"/>
        <v>9</v>
      </c>
      <c r="B48" s="30" t="s">
        <v>522</v>
      </c>
      <c r="C48" s="30" t="s">
        <v>506</v>
      </c>
      <c r="D48" s="33">
        <v>19129125794.119999</v>
      </c>
      <c r="E48" s="34">
        <v>0</v>
      </c>
      <c r="F48" s="33">
        <v>19129125794.119999</v>
      </c>
    </row>
    <row r="49" spans="1:6" ht="13.5" hidden="1" thickBot="1">
      <c r="A49" s="27">
        <f t="shared" si="1"/>
        <v>9</v>
      </c>
      <c r="B49" s="30" t="s">
        <v>523</v>
      </c>
      <c r="C49" s="30" t="s">
        <v>524</v>
      </c>
      <c r="D49" s="34">
        <v>4323544951557</v>
      </c>
      <c r="E49" s="34">
        <v>0</v>
      </c>
      <c r="F49" s="34">
        <v>4323544951557</v>
      </c>
    </row>
    <row r="50" spans="1:6" ht="13.5" hidden="1" thickBot="1">
      <c r="A50" s="27">
        <f t="shared" si="1"/>
        <v>9</v>
      </c>
      <c r="B50" s="30" t="s">
        <v>525</v>
      </c>
      <c r="C50" s="30" t="s">
        <v>526</v>
      </c>
      <c r="D50" s="33">
        <v>67738067238.809998</v>
      </c>
      <c r="E50" s="34">
        <v>0</v>
      </c>
      <c r="F50" s="33">
        <v>67738067238.809998</v>
      </c>
    </row>
    <row r="51" spans="1:6" ht="13.5" thickBot="1">
      <c r="A51" s="27">
        <f t="shared" si="1"/>
        <v>6</v>
      </c>
      <c r="B51" s="27" t="s">
        <v>527</v>
      </c>
      <c r="C51" s="30" t="s">
        <v>528</v>
      </c>
      <c r="D51" s="33">
        <v>9515486105243.4297</v>
      </c>
      <c r="E51" s="34">
        <v>0</v>
      </c>
      <c r="F51" s="33">
        <v>9515486105243.4297</v>
      </c>
    </row>
    <row r="52" spans="1:6" ht="13.5" hidden="1" thickBot="1">
      <c r="A52" s="27">
        <f t="shared" si="1"/>
        <v>9</v>
      </c>
      <c r="B52" s="30" t="s">
        <v>529</v>
      </c>
      <c r="C52" s="30" t="s">
        <v>152</v>
      </c>
      <c r="D52" s="34">
        <v>749731915</v>
      </c>
      <c r="E52" s="34">
        <v>0</v>
      </c>
      <c r="F52" s="34">
        <v>749731915</v>
      </c>
    </row>
    <row r="53" spans="1:6" ht="13.5" hidden="1" thickBot="1">
      <c r="A53" s="27">
        <f t="shared" si="1"/>
        <v>9</v>
      </c>
      <c r="B53" s="30" t="s">
        <v>530</v>
      </c>
      <c r="C53" s="30" t="s">
        <v>151</v>
      </c>
      <c r="D53" s="33">
        <v>9440052150273.5898</v>
      </c>
      <c r="E53" s="34">
        <v>0</v>
      </c>
      <c r="F53" s="33">
        <v>9440052150273.5898</v>
      </c>
    </row>
    <row r="54" spans="1:6" ht="13.5" hidden="1" thickBot="1">
      <c r="A54" s="27">
        <f t="shared" si="1"/>
        <v>9</v>
      </c>
      <c r="B54" s="30" t="s">
        <v>531</v>
      </c>
      <c r="C54" s="30" t="s">
        <v>150</v>
      </c>
      <c r="D54" s="33">
        <v>74684223054.839996</v>
      </c>
      <c r="E54" s="34">
        <v>0</v>
      </c>
      <c r="F54" s="33">
        <v>74684223054.839996</v>
      </c>
    </row>
    <row r="55" spans="1:6" ht="13.5" thickBot="1">
      <c r="A55" s="27">
        <f t="shared" si="1"/>
        <v>6</v>
      </c>
      <c r="B55" s="27" t="s">
        <v>532</v>
      </c>
      <c r="C55" s="30" t="s">
        <v>533</v>
      </c>
      <c r="D55" s="33">
        <v>11833890621439.4</v>
      </c>
      <c r="E55" s="34">
        <v>0</v>
      </c>
      <c r="F55" s="33">
        <v>11833890621439.4</v>
      </c>
    </row>
    <row r="56" spans="1:6" ht="13.5" hidden="1" thickBot="1">
      <c r="A56" s="27">
        <f t="shared" si="1"/>
        <v>9</v>
      </c>
      <c r="B56" s="30" t="s">
        <v>534</v>
      </c>
      <c r="C56" s="30" t="s">
        <v>535</v>
      </c>
      <c r="D56" s="33">
        <v>2469890143990.3398</v>
      </c>
      <c r="E56" s="34">
        <v>0</v>
      </c>
      <c r="F56" s="33">
        <v>2469890143990.3398</v>
      </c>
    </row>
    <row r="57" spans="1:6" ht="13.5" hidden="1" thickBot="1">
      <c r="A57" s="27">
        <f t="shared" si="1"/>
        <v>9</v>
      </c>
      <c r="B57" s="30" t="s">
        <v>536</v>
      </c>
      <c r="C57" s="30" t="s">
        <v>537</v>
      </c>
      <c r="D57" s="34">
        <v>413573186611</v>
      </c>
      <c r="E57" s="34">
        <v>0</v>
      </c>
      <c r="F57" s="34">
        <v>413573186611</v>
      </c>
    </row>
    <row r="58" spans="1:6" ht="13.5" hidden="1" thickBot="1">
      <c r="A58" s="27">
        <f t="shared" si="1"/>
        <v>9</v>
      </c>
      <c r="B58" s="30" t="s">
        <v>538</v>
      </c>
      <c r="C58" s="30" t="s">
        <v>539</v>
      </c>
      <c r="D58" s="33">
        <v>4466158214476.7803</v>
      </c>
      <c r="E58" s="34">
        <v>0</v>
      </c>
      <c r="F58" s="33">
        <v>4466158214476.7803</v>
      </c>
    </row>
    <row r="59" spans="1:6" ht="13.5" hidden="1" thickBot="1">
      <c r="A59" s="27">
        <f t="shared" si="1"/>
        <v>9</v>
      </c>
      <c r="B59" s="30" t="s">
        <v>540</v>
      </c>
      <c r="C59" s="30" t="s">
        <v>541</v>
      </c>
      <c r="D59" s="34">
        <v>6784590064</v>
      </c>
      <c r="E59" s="34">
        <v>0</v>
      </c>
      <c r="F59" s="34">
        <v>6784590064</v>
      </c>
    </row>
    <row r="60" spans="1:6" ht="13.5" hidden="1" thickBot="1">
      <c r="A60" s="27">
        <f t="shared" si="1"/>
        <v>9</v>
      </c>
      <c r="B60" s="30" t="s">
        <v>542</v>
      </c>
      <c r="C60" s="30" t="s">
        <v>543</v>
      </c>
      <c r="D60" s="34">
        <v>1800000000</v>
      </c>
      <c r="E60" s="34">
        <v>0</v>
      </c>
      <c r="F60" s="34">
        <v>1800000000</v>
      </c>
    </row>
    <row r="61" spans="1:6" ht="13.5" hidden="1" thickBot="1">
      <c r="A61" s="27">
        <f t="shared" si="1"/>
        <v>9</v>
      </c>
      <c r="B61" s="30" t="s">
        <v>544</v>
      </c>
      <c r="C61" s="30" t="s">
        <v>545</v>
      </c>
      <c r="D61" s="34">
        <v>120466029515</v>
      </c>
      <c r="E61" s="34">
        <v>0</v>
      </c>
      <c r="F61" s="34">
        <v>120466029515</v>
      </c>
    </row>
    <row r="62" spans="1:6" ht="13.5" hidden="1" thickBot="1">
      <c r="A62" s="27">
        <f t="shared" si="1"/>
        <v>9</v>
      </c>
      <c r="B62" s="30" t="s">
        <v>546</v>
      </c>
      <c r="C62" s="30" t="s">
        <v>120</v>
      </c>
      <c r="D62" s="33">
        <v>814430585097.62</v>
      </c>
      <c r="E62" s="34">
        <v>0</v>
      </c>
      <c r="F62" s="33">
        <v>814430585097.62</v>
      </c>
    </row>
    <row r="63" spans="1:6" ht="13.5" hidden="1" thickBot="1">
      <c r="A63" s="27">
        <f t="shared" si="1"/>
        <v>9</v>
      </c>
      <c r="B63" s="30" t="s">
        <v>547</v>
      </c>
      <c r="C63" s="30" t="s">
        <v>548</v>
      </c>
      <c r="D63" s="33">
        <v>3540787871684.6499</v>
      </c>
      <c r="E63" s="34">
        <v>0</v>
      </c>
      <c r="F63" s="33">
        <v>3540787871684.6499</v>
      </c>
    </row>
    <row r="64" spans="1:6" ht="13.5" thickBot="1">
      <c r="A64" s="27">
        <f t="shared" si="1"/>
        <v>6</v>
      </c>
      <c r="B64" s="27" t="s">
        <v>234</v>
      </c>
      <c r="C64" s="30" t="s">
        <v>207</v>
      </c>
      <c r="D64" s="33">
        <v>17580937310.830002</v>
      </c>
      <c r="E64" s="34">
        <v>0</v>
      </c>
      <c r="F64" s="33">
        <v>17580937310.830002</v>
      </c>
    </row>
    <row r="65" spans="1:6" ht="13.5" hidden="1" thickBot="1">
      <c r="A65" s="27">
        <f t="shared" si="1"/>
        <v>9</v>
      </c>
      <c r="B65" s="30" t="s">
        <v>549</v>
      </c>
      <c r="C65" s="30" t="s">
        <v>550</v>
      </c>
      <c r="D65" s="33">
        <v>17580937310.830002</v>
      </c>
      <c r="E65" s="34">
        <v>0</v>
      </c>
      <c r="F65" s="33">
        <v>17580937310.830002</v>
      </c>
    </row>
    <row r="66" spans="1:6" ht="13.5" thickBot="1">
      <c r="A66" s="27">
        <f t="shared" si="1"/>
        <v>3</v>
      </c>
      <c r="B66" s="27" t="s">
        <v>235</v>
      </c>
      <c r="C66" s="30" t="s">
        <v>149</v>
      </c>
      <c r="D66" s="33">
        <v>224272614699310</v>
      </c>
      <c r="E66" s="33">
        <v>51983819648024.102</v>
      </c>
      <c r="F66" s="33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8" t="s">
        <v>551</v>
      </c>
      <c r="D67" s="39">
        <v>631898440565.04004</v>
      </c>
      <c r="E67" s="39">
        <v>4305397016.6599998</v>
      </c>
      <c r="F67" s="39">
        <v>636203837581.69995</v>
      </c>
    </row>
    <row r="68" spans="1:6" ht="13.5" hidden="1" thickBot="1">
      <c r="A68" s="27">
        <f t="shared" si="1"/>
        <v>9</v>
      </c>
      <c r="B68" s="30" t="s">
        <v>552</v>
      </c>
      <c r="C68" s="30" t="s">
        <v>553</v>
      </c>
      <c r="D68" s="34">
        <v>574974492419</v>
      </c>
      <c r="E68" s="34">
        <v>0</v>
      </c>
      <c r="F68" s="34">
        <v>574974492419</v>
      </c>
    </row>
    <row r="69" spans="1:6" ht="13.5" hidden="1" thickBot="1">
      <c r="A69" s="27">
        <f t="shared" si="1"/>
        <v>9</v>
      </c>
      <c r="B69" s="30" t="s">
        <v>554</v>
      </c>
      <c r="C69" s="30" t="s">
        <v>555</v>
      </c>
      <c r="D69" s="33">
        <v>56901346374.040001</v>
      </c>
      <c r="E69" s="33">
        <v>4018518576.6599998</v>
      </c>
      <c r="F69" s="33">
        <v>60919864950.699997</v>
      </c>
    </row>
    <row r="70" spans="1:6" ht="13.5" hidden="1" thickBot="1">
      <c r="A70" s="27">
        <f t="shared" si="1"/>
        <v>9</v>
      </c>
      <c r="B70" s="30" t="s">
        <v>556</v>
      </c>
      <c r="C70" s="30" t="s">
        <v>557</v>
      </c>
      <c r="D70" s="34">
        <v>15104730</v>
      </c>
      <c r="E70" s="34">
        <v>285600000</v>
      </c>
      <c r="F70" s="34">
        <v>300704730</v>
      </c>
    </row>
    <row r="71" spans="1:6" ht="13.5" hidden="1" thickBot="1">
      <c r="A71" s="27">
        <f t="shared" si="1"/>
        <v>9</v>
      </c>
      <c r="B71" s="30" t="s">
        <v>558</v>
      </c>
      <c r="C71" s="30" t="s">
        <v>559</v>
      </c>
      <c r="D71" s="34">
        <v>0</v>
      </c>
      <c r="E71" s="34">
        <v>0</v>
      </c>
      <c r="F71" s="34">
        <v>0</v>
      </c>
    </row>
    <row r="72" spans="1:6" ht="13.5" hidden="1" thickBot="1">
      <c r="A72" s="27">
        <f t="shared" si="1"/>
        <v>9</v>
      </c>
      <c r="B72" s="30" t="s">
        <v>560</v>
      </c>
      <c r="C72" s="30" t="s">
        <v>561</v>
      </c>
      <c r="D72" s="34">
        <v>0</v>
      </c>
      <c r="E72" s="34">
        <v>0</v>
      </c>
      <c r="F72" s="34">
        <v>0</v>
      </c>
    </row>
    <row r="73" spans="1:6" ht="13.5" hidden="1" thickBot="1">
      <c r="A73" s="27">
        <f t="shared" si="1"/>
        <v>9</v>
      </c>
      <c r="B73" s="30" t="s">
        <v>562</v>
      </c>
      <c r="C73" s="30" t="s">
        <v>563</v>
      </c>
      <c r="D73" s="34">
        <v>7497042</v>
      </c>
      <c r="E73" s="34">
        <v>1278440</v>
      </c>
      <c r="F73" s="34">
        <v>8775482</v>
      </c>
    </row>
    <row r="74" spans="1:6" ht="13.5" thickBot="1">
      <c r="A74" s="27">
        <f t="shared" si="1"/>
        <v>6</v>
      </c>
      <c r="B74" s="27" t="s">
        <v>243</v>
      </c>
      <c r="C74" s="30" t="s">
        <v>209</v>
      </c>
      <c r="D74" s="34">
        <v>154940452187301</v>
      </c>
      <c r="E74" s="34">
        <v>0</v>
      </c>
      <c r="F74" s="34">
        <v>154940452187301</v>
      </c>
    </row>
    <row r="75" spans="1:6" ht="13.5" hidden="1" thickBot="1">
      <c r="A75" s="27">
        <f t="shared" si="1"/>
        <v>9</v>
      </c>
      <c r="B75" s="30" t="s">
        <v>564</v>
      </c>
      <c r="C75" s="30" t="s">
        <v>565</v>
      </c>
      <c r="D75" s="34">
        <v>9749249999</v>
      </c>
      <c r="E75" s="34">
        <v>0</v>
      </c>
      <c r="F75" s="34">
        <v>9749249999</v>
      </c>
    </row>
    <row r="76" spans="1:6" ht="13.5" hidden="1" thickBot="1">
      <c r="A76" s="27">
        <f t="shared" si="1"/>
        <v>9</v>
      </c>
      <c r="B76" s="30" t="s">
        <v>566</v>
      </c>
      <c r="C76" s="30" t="s">
        <v>567</v>
      </c>
      <c r="D76" s="34">
        <v>18634090402763</v>
      </c>
      <c r="E76" s="34">
        <v>0</v>
      </c>
      <c r="F76" s="34">
        <v>18634090402763</v>
      </c>
    </row>
    <row r="77" spans="1:6" ht="13.5" hidden="1" thickBot="1">
      <c r="A77" s="27">
        <f t="shared" si="1"/>
        <v>9</v>
      </c>
      <c r="B77" s="30" t="s">
        <v>568</v>
      </c>
      <c r="C77" s="30" t="s">
        <v>569</v>
      </c>
      <c r="D77" s="34">
        <v>40831210581193</v>
      </c>
      <c r="E77" s="34">
        <v>0</v>
      </c>
      <c r="F77" s="34">
        <v>40831210581193</v>
      </c>
    </row>
    <row r="78" spans="1:6" ht="13.5" hidden="1" thickBot="1">
      <c r="A78" s="27">
        <f t="shared" si="1"/>
        <v>9</v>
      </c>
      <c r="B78" s="30" t="s">
        <v>570</v>
      </c>
      <c r="C78" s="30" t="s">
        <v>571</v>
      </c>
      <c r="D78" s="34">
        <v>84783834288871</v>
      </c>
      <c r="E78" s="34">
        <v>0</v>
      </c>
      <c r="F78" s="34">
        <v>84783834288871</v>
      </c>
    </row>
    <row r="79" spans="1:6" ht="13.5" hidden="1" thickBot="1">
      <c r="A79" s="27">
        <f t="shared" si="1"/>
        <v>9</v>
      </c>
      <c r="B79" s="30" t="s">
        <v>572</v>
      </c>
      <c r="C79" s="30" t="s">
        <v>573</v>
      </c>
      <c r="D79" s="34">
        <v>6515224038151</v>
      </c>
      <c r="E79" s="34">
        <v>0</v>
      </c>
      <c r="F79" s="34">
        <v>6515224038151</v>
      </c>
    </row>
    <row r="80" spans="1:6" ht="13.5" hidden="1" thickBot="1">
      <c r="A80" s="27">
        <f t="shared" si="1"/>
        <v>9</v>
      </c>
      <c r="B80" s="30" t="s">
        <v>574</v>
      </c>
      <c r="C80" s="30" t="s">
        <v>575</v>
      </c>
      <c r="D80" s="34">
        <v>4002763097584</v>
      </c>
      <c r="E80" s="34">
        <v>0</v>
      </c>
      <c r="F80" s="34">
        <v>4002763097584</v>
      </c>
    </row>
    <row r="81" spans="1:6" ht="13.5" hidden="1" thickBot="1">
      <c r="A81" s="27">
        <f t="shared" si="1"/>
        <v>9</v>
      </c>
      <c r="B81" s="30" t="s">
        <v>576</v>
      </c>
      <c r="C81" s="30" t="s">
        <v>577</v>
      </c>
      <c r="D81" s="34">
        <v>163580528740</v>
      </c>
      <c r="E81" s="34">
        <v>0</v>
      </c>
      <c r="F81" s="34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0" t="s">
        <v>578</v>
      </c>
      <c r="D82" s="33">
        <v>451662605070.51001</v>
      </c>
      <c r="E82" s="33">
        <v>150598210847.17999</v>
      </c>
      <c r="F82" s="33">
        <v>602260815917.68994</v>
      </c>
    </row>
    <row r="83" spans="1:6" ht="13.5" hidden="1" thickBot="1">
      <c r="A83" s="27">
        <f t="shared" si="2"/>
        <v>9</v>
      </c>
      <c r="B83" s="30" t="s">
        <v>579</v>
      </c>
      <c r="C83" s="30" t="s">
        <v>580</v>
      </c>
      <c r="D83" s="34">
        <v>0</v>
      </c>
      <c r="E83" s="34">
        <v>81190792</v>
      </c>
      <c r="F83" s="34">
        <v>81190792</v>
      </c>
    </row>
    <row r="84" spans="1:6" ht="13.5" hidden="1" thickBot="1">
      <c r="A84" s="27">
        <f t="shared" si="2"/>
        <v>9</v>
      </c>
      <c r="B84" s="30" t="s">
        <v>581</v>
      </c>
      <c r="C84" s="30" t="s">
        <v>582</v>
      </c>
      <c r="D84" s="33">
        <v>14566824988.48</v>
      </c>
      <c r="E84" s="33">
        <v>30011783410.860001</v>
      </c>
      <c r="F84" s="33">
        <v>44578608399.339996</v>
      </c>
    </row>
    <row r="85" spans="1:6" ht="13.5" hidden="1" thickBot="1">
      <c r="A85" s="27">
        <f t="shared" si="2"/>
        <v>9</v>
      </c>
      <c r="B85" s="30" t="s">
        <v>583</v>
      </c>
      <c r="C85" s="30" t="s">
        <v>584</v>
      </c>
      <c r="D85" s="34">
        <v>0</v>
      </c>
      <c r="E85" s="34">
        <v>248579852</v>
      </c>
      <c r="F85" s="34">
        <v>248579852</v>
      </c>
    </row>
    <row r="86" spans="1:6" ht="13.5" hidden="1" thickBot="1">
      <c r="A86" s="27">
        <f t="shared" si="2"/>
        <v>9</v>
      </c>
      <c r="B86" s="30" t="s">
        <v>585</v>
      </c>
      <c r="C86" s="30" t="s">
        <v>586</v>
      </c>
      <c r="D86" s="33">
        <v>436316755796.97998</v>
      </c>
      <c r="E86" s="33">
        <v>120006963301.71001</v>
      </c>
      <c r="F86" s="33">
        <v>556323719098.68994</v>
      </c>
    </row>
    <row r="87" spans="1:6" ht="13.5" hidden="1" thickBot="1">
      <c r="A87" s="27">
        <f t="shared" si="2"/>
        <v>9</v>
      </c>
      <c r="B87" s="30" t="s">
        <v>587</v>
      </c>
      <c r="C87" s="30" t="s">
        <v>588</v>
      </c>
      <c r="D87" s="33">
        <v>779024285.04999995</v>
      </c>
      <c r="E87" s="33">
        <v>249693490.61000001</v>
      </c>
      <c r="F87" s="33">
        <v>1028717775.66</v>
      </c>
    </row>
    <row r="88" spans="1:6" ht="13.5" thickBot="1">
      <c r="A88" s="27">
        <f t="shared" si="2"/>
        <v>6</v>
      </c>
      <c r="B88" s="27" t="s">
        <v>246</v>
      </c>
      <c r="C88" s="30" t="s">
        <v>140</v>
      </c>
      <c r="D88" s="33">
        <v>340782063237.48999</v>
      </c>
      <c r="E88" s="34">
        <v>0</v>
      </c>
      <c r="F88" s="33">
        <v>340782063237.48999</v>
      </c>
    </row>
    <row r="89" spans="1:6" ht="51.75" hidden="1" thickBot="1">
      <c r="A89" s="27">
        <f t="shared" si="2"/>
        <v>9</v>
      </c>
      <c r="B89" s="30" t="s">
        <v>589</v>
      </c>
      <c r="C89" s="38" t="s">
        <v>590</v>
      </c>
      <c r="D89" s="39">
        <v>328524404179.71997</v>
      </c>
      <c r="E89" s="40">
        <v>0</v>
      </c>
      <c r="F89" s="39">
        <v>328524404179.71997</v>
      </c>
    </row>
    <row r="90" spans="1:6" ht="13.5" hidden="1" customHeight="1" thickBot="1">
      <c r="A90" s="27">
        <f t="shared" si="2"/>
        <v>9</v>
      </c>
      <c r="B90" s="30" t="s">
        <v>591</v>
      </c>
      <c r="C90" s="38" t="s">
        <v>592</v>
      </c>
      <c r="D90" s="39">
        <v>12220422683.77</v>
      </c>
      <c r="E90" s="40">
        <v>0</v>
      </c>
      <c r="F90" s="39">
        <v>12220422683.77</v>
      </c>
    </row>
    <row r="91" spans="1:6" ht="13.5" hidden="1" thickBot="1">
      <c r="A91" s="27">
        <f t="shared" si="2"/>
        <v>9</v>
      </c>
      <c r="B91" s="30" t="s">
        <v>593</v>
      </c>
      <c r="C91" s="30" t="s">
        <v>594</v>
      </c>
      <c r="D91" s="34">
        <v>37236374</v>
      </c>
      <c r="E91" s="34">
        <v>0</v>
      </c>
      <c r="F91" s="34">
        <v>37236374</v>
      </c>
    </row>
    <row r="92" spans="1:6" ht="51.75" thickBot="1">
      <c r="A92" s="27">
        <f t="shared" si="2"/>
        <v>6</v>
      </c>
      <c r="B92" s="27" t="s">
        <v>595</v>
      </c>
      <c r="C92" s="38" t="s">
        <v>590</v>
      </c>
      <c r="D92" s="39">
        <v>50345060527603.703</v>
      </c>
      <c r="E92" s="39">
        <v>4279155237204.1099</v>
      </c>
      <c r="F92" s="39">
        <v>54624215764807.797</v>
      </c>
    </row>
    <row r="93" spans="1:6" ht="13.5" hidden="1" thickBot="1">
      <c r="A93" s="27">
        <f t="shared" si="2"/>
        <v>9</v>
      </c>
      <c r="B93" s="30" t="s">
        <v>596</v>
      </c>
      <c r="C93" s="30" t="s">
        <v>553</v>
      </c>
      <c r="D93" s="34">
        <v>2713593024175</v>
      </c>
      <c r="E93" s="34">
        <v>0</v>
      </c>
      <c r="F93" s="34">
        <v>2713593024175</v>
      </c>
    </row>
    <row r="94" spans="1:6" ht="13.5" hidden="1" thickBot="1">
      <c r="A94" s="27">
        <f t="shared" si="2"/>
        <v>9</v>
      </c>
      <c r="B94" s="30" t="s">
        <v>597</v>
      </c>
      <c r="C94" s="30" t="s">
        <v>555</v>
      </c>
      <c r="D94" s="33">
        <v>15645369698222.4</v>
      </c>
      <c r="E94" s="34">
        <v>3718844720785</v>
      </c>
      <c r="F94" s="33">
        <v>19364214419007.398</v>
      </c>
    </row>
    <row r="95" spans="1:6" ht="13.5" hidden="1" thickBot="1">
      <c r="A95" s="27">
        <f t="shared" si="2"/>
        <v>9</v>
      </c>
      <c r="B95" s="30" t="s">
        <v>598</v>
      </c>
      <c r="C95" s="30" t="s">
        <v>557</v>
      </c>
      <c r="D95" s="33">
        <v>1090554966970.5</v>
      </c>
      <c r="E95" s="34">
        <v>0</v>
      </c>
      <c r="F95" s="33">
        <v>1090554966970.5</v>
      </c>
    </row>
    <row r="96" spans="1:6" ht="13.5" hidden="1" thickBot="1">
      <c r="A96" s="27">
        <f t="shared" si="2"/>
        <v>9</v>
      </c>
      <c r="B96" s="30" t="s">
        <v>599</v>
      </c>
      <c r="C96" s="30" t="s">
        <v>600</v>
      </c>
      <c r="D96" s="33">
        <v>17445328489452.9</v>
      </c>
      <c r="E96" s="34">
        <v>0</v>
      </c>
      <c r="F96" s="33">
        <v>17445328489452.9</v>
      </c>
    </row>
    <row r="97" spans="1:6" ht="13.5" hidden="1" thickBot="1">
      <c r="A97" s="27">
        <f t="shared" si="2"/>
        <v>9</v>
      </c>
      <c r="B97" s="30" t="s">
        <v>601</v>
      </c>
      <c r="C97" s="30" t="s">
        <v>602</v>
      </c>
      <c r="D97" s="34">
        <v>12748936400</v>
      </c>
      <c r="E97" s="33">
        <v>242038349.28999999</v>
      </c>
      <c r="F97" s="33">
        <v>12990974749.290001</v>
      </c>
    </row>
    <row r="98" spans="1:6" ht="13.5" hidden="1" thickBot="1">
      <c r="A98" s="27">
        <f t="shared" si="2"/>
        <v>9</v>
      </c>
      <c r="B98" s="30" t="s">
        <v>603</v>
      </c>
      <c r="C98" s="30" t="s">
        <v>559</v>
      </c>
      <c r="D98" s="34">
        <v>6038509752</v>
      </c>
      <c r="E98" s="34">
        <v>0</v>
      </c>
      <c r="F98" s="34">
        <v>6038509752</v>
      </c>
    </row>
    <row r="99" spans="1:6" ht="13.5" hidden="1" thickBot="1">
      <c r="A99" s="27">
        <f t="shared" si="2"/>
        <v>9</v>
      </c>
      <c r="B99" s="30" t="s">
        <v>604</v>
      </c>
      <c r="C99" s="30" t="s">
        <v>561</v>
      </c>
      <c r="D99" s="33">
        <v>2254412186890.02</v>
      </c>
      <c r="E99" s="34">
        <v>400697734739</v>
      </c>
      <c r="F99" s="33">
        <v>2655109921629.02</v>
      </c>
    </row>
    <row r="100" spans="1:6" ht="13.5" hidden="1" thickBot="1">
      <c r="A100" s="27">
        <f t="shared" si="2"/>
        <v>9</v>
      </c>
      <c r="B100" s="30" t="s">
        <v>605</v>
      </c>
      <c r="C100" s="30" t="s">
        <v>606</v>
      </c>
      <c r="D100" s="34">
        <v>51590046</v>
      </c>
      <c r="E100" s="34">
        <v>0</v>
      </c>
      <c r="F100" s="34">
        <v>51590046</v>
      </c>
    </row>
    <row r="101" spans="1:6" ht="13.5" hidden="1" thickBot="1">
      <c r="A101" s="27">
        <f t="shared" si="2"/>
        <v>9</v>
      </c>
      <c r="B101" s="30" t="s">
        <v>607</v>
      </c>
      <c r="C101" s="30" t="s">
        <v>608</v>
      </c>
      <c r="D101" s="33">
        <v>137521911802.78</v>
      </c>
      <c r="E101" s="34">
        <v>0</v>
      </c>
      <c r="F101" s="33">
        <v>137521911802.78</v>
      </c>
    </row>
    <row r="102" spans="1:6" ht="13.5" hidden="1" thickBot="1">
      <c r="A102" s="27">
        <f t="shared" si="2"/>
        <v>9</v>
      </c>
      <c r="B102" s="30" t="s">
        <v>609</v>
      </c>
      <c r="C102" s="30" t="s">
        <v>610</v>
      </c>
      <c r="D102" s="34">
        <v>67534927</v>
      </c>
      <c r="E102" s="34">
        <v>0</v>
      </c>
      <c r="F102" s="34">
        <v>67534927</v>
      </c>
    </row>
    <row r="103" spans="1:6" ht="13.5" hidden="1" thickBot="1">
      <c r="A103" s="27">
        <f t="shared" si="2"/>
        <v>9</v>
      </c>
      <c r="B103" s="30" t="s">
        <v>611</v>
      </c>
      <c r="C103" s="30" t="s">
        <v>612</v>
      </c>
      <c r="D103" s="33">
        <v>1240422804.5899999</v>
      </c>
      <c r="E103" s="34">
        <v>0</v>
      </c>
      <c r="F103" s="33">
        <v>1240422804.5899999</v>
      </c>
    </row>
    <row r="104" spans="1:6" ht="13.5" hidden="1" thickBot="1">
      <c r="A104" s="27">
        <f t="shared" si="2"/>
        <v>9</v>
      </c>
      <c r="B104" s="30" t="s">
        <v>613</v>
      </c>
      <c r="C104" s="30" t="s">
        <v>614</v>
      </c>
      <c r="D104" s="33">
        <v>1252595194662.1001</v>
      </c>
      <c r="E104" s="33">
        <v>9913940928.2600002</v>
      </c>
      <c r="F104" s="33">
        <v>1262509135590.3601</v>
      </c>
    </row>
    <row r="105" spans="1:6" ht="13.5" hidden="1" thickBot="1">
      <c r="A105" s="27">
        <f t="shared" si="2"/>
        <v>9</v>
      </c>
      <c r="B105" s="30" t="s">
        <v>615</v>
      </c>
      <c r="C105" s="30" t="s">
        <v>616</v>
      </c>
      <c r="D105" s="33">
        <v>124496859264.75</v>
      </c>
      <c r="E105" s="34">
        <v>0</v>
      </c>
      <c r="F105" s="33">
        <v>124496859264.75</v>
      </c>
    </row>
    <row r="106" spans="1:6" ht="13.5" hidden="1" thickBot="1">
      <c r="A106" s="27">
        <f t="shared" si="2"/>
        <v>9</v>
      </c>
      <c r="B106" s="30" t="s">
        <v>617</v>
      </c>
      <c r="C106" s="30" t="s">
        <v>618</v>
      </c>
      <c r="D106" s="33">
        <v>89872171753.320007</v>
      </c>
      <c r="E106" s="33">
        <v>137462520643.56</v>
      </c>
      <c r="F106" s="33">
        <v>227334692396.88</v>
      </c>
    </row>
    <row r="107" spans="1:6" ht="51.75" hidden="1" thickBot="1">
      <c r="A107" s="27">
        <f t="shared" si="2"/>
        <v>9</v>
      </c>
      <c r="B107" s="30" t="s">
        <v>619</v>
      </c>
      <c r="C107" s="38" t="s">
        <v>620</v>
      </c>
      <c r="D107" s="39">
        <v>9571169030480.3398</v>
      </c>
      <c r="E107" s="40">
        <v>11994281759</v>
      </c>
      <c r="F107" s="39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8" t="s">
        <v>592</v>
      </c>
      <c r="D108" s="39">
        <v>1663461570105.4399</v>
      </c>
      <c r="E108" s="39">
        <v>8938875152556.7109</v>
      </c>
      <c r="F108" s="39">
        <v>10602336722662.199</v>
      </c>
    </row>
    <row r="109" spans="1:6" ht="13.5" hidden="1" thickBot="1">
      <c r="A109" s="27">
        <f t="shared" si="2"/>
        <v>9</v>
      </c>
      <c r="B109" s="30" t="s">
        <v>622</v>
      </c>
      <c r="C109" s="30" t="s">
        <v>623</v>
      </c>
      <c r="D109" s="33">
        <v>1359056170.4200001</v>
      </c>
      <c r="E109" s="34">
        <v>393929485</v>
      </c>
      <c r="F109" s="33">
        <v>1752985655.4200001</v>
      </c>
    </row>
    <row r="110" spans="1:6" ht="13.5" hidden="1" thickBot="1">
      <c r="A110" s="27">
        <f t="shared" si="2"/>
        <v>9</v>
      </c>
      <c r="B110" s="30" t="s">
        <v>624</v>
      </c>
      <c r="C110" s="30" t="s">
        <v>625</v>
      </c>
      <c r="D110" s="33">
        <v>1101676864430.8</v>
      </c>
      <c r="E110" s="33">
        <v>7472626594998.4902</v>
      </c>
      <c r="F110" s="33">
        <v>8574303459429.29</v>
      </c>
    </row>
    <row r="111" spans="1:6" ht="13.5" hidden="1" thickBot="1">
      <c r="A111" s="27">
        <f t="shared" si="2"/>
        <v>9</v>
      </c>
      <c r="B111" s="30" t="s">
        <v>626</v>
      </c>
      <c r="C111" s="30" t="s">
        <v>627</v>
      </c>
      <c r="D111" s="34">
        <v>0</v>
      </c>
      <c r="E111" s="34">
        <v>954950211609</v>
      </c>
      <c r="F111" s="34">
        <v>954950211609</v>
      </c>
    </row>
    <row r="112" spans="1:6" ht="13.5" hidden="1" thickBot="1">
      <c r="A112" s="27">
        <f t="shared" si="2"/>
        <v>9</v>
      </c>
      <c r="B112" s="30" t="s">
        <v>628</v>
      </c>
      <c r="C112" s="30" t="s">
        <v>629</v>
      </c>
      <c r="D112" s="34">
        <v>0</v>
      </c>
      <c r="E112" s="34">
        <v>0</v>
      </c>
      <c r="F112" s="34">
        <v>0</v>
      </c>
    </row>
    <row r="113" spans="1:6" ht="13.5" hidden="1" thickBot="1">
      <c r="A113" s="27">
        <f t="shared" si="2"/>
        <v>9</v>
      </c>
      <c r="B113" s="30" t="s">
        <v>630</v>
      </c>
      <c r="C113" s="30" t="s">
        <v>631</v>
      </c>
      <c r="D113" s="33">
        <v>543417057862.98999</v>
      </c>
      <c r="E113" s="33">
        <v>118911124737.22</v>
      </c>
      <c r="F113" s="33">
        <v>662328182600.20996</v>
      </c>
    </row>
    <row r="114" spans="1:6" ht="13.5" hidden="1" thickBot="1">
      <c r="A114" s="27">
        <f t="shared" si="2"/>
        <v>9</v>
      </c>
      <c r="B114" s="30" t="s">
        <v>632</v>
      </c>
      <c r="C114" s="30" t="s">
        <v>633</v>
      </c>
      <c r="D114" s="34">
        <v>0</v>
      </c>
      <c r="E114" s="34">
        <v>0</v>
      </c>
      <c r="F114" s="34">
        <v>0</v>
      </c>
    </row>
    <row r="115" spans="1:6" ht="13.5" hidden="1" thickBot="1">
      <c r="A115" s="27">
        <f t="shared" si="2"/>
        <v>9</v>
      </c>
      <c r="B115" s="30" t="s">
        <v>634</v>
      </c>
      <c r="C115" s="30" t="s">
        <v>553</v>
      </c>
      <c r="D115" s="34">
        <v>0</v>
      </c>
      <c r="E115" s="34">
        <v>0</v>
      </c>
      <c r="F115" s="34">
        <v>0</v>
      </c>
    </row>
    <row r="116" spans="1:6" ht="13.5" hidden="1" thickBot="1">
      <c r="A116" s="27">
        <f t="shared" si="2"/>
        <v>9</v>
      </c>
      <c r="B116" s="30" t="s">
        <v>635</v>
      </c>
      <c r="C116" s="30" t="s">
        <v>555</v>
      </c>
      <c r="D116" s="34">
        <v>140000000</v>
      </c>
      <c r="E116" s="34">
        <v>0</v>
      </c>
      <c r="F116" s="34">
        <v>140000000</v>
      </c>
    </row>
    <row r="117" spans="1:6" ht="13.5" hidden="1" thickBot="1">
      <c r="A117" s="27">
        <f t="shared" si="2"/>
        <v>9</v>
      </c>
      <c r="B117" s="30" t="s">
        <v>636</v>
      </c>
      <c r="C117" s="30" t="s">
        <v>602</v>
      </c>
      <c r="D117" s="34">
        <v>0</v>
      </c>
      <c r="E117" s="34">
        <v>0</v>
      </c>
      <c r="F117" s="34">
        <v>0</v>
      </c>
    </row>
    <row r="118" spans="1:6" ht="13.5" hidden="1" customHeight="1" thickBot="1">
      <c r="A118" s="27">
        <f t="shared" si="2"/>
        <v>9</v>
      </c>
      <c r="B118" s="30" t="s">
        <v>637</v>
      </c>
      <c r="C118" s="38" t="s">
        <v>638</v>
      </c>
      <c r="D118" s="39">
        <v>16868591641.23</v>
      </c>
      <c r="E118" s="40">
        <v>391993291727</v>
      </c>
      <c r="F118" s="39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0" t="s">
        <v>640</v>
      </c>
      <c r="D119" s="33">
        <v>12753242050265.9</v>
      </c>
      <c r="E119" s="33">
        <v>511238810052.23999</v>
      </c>
      <c r="F119" s="33">
        <v>13264480860318.1</v>
      </c>
    </row>
    <row r="120" spans="1:6" ht="13.5" hidden="1" thickBot="1">
      <c r="A120" s="27">
        <f t="shared" si="2"/>
        <v>9</v>
      </c>
      <c r="B120" s="30" t="s">
        <v>641</v>
      </c>
      <c r="C120" s="30" t="s">
        <v>553</v>
      </c>
      <c r="D120" s="34">
        <v>0</v>
      </c>
      <c r="E120" s="33">
        <v>37342866630.989998</v>
      </c>
      <c r="F120" s="33">
        <v>37342866630.989998</v>
      </c>
    </row>
    <row r="121" spans="1:6" ht="13.5" hidden="1" thickBot="1">
      <c r="A121" s="27">
        <f t="shared" si="2"/>
        <v>9</v>
      </c>
      <c r="B121" s="30" t="s">
        <v>642</v>
      </c>
      <c r="C121" s="30" t="s">
        <v>555</v>
      </c>
      <c r="D121" s="33">
        <v>2950200339734.5898</v>
      </c>
      <c r="E121" s="33">
        <v>373003613079.85999</v>
      </c>
      <c r="F121" s="33">
        <v>3323203952814.4502</v>
      </c>
    </row>
    <row r="122" spans="1:6" ht="13.5" hidden="1" thickBot="1">
      <c r="A122" s="27">
        <f t="shared" si="2"/>
        <v>9</v>
      </c>
      <c r="B122" s="30" t="s">
        <v>643</v>
      </c>
      <c r="C122" s="30" t="s">
        <v>557</v>
      </c>
      <c r="D122" s="33">
        <v>17991320275.169998</v>
      </c>
      <c r="E122" s="34">
        <v>71317925253</v>
      </c>
      <c r="F122" s="33">
        <v>89309245528.169998</v>
      </c>
    </row>
    <row r="123" spans="1:6" ht="13.5" hidden="1" thickBot="1">
      <c r="A123" s="27">
        <f t="shared" si="2"/>
        <v>9</v>
      </c>
      <c r="B123" s="30" t="s">
        <v>644</v>
      </c>
      <c r="C123" s="30" t="s">
        <v>600</v>
      </c>
      <c r="D123" s="34">
        <v>469955032275</v>
      </c>
      <c r="E123" s="34">
        <v>0</v>
      </c>
      <c r="F123" s="34">
        <v>469955032275</v>
      </c>
    </row>
    <row r="124" spans="1:6" ht="13.5" hidden="1" thickBot="1">
      <c r="A124" s="27">
        <f t="shared" si="2"/>
        <v>9</v>
      </c>
      <c r="B124" s="30" t="s">
        <v>645</v>
      </c>
      <c r="C124" s="30" t="s">
        <v>602</v>
      </c>
      <c r="D124" s="34">
        <v>0</v>
      </c>
      <c r="E124" s="34">
        <v>0</v>
      </c>
      <c r="F124" s="34">
        <v>0</v>
      </c>
    </row>
    <row r="125" spans="1:6" ht="13.5" hidden="1" thickBot="1">
      <c r="A125" s="27">
        <f t="shared" si="2"/>
        <v>9</v>
      </c>
      <c r="B125" s="30" t="s">
        <v>646</v>
      </c>
      <c r="C125" s="30" t="s">
        <v>559</v>
      </c>
      <c r="D125" s="33">
        <v>9986211674.1900005</v>
      </c>
      <c r="E125" s="34">
        <v>0</v>
      </c>
      <c r="F125" s="33">
        <v>9986211674.1900005</v>
      </c>
    </row>
    <row r="126" spans="1:6" ht="13.5" hidden="1" thickBot="1">
      <c r="A126" s="27">
        <f t="shared" si="2"/>
        <v>9</v>
      </c>
      <c r="B126" s="30" t="s">
        <v>647</v>
      </c>
      <c r="C126" s="30" t="s">
        <v>561</v>
      </c>
      <c r="D126" s="33">
        <v>47660845737.93</v>
      </c>
      <c r="E126" s="33">
        <v>10009860995.76</v>
      </c>
      <c r="F126" s="33">
        <v>57670706733.690002</v>
      </c>
    </row>
    <row r="127" spans="1:6" ht="13.5" hidden="1" thickBot="1">
      <c r="A127" s="27">
        <f t="shared" si="2"/>
        <v>9</v>
      </c>
      <c r="B127" s="30" t="s">
        <v>648</v>
      </c>
      <c r="C127" s="30" t="s">
        <v>649</v>
      </c>
      <c r="D127" s="34">
        <v>11727916933</v>
      </c>
      <c r="E127" s="34">
        <v>0</v>
      </c>
      <c r="F127" s="34">
        <v>11727916933</v>
      </c>
    </row>
    <row r="128" spans="1:6" ht="13.5" hidden="1" thickBot="1">
      <c r="A128" s="27">
        <f t="shared" si="2"/>
        <v>9</v>
      </c>
      <c r="B128" s="30" t="s">
        <v>650</v>
      </c>
      <c r="C128" s="30" t="s">
        <v>618</v>
      </c>
      <c r="D128" s="34">
        <v>17248353294</v>
      </c>
      <c r="E128" s="34">
        <v>0</v>
      </c>
      <c r="F128" s="34">
        <v>17248353294</v>
      </c>
    </row>
    <row r="129" spans="1:6" ht="13.5" hidden="1" thickBot="1">
      <c r="A129" s="27">
        <f t="shared" si="2"/>
        <v>9</v>
      </c>
      <c r="B129" s="30" t="s">
        <v>651</v>
      </c>
      <c r="C129" s="30" t="s">
        <v>652</v>
      </c>
      <c r="D129" s="34">
        <v>5694830</v>
      </c>
      <c r="E129" s="34">
        <v>0</v>
      </c>
      <c r="F129" s="34">
        <v>5694830</v>
      </c>
    </row>
    <row r="130" spans="1:6" ht="13.5" hidden="1" thickBot="1">
      <c r="A130" s="27">
        <f t="shared" si="2"/>
        <v>9</v>
      </c>
      <c r="B130" s="30" t="s">
        <v>653</v>
      </c>
      <c r="C130" s="30" t="s">
        <v>654</v>
      </c>
      <c r="D130" s="34">
        <v>9228466335512</v>
      </c>
      <c r="E130" s="33">
        <v>19564544092.630001</v>
      </c>
      <c r="F130" s="33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0" t="s">
        <v>594</v>
      </c>
      <c r="D131" s="33">
        <v>3585156987733.21</v>
      </c>
      <c r="E131" s="33">
        <v>5772275794473.9199</v>
      </c>
      <c r="F131" s="33">
        <v>9357432782207.1309</v>
      </c>
    </row>
    <row r="132" spans="1:6" ht="13.5" hidden="1" thickBot="1">
      <c r="A132" s="27">
        <f t="shared" si="2"/>
        <v>9</v>
      </c>
      <c r="B132" s="30" t="s">
        <v>656</v>
      </c>
      <c r="C132" s="30" t="s">
        <v>557</v>
      </c>
      <c r="D132" s="33">
        <v>6118958141.96</v>
      </c>
      <c r="E132" s="34">
        <v>100987424</v>
      </c>
      <c r="F132" s="33">
        <v>6219945565.96</v>
      </c>
    </row>
    <row r="133" spans="1:6" ht="13.5" hidden="1" thickBot="1">
      <c r="A133" s="27">
        <f t="shared" si="2"/>
        <v>9</v>
      </c>
      <c r="B133" s="30" t="s">
        <v>657</v>
      </c>
      <c r="C133" s="30" t="s">
        <v>658</v>
      </c>
      <c r="D133" s="34">
        <v>24750000</v>
      </c>
      <c r="E133" s="34">
        <v>0</v>
      </c>
      <c r="F133" s="34">
        <v>24750000</v>
      </c>
    </row>
    <row r="134" spans="1:6" ht="13.5" hidden="1" thickBot="1">
      <c r="A134" s="27">
        <f t="shared" si="2"/>
        <v>9</v>
      </c>
      <c r="B134" s="30" t="s">
        <v>659</v>
      </c>
      <c r="C134" s="30" t="s">
        <v>559</v>
      </c>
      <c r="D134" s="34">
        <v>0</v>
      </c>
      <c r="E134" s="34">
        <v>124552206</v>
      </c>
      <c r="F134" s="34">
        <v>124552206</v>
      </c>
    </row>
    <row r="135" spans="1:6" ht="13.5" hidden="1" thickBot="1">
      <c r="A135" s="27">
        <f t="shared" si="2"/>
        <v>9</v>
      </c>
      <c r="B135" s="30" t="s">
        <v>660</v>
      </c>
      <c r="C135" s="30" t="s">
        <v>561</v>
      </c>
      <c r="D135" s="34">
        <v>6100000000</v>
      </c>
      <c r="E135" s="34">
        <v>0</v>
      </c>
      <c r="F135" s="34">
        <v>6100000000</v>
      </c>
    </row>
    <row r="136" spans="1:6" ht="13.5" hidden="1" thickBot="1">
      <c r="A136" s="27">
        <f t="shared" si="2"/>
        <v>9</v>
      </c>
      <c r="B136" s="30" t="s">
        <v>661</v>
      </c>
      <c r="C136" s="30" t="s">
        <v>606</v>
      </c>
      <c r="D136" s="34">
        <v>29692426</v>
      </c>
      <c r="E136" s="34">
        <v>0</v>
      </c>
      <c r="F136" s="34">
        <v>29692426</v>
      </c>
    </row>
    <row r="137" spans="1:6" ht="13.5" hidden="1" thickBot="1">
      <c r="A137" s="27">
        <f t="shared" si="2"/>
        <v>9</v>
      </c>
      <c r="B137" s="30" t="s">
        <v>662</v>
      </c>
      <c r="C137" s="30" t="s">
        <v>663</v>
      </c>
      <c r="D137" s="33">
        <v>23271663.989999998</v>
      </c>
      <c r="E137" s="34">
        <v>1153459730</v>
      </c>
      <c r="F137" s="33">
        <v>1176731393.99</v>
      </c>
    </row>
    <row r="138" spans="1:6" ht="13.5" hidden="1" thickBot="1">
      <c r="A138" s="27">
        <f t="shared" si="2"/>
        <v>9</v>
      </c>
      <c r="B138" s="30" t="s">
        <v>664</v>
      </c>
      <c r="C138" s="30" t="s">
        <v>608</v>
      </c>
      <c r="D138" s="33">
        <v>3334417958175.6499</v>
      </c>
      <c r="E138" s="33">
        <v>594319808155.80005</v>
      </c>
      <c r="F138" s="33">
        <v>3928737766331.4502</v>
      </c>
    </row>
    <row r="139" spans="1:6" ht="13.5" hidden="1" thickBot="1">
      <c r="A139" s="27">
        <f t="shared" si="2"/>
        <v>9</v>
      </c>
      <c r="B139" s="30" t="s">
        <v>665</v>
      </c>
      <c r="C139" s="30" t="s">
        <v>610</v>
      </c>
      <c r="D139" s="34">
        <v>146075943</v>
      </c>
      <c r="E139" s="34">
        <v>49718327</v>
      </c>
      <c r="F139" s="34">
        <v>195794270</v>
      </c>
    </row>
    <row r="140" spans="1:6" ht="13.5" hidden="1" thickBot="1">
      <c r="A140" s="27">
        <f t="shared" si="2"/>
        <v>9</v>
      </c>
      <c r="B140" s="30" t="s">
        <v>666</v>
      </c>
      <c r="C140" s="30" t="s">
        <v>612</v>
      </c>
      <c r="D140" s="33">
        <v>17439354002.68</v>
      </c>
      <c r="E140" s="33">
        <v>2108677674.52</v>
      </c>
      <c r="F140" s="33">
        <v>19548031677.200001</v>
      </c>
    </row>
    <row r="141" spans="1:6" ht="13.5" hidden="1" thickBot="1">
      <c r="A141" s="27">
        <f t="shared" si="2"/>
        <v>9</v>
      </c>
      <c r="B141" s="30" t="s">
        <v>667</v>
      </c>
      <c r="C141" s="30" t="s">
        <v>614</v>
      </c>
      <c r="D141" s="33">
        <v>169214667748.13</v>
      </c>
      <c r="E141" s="33">
        <v>13433128108.610001</v>
      </c>
      <c r="F141" s="33">
        <v>182647795856.73999</v>
      </c>
    </row>
    <row r="142" spans="1:6" ht="13.5" hidden="1" thickBot="1">
      <c r="A142" s="27">
        <f t="shared" si="2"/>
        <v>9</v>
      </c>
      <c r="B142" s="30" t="s">
        <v>668</v>
      </c>
      <c r="C142" s="30" t="s">
        <v>616</v>
      </c>
      <c r="D142" s="33">
        <v>738882157.16999996</v>
      </c>
      <c r="E142" s="34">
        <v>0</v>
      </c>
      <c r="F142" s="33">
        <v>738882157.16999996</v>
      </c>
    </row>
    <row r="143" spans="1:6" ht="13.5" hidden="1" thickBot="1">
      <c r="A143" s="27">
        <f t="shared" si="2"/>
        <v>9</v>
      </c>
      <c r="B143" s="30" t="s">
        <v>669</v>
      </c>
      <c r="C143" s="30" t="s">
        <v>618</v>
      </c>
      <c r="D143" s="33">
        <v>2977723871.25</v>
      </c>
      <c r="E143" s="33">
        <v>240823175.80000001</v>
      </c>
      <c r="F143" s="33">
        <v>3218547047.0500002</v>
      </c>
    </row>
    <row r="144" spans="1:6" ht="13.5" hidden="1" thickBot="1">
      <c r="A144" s="27">
        <f t="shared" si="2"/>
        <v>9</v>
      </c>
      <c r="B144" s="30" t="s">
        <v>670</v>
      </c>
      <c r="C144" s="30" t="s">
        <v>671</v>
      </c>
      <c r="D144" s="33">
        <v>2065309105.49</v>
      </c>
      <c r="E144" s="33">
        <v>2626769823.8499999</v>
      </c>
      <c r="F144" s="33">
        <v>4692078929.3400002</v>
      </c>
    </row>
    <row r="145" spans="1:6" ht="13.5" hidden="1" thickBot="1">
      <c r="A145" s="27">
        <f t="shared" si="2"/>
        <v>9</v>
      </c>
      <c r="B145" s="30" t="s">
        <v>672</v>
      </c>
      <c r="C145" s="30" t="s">
        <v>673</v>
      </c>
      <c r="D145" s="34">
        <v>0</v>
      </c>
      <c r="E145" s="33">
        <v>5096030112806.1201</v>
      </c>
      <c r="F145" s="33">
        <v>5096030112806.1201</v>
      </c>
    </row>
    <row r="146" spans="1:6" ht="13.5" hidden="1" thickBot="1">
      <c r="A146" s="27">
        <f t="shared" ref="A146:A209" si="3">LEN(B146)</f>
        <v>9</v>
      </c>
      <c r="B146" s="30" t="s">
        <v>674</v>
      </c>
      <c r="C146" s="30" t="s">
        <v>675</v>
      </c>
      <c r="D146" s="33">
        <v>45860344497.889999</v>
      </c>
      <c r="E146" s="33">
        <v>62087757042.220001</v>
      </c>
      <c r="F146" s="33">
        <v>107948101540.11</v>
      </c>
    </row>
    <row r="147" spans="1:6" ht="13.5" thickBot="1">
      <c r="A147" s="27">
        <f t="shared" si="3"/>
        <v>6</v>
      </c>
      <c r="B147" s="27" t="s">
        <v>676</v>
      </c>
      <c r="C147" s="30" t="s">
        <v>677</v>
      </c>
      <c r="D147" s="34">
        <v>72621</v>
      </c>
      <c r="E147" s="34">
        <v>4229121798213</v>
      </c>
      <c r="F147" s="34">
        <v>4229121870834</v>
      </c>
    </row>
    <row r="148" spans="1:6" ht="13.5" hidden="1" thickBot="1">
      <c r="A148" s="27">
        <f t="shared" si="3"/>
        <v>9</v>
      </c>
      <c r="B148" s="30" t="s">
        <v>678</v>
      </c>
      <c r="C148" s="30" t="s">
        <v>586</v>
      </c>
      <c r="D148" s="34">
        <v>0</v>
      </c>
      <c r="E148" s="34">
        <v>1368343886</v>
      </c>
      <c r="F148" s="34">
        <v>1368343886</v>
      </c>
    </row>
    <row r="149" spans="1:6" ht="13.5" hidden="1" thickBot="1">
      <c r="A149" s="27">
        <f t="shared" si="3"/>
        <v>9</v>
      </c>
      <c r="B149" s="30" t="s">
        <v>679</v>
      </c>
      <c r="C149" s="30" t="s">
        <v>680</v>
      </c>
      <c r="D149" s="34">
        <v>0</v>
      </c>
      <c r="E149" s="34">
        <v>3088672185851</v>
      </c>
      <c r="F149" s="34">
        <v>3088672185851</v>
      </c>
    </row>
    <row r="150" spans="1:6" ht="13.5" hidden="1" thickBot="1">
      <c r="A150" s="27">
        <f t="shared" si="3"/>
        <v>9</v>
      </c>
      <c r="B150" s="30" t="s">
        <v>681</v>
      </c>
      <c r="C150" s="30" t="s">
        <v>582</v>
      </c>
      <c r="D150" s="34">
        <v>72621</v>
      </c>
      <c r="E150" s="34">
        <v>1139081268476</v>
      </c>
      <c r="F150" s="34">
        <v>1139081341097</v>
      </c>
    </row>
    <row r="151" spans="1:6" ht="13.5" thickBot="1">
      <c r="A151" s="27">
        <f t="shared" si="3"/>
        <v>6</v>
      </c>
      <c r="B151" s="27" t="s">
        <v>682</v>
      </c>
      <c r="C151" s="30" t="s">
        <v>683</v>
      </c>
      <c r="D151" s="34">
        <v>0</v>
      </c>
      <c r="E151" s="34">
        <v>0</v>
      </c>
      <c r="F151" s="34">
        <v>0</v>
      </c>
    </row>
    <row r="152" spans="1:6" ht="13.5" hidden="1" thickBot="1">
      <c r="A152" s="27">
        <f t="shared" si="3"/>
        <v>9</v>
      </c>
      <c r="B152" s="30" t="s">
        <v>684</v>
      </c>
      <c r="C152" s="30" t="s">
        <v>582</v>
      </c>
      <c r="D152" s="34">
        <v>0</v>
      </c>
      <c r="E152" s="34">
        <v>0</v>
      </c>
      <c r="F152" s="34">
        <v>0</v>
      </c>
    </row>
    <row r="153" spans="1:6" ht="13.5" thickBot="1">
      <c r="A153" s="27">
        <f t="shared" si="3"/>
        <v>6</v>
      </c>
      <c r="B153" s="27" t="s">
        <v>685</v>
      </c>
      <c r="C153" s="30" t="s">
        <v>686</v>
      </c>
      <c r="D153" s="33">
        <v>148668679336.54999</v>
      </c>
      <c r="E153" s="33">
        <v>25323119383541</v>
      </c>
      <c r="F153" s="33">
        <v>25471788062877.5</v>
      </c>
    </row>
    <row r="154" spans="1:6" ht="13.5" hidden="1" thickBot="1">
      <c r="A154" s="27">
        <f t="shared" si="3"/>
        <v>9</v>
      </c>
      <c r="B154" s="30" t="s">
        <v>687</v>
      </c>
      <c r="C154" s="30" t="s">
        <v>586</v>
      </c>
      <c r="D154" s="33">
        <v>113877973729.97</v>
      </c>
      <c r="E154" s="33">
        <v>15597928148.540001</v>
      </c>
      <c r="F154" s="33">
        <v>129475901878.50999</v>
      </c>
    </row>
    <row r="155" spans="1:6" ht="13.5" hidden="1" thickBot="1">
      <c r="A155" s="27">
        <f t="shared" si="3"/>
        <v>9</v>
      </c>
      <c r="B155" s="30" t="s">
        <v>688</v>
      </c>
      <c r="C155" s="30" t="s">
        <v>680</v>
      </c>
      <c r="D155" s="33">
        <v>13.71</v>
      </c>
      <c r="E155" s="33">
        <v>22465291392588.5</v>
      </c>
      <c r="F155" s="33">
        <v>22465291392602.199</v>
      </c>
    </row>
    <row r="156" spans="1:6" ht="13.5" hidden="1" thickBot="1">
      <c r="A156" s="27">
        <f t="shared" si="3"/>
        <v>9</v>
      </c>
      <c r="B156" s="30" t="s">
        <v>689</v>
      </c>
      <c r="C156" s="30" t="s">
        <v>580</v>
      </c>
      <c r="D156" s="34">
        <v>1500000</v>
      </c>
      <c r="E156" s="34">
        <v>0</v>
      </c>
      <c r="F156" s="34">
        <v>1500000</v>
      </c>
    </row>
    <row r="157" spans="1:6" ht="13.5" hidden="1" thickBot="1">
      <c r="A157" s="27">
        <f t="shared" si="3"/>
        <v>9</v>
      </c>
      <c r="B157" s="30" t="s">
        <v>690</v>
      </c>
      <c r="C157" s="30" t="s">
        <v>582</v>
      </c>
      <c r="D157" s="33">
        <v>13856914953.67</v>
      </c>
      <c r="E157" s="33">
        <v>2814290347031.46</v>
      </c>
      <c r="F157" s="33">
        <v>2828147261985.1299</v>
      </c>
    </row>
    <row r="158" spans="1:6" ht="13.5" hidden="1" thickBot="1">
      <c r="A158" s="27">
        <f t="shared" si="3"/>
        <v>9</v>
      </c>
      <c r="B158" s="30" t="s">
        <v>691</v>
      </c>
      <c r="C158" s="30" t="s">
        <v>584</v>
      </c>
      <c r="D158" s="33">
        <v>20932290639.200001</v>
      </c>
      <c r="E158" s="33">
        <v>27939715772.48</v>
      </c>
      <c r="F158" s="33">
        <v>48872006411.68</v>
      </c>
    </row>
    <row r="159" spans="1:6" ht="13.5" thickBot="1">
      <c r="A159" s="27">
        <f t="shared" si="3"/>
        <v>6</v>
      </c>
      <c r="B159" s="27" t="s">
        <v>692</v>
      </c>
      <c r="C159" s="30" t="s">
        <v>693</v>
      </c>
      <c r="D159" s="34">
        <v>218608938158</v>
      </c>
      <c r="E159" s="34">
        <v>67316624341</v>
      </c>
      <c r="F159" s="34">
        <v>285925562499</v>
      </c>
    </row>
    <row r="160" spans="1:6" ht="13.5" hidden="1" thickBot="1">
      <c r="A160" s="27">
        <f t="shared" si="3"/>
        <v>9</v>
      </c>
      <c r="B160" s="30" t="s">
        <v>694</v>
      </c>
      <c r="C160" s="30" t="s">
        <v>586</v>
      </c>
      <c r="D160" s="34">
        <v>37687145337</v>
      </c>
      <c r="E160" s="34">
        <v>40967419369</v>
      </c>
      <c r="F160" s="34">
        <v>78654564706</v>
      </c>
    </row>
    <row r="161" spans="1:6" ht="13.5" hidden="1" thickBot="1">
      <c r="A161" s="27">
        <f t="shared" si="3"/>
        <v>9</v>
      </c>
      <c r="B161" s="30" t="s">
        <v>695</v>
      </c>
      <c r="C161" s="30" t="s">
        <v>680</v>
      </c>
      <c r="D161" s="34">
        <v>0</v>
      </c>
      <c r="E161" s="34">
        <v>13589288434</v>
      </c>
      <c r="F161" s="34">
        <v>13589288434</v>
      </c>
    </row>
    <row r="162" spans="1:6" ht="13.5" hidden="1" thickBot="1">
      <c r="A162" s="27">
        <f t="shared" si="3"/>
        <v>9</v>
      </c>
      <c r="B162" s="30" t="s">
        <v>696</v>
      </c>
      <c r="C162" s="30" t="s">
        <v>582</v>
      </c>
      <c r="D162" s="34">
        <v>180921792821</v>
      </c>
      <c r="E162" s="34">
        <v>12759916538</v>
      </c>
      <c r="F162" s="34">
        <v>193681709359</v>
      </c>
    </row>
    <row r="163" spans="1:6" ht="13.5" thickBot="1">
      <c r="A163" s="27">
        <f t="shared" si="3"/>
        <v>6</v>
      </c>
      <c r="B163" s="27" t="s">
        <v>697</v>
      </c>
      <c r="C163" s="30" t="s">
        <v>698</v>
      </c>
      <c r="D163" s="34">
        <v>1531834</v>
      </c>
      <c r="E163" s="34">
        <v>1</v>
      </c>
      <c r="F163" s="34">
        <v>1531835</v>
      </c>
    </row>
    <row r="164" spans="1:6" ht="13.5" hidden="1" thickBot="1">
      <c r="A164" s="27">
        <f t="shared" si="3"/>
        <v>9</v>
      </c>
      <c r="B164" s="30" t="s">
        <v>699</v>
      </c>
      <c r="C164" s="30" t="s">
        <v>586</v>
      </c>
      <c r="D164" s="34">
        <v>1531834</v>
      </c>
      <c r="E164" s="34">
        <v>0</v>
      </c>
      <c r="F164" s="34">
        <v>1531834</v>
      </c>
    </row>
    <row r="165" spans="1:6" ht="13.5" hidden="1" thickBot="1">
      <c r="A165" s="27">
        <f t="shared" si="3"/>
        <v>9</v>
      </c>
      <c r="B165" s="30" t="s">
        <v>700</v>
      </c>
      <c r="C165" s="30" t="s">
        <v>582</v>
      </c>
      <c r="D165" s="34">
        <v>0</v>
      </c>
      <c r="E165" s="34">
        <v>1</v>
      </c>
      <c r="F165" s="34">
        <v>1</v>
      </c>
    </row>
    <row r="166" spans="1:6" ht="13.5" thickBot="1">
      <c r="A166" s="27">
        <f t="shared" si="3"/>
        <v>6</v>
      </c>
      <c r="B166" s="27" t="s">
        <v>701</v>
      </c>
      <c r="C166" s="30" t="s">
        <v>702</v>
      </c>
      <c r="D166" s="33">
        <v>102351176091.55</v>
      </c>
      <c r="E166" s="33">
        <v>1804832676183.6101</v>
      </c>
      <c r="F166" s="33">
        <v>1907183852275.1599</v>
      </c>
    </row>
    <row r="167" spans="1:6" ht="13.5" hidden="1" thickBot="1">
      <c r="A167" s="27">
        <f t="shared" si="3"/>
        <v>9</v>
      </c>
      <c r="B167" s="30" t="s">
        <v>703</v>
      </c>
      <c r="C167" s="30" t="s">
        <v>586</v>
      </c>
      <c r="D167" s="33">
        <v>37504560948.029999</v>
      </c>
      <c r="E167" s="33">
        <v>797440778816.68994</v>
      </c>
      <c r="F167" s="33">
        <v>834945339764.71997</v>
      </c>
    </row>
    <row r="168" spans="1:6" ht="13.5" hidden="1" thickBot="1">
      <c r="A168" s="27">
        <f t="shared" si="3"/>
        <v>9</v>
      </c>
      <c r="B168" s="30" t="s">
        <v>704</v>
      </c>
      <c r="C168" s="30" t="s">
        <v>680</v>
      </c>
      <c r="D168" s="34">
        <v>0</v>
      </c>
      <c r="E168" s="34">
        <v>448107906635</v>
      </c>
      <c r="F168" s="34">
        <v>448107906635</v>
      </c>
    </row>
    <row r="169" spans="1:6" ht="13.5" hidden="1" thickBot="1">
      <c r="A169" s="27">
        <f t="shared" si="3"/>
        <v>9</v>
      </c>
      <c r="B169" s="30" t="s">
        <v>705</v>
      </c>
      <c r="C169" s="30" t="s">
        <v>580</v>
      </c>
      <c r="D169" s="34">
        <v>0</v>
      </c>
      <c r="E169" s="34">
        <v>501755000</v>
      </c>
      <c r="F169" s="34">
        <v>501755000</v>
      </c>
    </row>
    <row r="170" spans="1:6" ht="13.5" hidden="1" thickBot="1">
      <c r="A170" s="27">
        <f t="shared" si="3"/>
        <v>9</v>
      </c>
      <c r="B170" s="30" t="s">
        <v>706</v>
      </c>
      <c r="C170" s="30" t="s">
        <v>582</v>
      </c>
      <c r="D170" s="33">
        <v>64846615143.519997</v>
      </c>
      <c r="E170" s="33">
        <v>558782235731.92004</v>
      </c>
      <c r="F170" s="33">
        <v>623628850875.43994</v>
      </c>
    </row>
    <row r="171" spans="1:6" ht="13.5" hidden="1" thickBot="1">
      <c r="A171" s="27">
        <f t="shared" si="3"/>
        <v>9</v>
      </c>
      <c r="B171" s="30" t="s">
        <v>707</v>
      </c>
      <c r="C171" s="30" t="s">
        <v>584</v>
      </c>
      <c r="D171" s="34">
        <v>0</v>
      </c>
      <c r="E171" s="34">
        <v>0</v>
      </c>
      <c r="F171" s="34">
        <v>0</v>
      </c>
    </row>
    <row r="172" spans="1:6" ht="13.5" thickBot="1">
      <c r="A172" s="27">
        <f t="shared" si="3"/>
        <v>6</v>
      </c>
      <c r="B172" s="27" t="s">
        <v>708</v>
      </c>
      <c r="C172" s="30" t="s">
        <v>709</v>
      </c>
      <c r="D172" s="33">
        <v>191350301.97</v>
      </c>
      <c r="E172" s="34">
        <v>99000000</v>
      </c>
      <c r="F172" s="33">
        <v>290350301.97000003</v>
      </c>
    </row>
    <row r="173" spans="1:6" ht="13.5" hidden="1" thickBot="1">
      <c r="A173" s="27">
        <f t="shared" si="3"/>
        <v>9</v>
      </c>
      <c r="B173" s="30" t="s">
        <v>710</v>
      </c>
      <c r="C173" s="30" t="s">
        <v>586</v>
      </c>
      <c r="D173" s="33">
        <v>118508811.97</v>
      </c>
      <c r="E173" s="34">
        <v>0</v>
      </c>
      <c r="F173" s="33">
        <v>118508811.97</v>
      </c>
    </row>
    <row r="174" spans="1:6" ht="13.5" hidden="1" thickBot="1">
      <c r="A174" s="27">
        <f t="shared" si="3"/>
        <v>9</v>
      </c>
      <c r="B174" s="30" t="s">
        <v>711</v>
      </c>
      <c r="C174" s="30" t="s">
        <v>582</v>
      </c>
      <c r="D174" s="34">
        <v>72841490</v>
      </c>
      <c r="E174" s="34">
        <v>99000000</v>
      </c>
      <c r="F174" s="34">
        <v>171841490</v>
      </c>
    </row>
    <row r="175" spans="1:6" ht="13.5" thickBot="1">
      <c r="A175" s="27">
        <f t="shared" si="3"/>
        <v>6</v>
      </c>
      <c r="B175" s="27" t="s">
        <v>712</v>
      </c>
      <c r="C175" s="30" t="s">
        <v>713</v>
      </c>
      <c r="D175" s="34">
        <v>250000</v>
      </c>
      <c r="E175" s="34">
        <v>0</v>
      </c>
      <c r="F175" s="34">
        <v>250000</v>
      </c>
    </row>
    <row r="176" spans="1:6" ht="13.5" hidden="1" thickBot="1">
      <c r="A176" s="27">
        <f t="shared" si="3"/>
        <v>9</v>
      </c>
      <c r="B176" s="30" t="s">
        <v>714</v>
      </c>
      <c r="C176" s="30" t="s">
        <v>586</v>
      </c>
      <c r="D176" s="34">
        <v>250000</v>
      </c>
      <c r="E176" s="34">
        <v>0</v>
      </c>
      <c r="F176" s="34">
        <v>250000</v>
      </c>
    </row>
    <row r="177" spans="1:6" ht="13.5" thickBot="1">
      <c r="A177" s="27">
        <f t="shared" si="3"/>
        <v>6</v>
      </c>
      <c r="B177" s="27" t="s">
        <v>715</v>
      </c>
      <c r="C177" s="30" t="s">
        <v>716</v>
      </c>
      <c r="D177" s="34">
        <v>5465108324</v>
      </c>
      <c r="E177" s="33">
        <v>2185854883829.5</v>
      </c>
      <c r="F177" s="33">
        <v>2191319992153.5</v>
      </c>
    </row>
    <row r="178" spans="1:6" ht="13.5" hidden="1" thickBot="1">
      <c r="A178" s="27">
        <f t="shared" si="3"/>
        <v>9</v>
      </c>
      <c r="B178" s="30" t="s">
        <v>717</v>
      </c>
      <c r="C178" s="30" t="s">
        <v>586</v>
      </c>
      <c r="D178" s="34">
        <v>1552210514</v>
      </c>
      <c r="E178" s="34">
        <v>11158080015</v>
      </c>
      <c r="F178" s="34">
        <v>12710290529</v>
      </c>
    </row>
    <row r="179" spans="1:6" ht="13.5" hidden="1" thickBot="1">
      <c r="A179" s="27">
        <f t="shared" si="3"/>
        <v>9</v>
      </c>
      <c r="B179" s="30" t="s">
        <v>718</v>
      </c>
      <c r="C179" s="30" t="s">
        <v>680</v>
      </c>
      <c r="D179" s="34">
        <v>0</v>
      </c>
      <c r="E179" s="34">
        <v>1786372069308</v>
      </c>
      <c r="F179" s="34">
        <v>1786372069308</v>
      </c>
    </row>
    <row r="180" spans="1:6" ht="13.5" hidden="1" thickBot="1">
      <c r="A180" s="27">
        <f t="shared" si="3"/>
        <v>9</v>
      </c>
      <c r="B180" s="30" t="s">
        <v>719</v>
      </c>
      <c r="C180" s="30" t="s">
        <v>580</v>
      </c>
      <c r="D180" s="34">
        <v>0</v>
      </c>
      <c r="E180" s="34">
        <v>0</v>
      </c>
      <c r="F180" s="34">
        <v>0</v>
      </c>
    </row>
    <row r="181" spans="1:6" ht="13.5" hidden="1" thickBot="1">
      <c r="A181" s="27">
        <f t="shared" si="3"/>
        <v>9</v>
      </c>
      <c r="B181" s="30" t="s">
        <v>720</v>
      </c>
      <c r="C181" s="30" t="s">
        <v>582</v>
      </c>
      <c r="D181" s="34">
        <v>3162274077</v>
      </c>
      <c r="E181" s="33">
        <v>388221179913.5</v>
      </c>
      <c r="F181" s="33">
        <v>391383453990.5</v>
      </c>
    </row>
    <row r="182" spans="1:6" ht="13.5" hidden="1" thickBot="1">
      <c r="A182" s="27">
        <f t="shared" si="3"/>
        <v>9</v>
      </c>
      <c r="B182" s="30" t="s">
        <v>721</v>
      </c>
      <c r="C182" s="30" t="s">
        <v>584</v>
      </c>
      <c r="D182" s="34">
        <v>750623733</v>
      </c>
      <c r="E182" s="34">
        <v>103554593</v>
      </c>
      <c r="F182" s="34">
        <v>854178326</v>
      </c>
    </row>
    <row r="183" spans="1:6" ht="13.5" thickBot="1">
      <c r="A183" s="27">
        <f t="shared" si="3"/>
        <v>6</v>
      </c>
      <c r="B183" s="27" t="s">
        <v>722</v>
      </c>
      <c r="C183" s="30" t="s">
        <v>723</v>
      </c>
      <c r="D183" s="33">
        <v>175775777647.01001</v>
      </c>
      <c r="E183" s="34">
        <v>0</v>
      </c>
      <c r="F183" s="33">
        <v>175775777647.01001</v>
      </c>
    </row>
    <row r="184" spans="1:6" ht="13.5" hidden="1" thickBot="1">
      <c r="A184" s="27">
        <f t="shared" si="3"/>
        <v>9</v>
      </c>
      <c r="B184" s="30" t="s">
        <v>724</v>
      </c>
      <c r="C184" s="30" t="s">
        <v>725</v>
      </c>
      <c r="D184" s="34">
        <v>8606487873326</v>
      </c>
      <c r="E184" s="34">
        <v>0</v>
      </c>
      <c r="F184" s="34">
        <v>8606487873326</v>
      </c>
    </row>
    <row r="185" spans="1:6" ht="13.5" hidden="1" thickBot="1">
      <c r="A185" s="27">
        <f t="shared" si="3"/>
        <v>9</v>
      </c>
      <c r="B185" s="30" t="s">
        <v>726</v>
      </c>
      <c r="C185" s="30" t="s">
        <v>727</v>
      </c>
      <c r="D185" s="34">
        <v>8392424679415</v>
      </c>
      <c r="E185" s="34">
        <v>0</v>
      </c>
      <c r="F185" s="34">
        <v>8392424679415</v>
      </c>
    </row>
    <row r="186" spans="1:6" ht="13.5" hidden="1" thickBot="1">
      <c r="A186" s="27">
        <f t="shared" si="3"/>
        <v>9</v>
      </c>
      <c r="B186" s="30" t="s">
        <v>728</v>
      </c>
      <c r="C186" s="30" t="s">
        <v>729</v>
      </c>
      <c r="D186" s="34">
        <v>9091995441236</v>
      </c>
      <c r="E186" s="34">
        <v>0</v>
      </c>
      <c r="F186" s="34">
        <v>9091995441236</v>
      </c>
    </row>
    <row r="187" spans="1:6" ht="13.5" hidden="1" thickBot="1">
      <c r="A187" s="27">
        <f t="shared" si="3"/>
        <v>9</v>
      </c>
      <c r="B187" s="30" t="s">
        <v>730</v>
      </c>
      <c r="C187" s="30" t="s">
        <v>731</v>
      </c>
      <c r="D187" s="34">
        <v>9083858441240</v>
      </c>
      <c r="E187" s="34">
        <v>0</v>
      </c>
      <c r="F187" s="34">
        <v>9083858441240</v>
      </c>
    </row>
    <row r="188" spans="1:6" ht="13.5" hidden="1" thickBot="1">
      <c r="A188" s="27">
        <f t="shared" si="3"/>
        <v>9</v>
      </c>
      <c r="B188" s="30" t="s">
        <v>732</v>
      </c>
      <c r="C188" s="30" t="s">
        <v>733</v>
      </c>
      <c r="D188" s="33">
        <v>16287196821.01</v>
      </c>
      <c r="E188" s="34">
        <v>0</v>
      </c>
      <c r="F188" s="33">
        <v>16287196821.01</v>
      </c>
    </row>
    <row r="189" spans="1:6" ht="13.5" hidden="1" thickBot="1">
      <c r="A189" s="27">
        <f t="shared" si="3"/>
        <v>9</v>
      </c>
      <c r="B189" s="30" t="s">
        <v>734</v>
      </c>
      <c r="C189" s="30" t="s">
        <v>735</v>
      </c>
      <c r="D189" s="34">
        <v>13965363081</v>
      </c>
      <c r="E189" s="34">
        <v>0</v>
      </c>
      <c r="F189" s="34">
        <v>13965363081</v>
      </c>
    </row>
    <row r="190" spans="1:6" ht="13.5" hidden="1" thickBot="1">
      <c r="A190" s="27">
        <f t="shared" si="3"/>
        <v>9</v>
      </c>
      <c r="B190" s="30" t="s">
        <v>736</v>
      </c>
      <c r="C190" s="30" t="s">
        <v>737</v>
      </c>
      <c r="D190" s="34">
        <v>48746250000</v>
      </c>
      <c r="E190" s="34">
        <v>0</v>
      </c>
      <c r="F190" s="34">
        <v>48746250000</v>
      </c>
    </row>
    <row r="191" spans="1:6" ht="13.5" thickBot="1">
      <c r="A191" s="27">
        <f t="shared" si="3"/>
        <v>6</v>
      </c>
      <c r="B191" s="27" t="s">
        <v>738</v>
      </c>
      <c r="C191" s="30" t="s">
        <v>739</v>
      </c>
      <c r="D191" s="34">
        <v>1</v>
      </c>
      <c r="E191" s="34">
        <v>0</v>
      </c>
      <c r="F191" s="34">
        <v>1</v>
      </c>
    </row>
    <row r="192" spans="1:6" ht="13.5" hidden="1" thickBot="1">
      <c r="A192" s="27">
        <f t="shared" si="3"/>
        <v>9</v>
      </c>
      <c r="B192" s="30" t="s">
        <v>740</v>
      </c>
      <c r="C192" s="30" t="s">
        <v>741</v>
      </c>
      <c r="D192" s="34">
        <v>1</v>
      </c>
      <c r="E192" s="34">
        <v>0</v>
      </c>
      <c r="F192" s="34">
        <v>1</v>
      </c>
    </row>
    <row r="193" spans="1:6" ht="13.5" thickBot="1">
      <c r="A193" s="27">
        <f t="shared" si="3"/>
        <v>6</v>
      </c>
      <c r="B193" s="27" t="s">
        <v>742</v>
      </c>
      <c r="C193" s="30" t="s">
        <v>743</v>
      </c>
      <c r="D193" s="33">
        <v>131504737923.61</v>
      </c>
      <c r="E193" s="33">
        <v>322056959115.09003</v>
      </c>
      <c r="F193" s="33">
        <v>453561697038.70001</v>
      </c>
    </row>
    <row r="194" spans="1:6" ht="13.5" hidden="1" thickBot="1">
      <c r="A194" s="27">
        <f t="shared" si="3"/>
        <v>9</v>
      </c>
      <c r="B194" s="30" t="s">
        <v>744</v>
      </c>
      <c r="C194" s="30" t="s">
        <v>725</v>
      </c>
      <c r="D194" s="34">
        <v>610482754</v>
      </c>
      <c r="E194" s="34">
        <v>0</v>
      </c>
      <c r="F194" s="34">
        <v>610482754</v>
      </c>
    </row>
    <row r="195" spans="1:6" ht="13.5" hidden="1" thickBot="1">
      <c r="A195" s="27">
        <f t="shared" si="3"/>
        <v>9</v>
      </c>
      <c r="B195" s="30" t="s">
        <v>745</v>
      </c>
      <c r="C195" s="30" t="s">
        <v>733</v>
      </c>
      <c r="D195" s="33">
        <v>272594255169.60999</v>
      </c>
      <c r="E195" s="33">
        <v>579574664524.26001</v>
      </c>
      <c r="F195" s="33">
        <v>852168919693.87</v>
      </c>
    </row>
    <row r="196" spans="1:6" ht="13.5" hidden="1" thickBot="1">
      <c r="A196" s="27">
        <f t="shared" si="3"/>
        <v>9</v>
      </c>
      <c r="B196" s="30" t="s">
        <v>746</v>
      </c>
      <c r="C196" s="30" t="s">
        <v>735</v>
      </c>
      <c r="D196" s="34">
        <v>141700000000</v>
      </c>
      <c r="E196" s="33">
        <v>257517705409.17001</v>
      </c>
      <c r="F196" s="33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0" t="s">
        <v>748</v>
      </c>
      <c r="D197" s="34">
        <v>0</v>
      </c>
      <c r="E197" s="34">
        <v>413000</v>
      </c>
      <c r="F197" s="34">
        <v>413000</v>
      </c>
    </row>
    <row r="198" spans="1:6" ht="13.5" hidden="1" thickBot="1">
      <c r="A198" s="27">
        <f t="shared" si="3"/>
        <v>9</v>
      </c>
      <c r="B198" s="30" t="s">
        <v>749</v>
      </c>
      <c r="C198" s="30" t="s">
        <v>750</v>
      </c>
      <c r="D198" s="34">
        <v>0</v>
      </c>
      <c r="E198" s="34">
        <v>413000</v>
      </c>
      <c r="F198" s="34">
        <v>413000</v>
      </c>
    </row>
    <row r="199" spans="1:6" ht="13.5" thickBot="1">
      <c r="A199" s="27">
        <f t="shared" si="3"/>
        <v>6</v>
      </c>
      <c r="B199" s="27" t="s">
        <v>247</v>
      </c>
      <c r="C199" s="30" t="s">
        <v>751</v>
      </c>
      <c r="D199" s="33">
        <v>1221669354811.1101</v>
      </c>
      <c r="E199" s="33">
        <v>1605030692350.9099</v>
      </c>
      <c r="F199" s="33">
        <v>2826700047162.02</v>
      </c>
    </row>
    <row r="200" spans="1:6" ht="13.5" hidden="1" customHeight="1" thickBot="1">
      <c r="A200" s="27">
        <f t="shared" si="3"/>
        <v>9</v>
      </c>
      <c r="B200" s="30" t="s">
        <v>752</v>
      </c>
      <c r="C200" s="38" t="s">
        <v>592</v>
      </c>
      <c r="D200" s="39">
        <v>17486729868.799999</v>
      </c>
      <c r="E200" s="39">
        <v>89718997752.199997</v>
      </c>
      <c r="F200" s="40">
        <v>107205727621</v>
      </c>
    </row>
    <row r="201" spans="1:6" ht="13.5" hidden="1" thickBot="1">
      <c r="A201" s="27">
        <f t="shared" si="3"/>
        <v>9</v>
      </c>
      <c r="B201" s="30" t="s">
        <v>753</v>
      </c>
      <c r="C201" s="30" t="s">
        <v>640</v>
      </c>
      <c r="D201" s="34">
        <v>4450214965</v>
      </c>
      <c r="E201" s="34">
        <v>177212165</v>
      </c>
      <c r="F201" s="34">
        <v>4627427130</v>
      </c>
    </row>
    <row r="202" spans="1:6" ht="13.5" hidden="1" thickBot="1">
      <c r="A202" s="27">
        <f t="shared" si="3"/>
        <v>9</v>
      </c>
      <c r="B202" s="30" t="s">
        <v>754</v>
      </c>
      <c r="C202" s="30" t="s">
        <v>594</v>
      </c>
      <c r="D202" s="33">
        <v>1157333030687.27</v>
      </c>
      <c r="E202" s="33">
        <v>253479303685.42999</v>
      </c>
      <c r="F202" s="33">
        <v>1410812334372.7</v>
      </c>
    </row>
    <row r="203" spans="1:6" ht="13.5" hidden="1" thickBot="1">
      <c r="A203" s="27">
        <f t="shared" si="3"/>
        <v>9</v>
      </c>
      <c r="B203" s="30" t="s">
        <v>755</v>
      </c>
      <c r="C203" s="30" t="s">
        <v>677</v>
      </c>
      <c r="D203" s="34">
        <v>0</v>
      </c>
      <c r="E203" s="34">
        <v>11212303225</v>
      </c>
      <c r="F203" s="34">
        <v>11212303225</v>
      </c>
    </row>
    <row r="204" spans="1:6" ht="13.5" hidden="1" thickBot="1">
      <c r="A204" s="27">
        <f t="shared" si="3"/>
        <v>9</v>
      </c>
      <c r="B204" s="30" t="s">
        <v>756</v>
      </c>
      <c r="C204" s="30" t="s">
        <v>686</v>
      </c>
      <c r="D204" s="33">
        <v>9900255060.7000008</v>
      </c>
      <c r="E204" s="33">
        <v>646143485046.27002</v>
      </c>
      <c r="F204" s="33">
        <v>656043740106.96997</v>
      </c>
    </row>
    <row r="205" spans="1:6" ht="13.5" hidden="1" thickBot="1">
      <c r="A205" s="27">
        <f t="shared" si="3"/>
        <v>9</v>
      </c>
      <c r="B205" s="30" t="s">
        <v>757</v>
      </c>
      <c r="C205" s="30" t="s">
        <v>693</v>
      </c>
      <c r="D205" s="34">
        <v>0</v>
      </c>
      <c r="E205" s="34">
        <v>12113954293</v>
      </c>
      <c r="F205" s="34">
        <v>12113954293</v>
      </c>
    </row>
    <row r="206" spans="1:6" ht="13.5" hidden="1" thickBot="1">
      <c r="A206" s="27">
        <f t="shared" si="3"/>
        <v>9</v>
      </c>
      <c r="B206" s="30" t="s">
        <v>758</v>
      </c>
      <c r="C206" s="30" t="s">
        <v>702</v>
      </c>
      <c r="D206" s="33">
        <v>32444393888.34</v>
      </c>
      <c r="E206" s="33">
        <v>31129714376.009998</v>
      </c>
      <c r="F206" s="33">
        <v>63574108264.349998</v>
      </c>
    </row>
    <row r="207" spans="1:6" ht="13.5" hidden="1" thickBot="1">
      <c r="A207" s="27">
        <f t="shared" si="3"/>
        <v>9</v>
      </c>
      <c r="B207" s="30" t="s">
        <v>759</v>
      </c>
      <c r="C207" s="30" t="s">
        <v>716</v>
      </c>
      <c r="D207" s="34">
        <v>54730341</v>
      </c>
      <c r="E207" s="34">
        <v>561055721808</v>
      </c>
      <c r="F207" s="34">
        <v>561110452149</v>
      </c>
    </row>
    <row r="208" spans="1:6" ht="13.5" thickBot="1">
      <c r="A208" s="27">
        <f t="shared" si="3"/>
        <v>3</v>
      </c>
      <c r="B208" s="27" t="s">
        <v>248</v>
      </c>
      <c r="C208" s="30" t="s">
        <v>760</v>
      </c>
      <c r="D208" s="33">
        <v>75270407842787.094</v>
      </c>
      <c r="E208" s="33">
        <v>15712114295878.1</v>
      </c>
      <c r="F208" s="33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0" t="s">
        <v>761</v>
      </c>
      <c r="D209" s="33">
        <v>25407497671797.102</v>
      </c>
      <c r="E209" s="33">
        <v>1546487615353.4099</v>
      </c>
      <c r="F209" s="33">
        <v>26953985287150.5</v>
      </c>
    </row>
    <row r="210" spans="1:6" ht="13.5" hidden="1" thickBot="1">
      <c r="A210" s="27">
        <f t="shared" ref="A210:A273" si="4">LEN(B210)</f>
        <v>9</v>
      </c>
      <c r="B210" s="30" t="s">
        <v>762</v>
      </c>
      <c r="C210" s="30" t="s">
        <v>763</v>
      </c>
      <c r="D210" s="34">
        <v>5062307094681</v>
      </c>
      <c r="E210" s="34">
        <v>0</v>
      </c>
      <c r="F210" s="34">
        <v>5062307094681</v>
      </c>
    </row>
    <row r="211" spans="1:6" ht="13.5" hidden="1" thickBot="1">
      <c r="A211" s="27">
        <f t="shared" si="4"/>
        <v>9</v>
      </c>
      <c r="B211" s="30" t="s">
        <v>764</v>
      </c>
      <c r="C211" s="30" t="s">
        <v>765</v>
      </c>
      <c r="D211" s="34">
        <v>8850116263</v>
      </c>
      <c r="E211" s="34">
        <v>0</v>
      </c>
      <c r="F211" s="34">
        <v>8850116263</v>
      </c>
    </row>
    <row r="212" spans="1:6" ht="13.5" hidden="1" thickBot="1">
      <c r="A212" s="27">
        <f t="shared" si="4"/>
        <v>9</v>
      </c>
      <c r="B212" s="30" t="s">
        <v>766</v>
      </c>
      <c r="C212" s="30" t="s">
        <v>767</v>
      </c>
      <c r="D212" s="34">
        <v>999339011295</v>
      </c>
      <c r="E212" s="34">
        <v>0</v>
      </c>
      <c r="F212" s="34">
        <v>999339011295</v>
      </c>
    </row>
    <row r="213" spans="1:6" ht="13.5" hidden="1" thickBot="1">
      <c r="A213" s="27">
        <f t="shared" si="4"/>
        <v>9</v>
      </c>
      <c r="B213" s="30" t="s">
        <v>768</v>
      </c>
      <c r="C213" s="30" t="s">
        <v>769</v>
      </c>
      <c r="D213" s="34">
        <v>7538919990298</v>
      </c>
      <c r="E213" s="34">
        <v>0</v>
      </c>
      <c r="F213" s="34">
        <v>7538919990298</v>
      </c>
    </row>
    <row r="214" spans="1:6" ht="13.5" hidden="1" thickBot="1">
      <c r="A214" s="27">
        <f t="shared" si="4"/>
        <v>9</v>
      </c>
      <c r="B214" s="30" t="s">
        <v>770</v>
      </c>
      <c r="C214" s="30" t="s">
        <v>771</v>
      </c>
      <c r="D214" s="34">
        <v>516772772886</v>
      </c>
      <c r="E214" s="34">
        <v>0</v>
      </c>
      <c r="F214" s="34">
        <v>516772772886</v>
      </c>
    </row>
    <row r="215" spans="1:6" ht="13.5" hidden="1" thickBot="1">
      <c r="A215" s="27">
        <f t="shared" si="4"/>
        <v>9</v>
      </c>
      <c r="B215" s="30" t="s">
        <v>772</v>
      </c>
      <c r="C215" s="30" t="s">
        <v>773</v>
      </c>
      <c r="D215" s="33">
        <v>7508039206284.3799</v>
      </c>
      <c r="E215" s="33">
        <v>1244757562139.24</v>
      </c>
      <c r="F215" s="33">
        <v>8752796768423.6201</v>
      </c>
    </row>
    <row r="216" spans="1:6" ht="13.5" hidden="1" thickBot="1">
      <c r="A216" s="27">
        <f t="shared" si="4"/>
        <v>9</v>
      </c>
      <c r="B216" s="30" t="s">
        <v>774</v>
      </c>
      <c r="C216" s="30" t="s">
        <v>775</v>
      </c>
      <c r="D216" s="33">
        <v>1347707625016.1599</v>
      </c>
      <c r="E216" s="33">
        <v>127862046521.75999</v>
      </c>
      <c r="F216" s="33">
        <v>1475569671537.9199</v>
      </c>
    </row>
    <row r="217" spans="1:6" ht="13.5" hidden="1" thickBot="1">
      <c r="A217" s="27">
        <f t="shared" si="4"/>
        <v>9</v>
      </c>
      <c r="B217" s="30" t="s">
        <v>776</v>
      </c>
      <c r="C217" s="30" t="s">
        <v>777</v>
      </c>
      <c r="D217" s="34">
        <v>463092890</v>
      </c>
      <c r="E217" s="34">
        <v>20000</v>
      </c>
      <c r="F217" s="34">
        <v>463112890</v>
      </c>
    </row>
    <row r="218" spans="1:6" ht="13.5" hidden="1" thickBot="1">
      <c r="A218" s="27">
        <f t="shared" si="4"/>
        <v>9</v>
      </c>
      <c r="B218" s="30" t="s">
        <v>778</v>
      </c>
      <c r="C218" s="30" t="s">
        <v>779</v>
      </c>
      <c r="D218" s="33">
        <v>388837618.95999998</v>
      </c>
      <c r="E218" s="33">
        <v>649711475.44000006</v>
      </c>
      <c r="F218" s="33">
        <v>1038549094.4</v>
      </c>
    </row>
    <row r="219" spans="1:6" ht="13.5" hidden="1" thickBot="1">
      <c r="A219" s="27">
        <f t="shared" si="4"/>
        <v>9</v>
      </c>
      <c r="B219" s="30" t="s">
        <v>780</v>
      </c>
      <c r="C219" s="30" t="s">
        <v>781</v>
      </c>
      <c r="D219" s="33">
        <v>41115821815.160004</v>
      </c>
      <c r="E219" s="34">
        <v>1901558307</v>
      </c>
      <c r="F219" s="33">
        <v>43017380122.160004</v>
      </c>
    </row>
    <row r="220" spans="1:6" ht="13.5" hidden="1" thickBot="1">
      <c r="A220" s="27">
        <f t="shared" si="4"/>
        <v>9</v>
      </c>
      <c r="B220" s="30" t="s">
        <v>782</v>
      </c>
      <c r="C220" s="30" t="s">
        <v>783</v>
      </c>
      <c r="D220" s="33">
        <v>101000714209.25999</v>
      </c>
      <c r="E220" s="33">
        <v>10969305666.889999</v>
      </c>
      <c r="F220" s="33">
        <v>111970019876.14999</v>
      </c>
    </row>
    <row r="221" spans="1:6" ht="13.5" hidden="1" thickBot="1">
      <c r="A221" s="27">
        <f t="shared" si="4"/>
        <v>9</v>
      </c>
      <c r="B221" s="30" t="s">
        <v>784</v>
      </c>
      <c r="C221" s="30" t="s">
        <v>785</v>
      </c>
      <c r="D221" s="33">
        <v>44855358654.309998</v>
      </c>
      <c r="E221" s="33">
        <v>3285601995.1399999</v>
      </c>
      <c r="F221" s="33">
        <v>48140960649.449997</v>
      </c>
    </row>
    <row r="222" spans="1:6" ht="13.5" hidden="1" thickBot="1">
      <c r="A222" s="27">
        <f t="shared" si="4"/>
        <v>9</v>
      </c>
      <c r="B222" s="30" t="s">
        <v>786</v>
      </c>
      <c r="C222" s="30" t="s">
        <v>787</v>
      </c>
      <c r="D222" s="34">
        <v>48587079127</v>
      </c>
      <c r="E222" s="34">
        <v>681621665</v>
      </c>
      <c r="F222" s="34">
        <v>49268700792</v>
      </c>
    </row>
    <row r="223" spans="1:6" ht="13.5" hidden="1" thickBot="1">
      <c r="A223" s="27">
        <f t="shared" si="4"/>
        <v>9</v>
      </c>
      <c r="B223" s="30" t="s">
        <v>788</v>
      </c>
      <c r="C223" s="30" t="s">
        <v>789</v>
      </c>
      <c r="D223" s="33">
        <v>71069876826.770004</v>
      </c>
      <c r="E223" s="34">
        <v>2786201214</v>
      </c>
      <c r="F223" s="33">
        <v>73856078040.770004</v>
      </c>
    </row>
    <row r="224" spans="1:6" ht="13.5" hidden="1" thickBot="1">
      <c r="A224" s="27">
        <f t="shared" si="4"/>
        <v>9</v>
      </c>
      <c r="B224" s="30" t="s">
        <v>790</v>
      </c>
      <c r="C224" s="30" t="s">
        <v>791</v>
      </c>
      <c r="D224" s="34">
        <v>8106339594</v>
      </c>
      <c r="E224" s="33">
        <v>632207136.44000006</v>
      </c>
      <c r="F224" s="33">
        <v>8738546730.4400005</v>
      </c>
    </row>
    <row r="225" spans="1:6" ht="13.5" hidden="1" thickBot="1">
      <c r="A225" s="27">
        <f t="shared" si="4"/>
        <v>9</v>
      </c>
      <c r="B225" s="30" t="s">
        <v>792</v>
      </c>
      <c r="C225" s="30" t="s">
        <v>793</v>
      </c>
      <c r="D225" s="34">
        <v>221579426</v>
      </c>
      <c r="E225" s="34">
        <v>0</v>
      </c>
      <c r="F225" s="34">
        <v>221579426</v>
      </c>
    </row>
    <row r="226" spans="1:6" ht="13.5" hidden="1" thickBot="1">
      <c r="A226" s="27">
        <f t="shared" si="4"/>
        <v>9</v>
      </c>
      <c r="B226" s="30" t="s">
        <v>794</v>
      </c>
      <c r="C226" s="30" t="s">
        <v>795</v>
      </c>
      <c r="D226" s="33">
        <v>2439868671.6999998</v>
      </c>
      <c r="E226" s="34">
        <v>6293367330</v>
      </c>
      <c r="F226" s="33">
        <v>8733236001.7000008</v>
      </c>
    </row>
    <row r="227" spans="1:6" ht="13.5" hidden="1" thickBot="1">
      <c r="A227" s="27">
        <f t="shared" si="4"/>
        <v>9</v>
      </c>
      <c r="B227" s="30" t="s">
        <v>796</v>
      </c>
      <c r="C227" s="30" t="s">
        <v>797</v>
      </c>
      <c r="D227" s="33">
        <v>485417611317.14001</v>
      </c>
      <c r="E227" s="33">
        <v>49345140963.870003</v>
      </c>
      <c r="F227" s="33">
        <v>534762752281.01001</v>
      </c>
    </row>
    <row r="228" spans="1:6" ht="13.5" hidden="1" thickBot="1">
      <c r="A228" s="27">
        <f t="shared" si="4"/>
        <v>9</v>
      </c>
      <c r="B228" s="30" t="s">
        <v>798</v>
      </c>
      <c r="C228" s="30" t="s">
        <v>799</v>
      </c>
      <c r="D228" s="33">
        <v>45357651474.190002</v>
      </c>
      <c r="E228" s="34">
        <v>11721876224</v>
      </c>
      <c r="F228" s="33">
        <v>57079527698.190002</v>
      </c>
    </row>
    <row r="229" spans="1:6" ht="13.5" hidden="1" thickBot="1">
      <c r="A229" s="27">
        <f t="shared" si="4"/>
        <v>9</v>
      </c>
      <c r="B229" s="30" t="s">
        <v>800</v>
      </c>
      <c r="C229" s="30" t="s">
        <v>801</v>
      </c>
      <c r="D229" s="34">
        <v>1155046551</v>
      </c>
      <c r="E229" s="34">
        <v>895624130</v>
      </c>
      <c r="F229" s="34">
        <v>2050670681</v>
      </c>
    </row>
    <row r="230" spans="1:6" ht="13.5" hidden="1" thickBot="1">
      <c r="A230" s="27">
        <f t="shared" si="4"/>
        <v>9</v>
      </c>
      <c r="B230" s="30" t="s">
        <v>802</v>
      </c>
      <c r="C230" s="30" t="s">
        <v>803</v>
      </c>
      <c r="D230" s="34">
        <v>5735027721</v>
      </c>
      <c r="E230" s="34">
        <v>0</v>
      </c>
      <c r="F230" s="34">
        <v>5735027721</v>
      </c>
    </row>
    <row r="231" spans="1:6" ht="13.5" hidden="1" thickBot="1">
      <c r="A231" s="27">
        <f t="shared" si="4"/>
        <v>9</v>
      </c>
      <c r="B231" s="30" t="s">
        <v>804</v>
      </c>
      <c r="C231" s="30" t="s">
        <v>805</v>
      </c>
      <c r="D231" s="33">
        <v>117774477.45999999</v>
      </c>
      <c r="E231" s="34">
        <v>26597009</v>
      </c>
      <c r="F231" s="33">
        <v>144371486.46000001</v>
      </c>
    </row>
    <row r="232" spans="1:6" ht="13.5" hidden="1" thickBot="1">
      <c r="A232" s="27">
        <f t="shared" si="4"/>
        <v>9</v>
      </c>
      <c r="B232" s="30" t="s">
        <v>806</v>
      </c>
      <c r="C232" s="30" t="s">
        <v>807</v>
      </c>
      <c r="D232" s="34">
        <v>6500</v>
      </c>
      <c r="E232" s="33">
        <v>12240753.23</v>
      </c>
      <c r="F232" s="33">
        <v>12247253.23</v>
      </c>
    </row>
    <row r="233" spans="1:6" ht="13.5" hidden="1" thickBot="1">
      <c r="A233" s="27">
        <f t="shared" si="4"/>
        <v>9</v>
      </c>
      <c r="B233" s="30" t="s">
        <v>808</v>
      </c>
      <c r="C233" s="30" t="s">
        <v>809</v>
      </c>
      <c r="D233" s="33">
        <v>180920115326.41</v>
      </c>
      <c r="E233" s="33">
        <v>61263530388.5</v>
      </c>
      <c r="F233" s="33">
        <v>242183645714.91</v>
      </c>
    </row>
    <row r="234" spans="1:6" ht="13.5" hidden="1" thickBot="1">
      <c r="A234" s="27">
        <f t="shared" si="4"/>
        <v>9</v>
      </c>
      <c r="B234" s="30" t="s">
        <v>810</v>
      </c>
      <c r="C234" s="30" t="s">
        <v>811</v>
      </c>
      <c r="D234" s="34">
        <v>2049450790</v>
      </c>
      <c r="E234" s="34">
        <v>0</v>
      </c>
      <c r="F234" s="34">
        <v>2049450790</v>
      </c>
    </row>
    <row r="235" spans="1:6" ht="13.5" hidden="1" thickBot="1">
      <c r="A235" s="27">
        <f t="shared" si="4"/>
        <v>9</v>
      </c>
      <c r="B235" s="30" t="s">
        <v>812</v>
      </c>
      <c r="C235" s="30" t="s">
        <v>813</v>
      </c>
      <c r="D235" s="34">
        <v>145807003</v>
      </c>
      <c r="E235" s="34">
        <v>0</v>
      </c>
      <c r="F235" s="34">
        <v>145807003</v>
      </c>
    </row>
    <row r="236" spans="1:6" ht="13.5" hidden="1" thickBot="1">
      <c r="A236" s="27">
        <f t="shared" si="4"/>
        <v>9</v>
      </c>
      <c r="B236" s="30" t="s">
        <v>814</v>
      </c>
      <c r="C236" s="30" t="s">
        <v>815</v>
      </c>
      <c r="D236" s="33">
        <v>1778496255.8399999</v>
      </c>
      <c r="E236" s="33">
        <v>1094643662.25</v>
      </c>
      <c r="F236" s="33">
        <v>2873139918.0900002</v>
      </c>
    </row>
    <row r="237" spans="1:6" ht="13.5" hidden="1" thickBot="1">
      <c r="A237" s="27">
        <f t="shared" si="4"/>
        <v>9</v>
      </c>
      <c r="B237" s="30" t="s">
        <v>816</v>
      </c>
      <c r="C237" s="30" t="s">
        <v>817</v>
      </c>
      <c r="D237" s="33">
        <v>11093014313.5</v>
      </c>
      <c r="E237" s="34">
        <v>794079823</v>
      </c>
      <c r="F237" s="33">
        <v>11887094136.5</v>
      </c>
    </row>
    <row r="238" spans="1:6" ht="13.5" hidden="1" thickBot="1">
      <c r="A238" s="27">
        <f t="shared" si="4"/>
        <v>9</v>
      </c>
      <c r="B238" s="30" t="s">
        <v>818</v>
      </c>
      <c r="C238" s="30" t="s">
        <v>819</v>
      </c>
      <c r="D238" s="33">
        <v>5475662599.8000002</v>
      </c>
      <c r="E238" s="33">
        <v>6571139691.8599997</v>
      </c>
      <c r="F238" s="33">
        <v>12046802291.66</v>
      </c>
    </row>
    <row r="239" spans="1:6" ht="13.5" hidden="1" thickBot="1">
      <c r="A239" s="27">
        <f t="shared" si="4"/>
        <v>9</v>
      </c>
      <c r="B239" s="30" t="s">
        <v>820</v>
      </c>
      <c r="C239" s="30" t="s">
        <v>821</v>
      </c>
      <c r="D239" s="34">
        <v>55849929734</v>
      </c>
      <c r="E239" s="34">
        <v>0</v>
      </c>
      <c r="F239" s="34">
        <v>55849929734</v>
      </c>
    </row>
    <row r="240" spans="1:6" ht="13.5" hidden="1" thickBot="1">
      <c r="A240" s="27">
        <f t="shared" si="4"/>
        <v>9</v>
      </c>
      <c r="B240" s="30" t="s">
        <v>822</v>
      </c>
      <c r="C240" s="30" t="s">
        <v>823</v>
      </c>
      <c r="D240" s="33">
        <v>24586280.649999999</v>
      </c>
      <c r="E240" s="34">
        <v>0</v>
      </c>
      <c r="F240" s="33">
        <v>24586280.649999999</v>
      </c>
    </row>
    <row r="241" spans="1:6" ht="13.5" hidden="1" thickBot="1">
      <c r="A241" s="27">
        <f t="shared" si="4"/>
        <v>9</v>
      </c>
      <c r="B241" s="30" t="s">
        <v>824</v>
      </c>
      <c r="C241" s="30" t="s">
        <v>825</v>
      </c>
      <c r="D241" s="34">
        <v>4143996442</v>
      </c>
      <c r="E241" s="34">
        <v>0</v>
      </c>
      <c r="F241" s="34">
        <v>4143996442</v>
      </c>
    </row>
    <row r="242" spans="1:6" ht="13.5" hidden="1" thickBot="1">
      <c r="A242" s="27">
        <f t="shared" si="4"/>
        <v>9</v>
      </c>
      <c r="B242" s="30" t="s">
        <v>826</v>
      </c>
      <c r="C242" s="30" t="s">
        <v>827</v>
      </c>
      <c r="D242" s="34">
        <v>198498309532</v>
      </c>
      <c r="E242" s="34">
        <v>0</v>
      </c>
      <c r="F242" s="34">
        <v>198498309532</v>
      </c>
    </row>
    <row r="243" spans="1:6" ht="13.5" hidden="1" thickBot="1">
      <c r="A243" s="27">
        <f t="shared" si="4"/>
        <v>9</v>
      </c>
      <c r="B243" s="30" t="s">
        <v>828</v>
      </c>
      <c r="C243" s="30" t="s">
        <v>829</v>
      </c>
      <c r="D243" s="34">
        <v>13338000</v>
      </c>
      <c r="E243" s="34">
        <v>0</v>
      </c>
      <c r="F243" s="34">
        <v>13338000</v>
      </c>
    </row>
    <row r="244" spans="1:6" ht="13.5" hidden="1" thickBot="1">
      <c r="A244" s="27">
        <f t="shared" si="4"/>
        <v>9</v>
      </c>
      <c r="B244" s="30" t="s">
        <v>830</v>
      </c>
      <c r="C244" s="30" t="s">
        <v>831</v>
      </c>
      <c r="D244" s="34">
        <v>38614148119</v>
      </c>
      <c r="E244" s="34">
        <v>0</v>
      </c>
      <c r="F244" s="34">
        <v>38614148119</v>
      </c>
    </row>
    <row r="245" spans="1:6" ht="13.5" hidden="1" thickBot="1">
      <c r="A245" s="27">
        <f t="shared" si="4"/>
        <v>9</v>
      </c>
      <c r="B245" s="30" t="s">
        <v>832</v>
      </c>
      <c r="C245" s="30" t="s">
        <v>833</v>
      </c>
      <c r="D245" s="33">
        <v>3553938007.5500002</v>
      </c>
      <c r="E245" s="33">
        <v>518647844.48000002</v>
      </c>
      <c r="F245" s="33">
        <v>4072585852.0300002</v>
      </c>
    </row>
    <row r="246" spans="1:6" ht="13.5" hidden="1" thickBot="1">
      <c r="A246" s="27">
        <f t="shared" si="4"/>
        <v>9</v>
      </c>
      <c r="B246" s="30" t="s">
        <v>834</v>
      </c>
      <c r="C246" s="30" t="s">
        <v>835</v>
      </c>
      <c r="D246" s="33">
        <v>31105505634.259998</v>
      </c>
      <c r="E246" s="34">
        <v>1101030529</v>
      </c>
      <c r="F246" s="33">
        <v>32206536163.259998</v>
      </c>
    </row>
    <row r="247" spans="1:6" ht="13.5" hidden="1" thickBot="1">
      <c r="A247" s="27">
        <f t="shared" si="4"/>
        <v>9</v>
      </c>
      <c r="B247" s="30" t="s">
        <v>836</v>
      </c>
      <c r="C247" s="30" t="s">
        <v>837</v>
      </c>
      <c r="D247" s="33">
        <v>1001260303.11</v>
      </c>
      <c r="E247" s="34">
        <v>2667475</v>
      </c>
      <c r="F247" s="33">
        <v>1003927778.11</v>
      </c>
    </row>
    <row r="248" spans="1:6" ht="13.5" hidden="1" thickBot="1">
      <c r="A248" s="27">
        <f t="shared" si="4"/>
        <v>9</v>
      </c>
      <c r="B248" s="30" t="s">
        <v>838</v>
      </c>
      <c r="C248" s="30" t="s">
        <v>839</v>
      </c>
      <c r="D248" s="34">
        <v>5099862925</v>
      </c>
      <c r="E248" s="34">
        <v>2693119102</v>
      </c>
      <c r="F248" s="34">
        <v>7792982027</v>
      </c>
    </row>
    <row r="249" spans="1:6" ht="13.5" hidden="1" thickBot="1">
      <c r="A249" s="27">
        <f t="shared" si="4"/>
        <v>9</v>
      </c>
      <c r="B249" s="30" t="s">
        <v>840</v>
      </c>
      <c r="C249" s="30" t="s">
        <v>841</v>
      </c>
      <c r="D249" s="33">
        <v>103419906051.52</v>
      </c>
      <c r="E249" s="33">
        <v>5831581032.1700001</v>
      </c>
      <c r="F249" s="33">
        <v>109251487083.69</v>
      </c>
    </row>
    <row r="250" spans="1:6" ht="13.5" hidden="1" thickBot="1">
      <c r="A250" s="27">
        <f t="shared" si="4"/>
        <v>9</v>
      </c>
      <c r="B250" s="30" t="s">
        <v>842</v>
      </c>
      <c r="C250" s="30" t="s">
        <v>843</v>
      </c>
      <c r="D250" s="34">
        <v>341559947963</v>
      </c>
      <c r="E250" s="34">
        <v>0</v>
      </c>
      <c r="F250" s="34">
        <v>341559947963</v>
      </c>
    </row>
    <row r="251" spans="1:6" ht="13.5" hidden="1" thickBot="1">
      <c r="A251" s="27">
        <f t="shared" si="4"/>
        <v>9</v>
      </c>
      <c r="B251" s="30" t="s">
        <v>844</v>
      </c>
      <c r="C251" s="30" t="s">
        <v>845</v>
      </c>
      <c r="D251" s="34">
        <v>1167073719</v>
      </c>
      <c r="E251" s="34">
        <v>0</v>
      </c>
      <c r="F251" s="34">
        <v>1167073719</v>
      </c>
    </row>
    <row r="252" spans="1:6" ht="13.5" hidden="1" thickBot="1">
      <c r="A252" s="27">
        <f t="shared" si="4"/>
        <v>9</v>
      </c>
      <c r="B252" s="30" t="s">
        <v>846</v>
      </c>
      <c r="C252" s="30" t="s">
        <v>847</v>
      </c>
      <c r="D252" s="34">
        <v>141160809314</v>
      </c>
      <c r="E252" s="34">
        <v>0</v>
      </c>
      <c r="F252" s="34">
        <v>141160809314</v>
      </c>
    </row>
    <row r="253" spans="1:6" ht="13.5" hidden="1" thickBot="1">
      <c r="A253" s="27">
        <f t="shared" si="4"/>
        <v>9</v>
      </c>
      <c r="B253" s="30" t="s">
        <v>848</v>
      </c>
      <c r="C253" s="30" t="s">
        <v>849</v>
      </c>
      <c r="D253" s="34">
        <v>131879705306</v>
      </c>
      <c r="E253" s="34">
        <v>0</v>
      </c>
      <c r="F253" s="34">
        <v>131879705306</v>
      </c>
    </row>
    <row r="254" spans="1:6" ht="13.5" hidden="1" thickBot="1">
      <c r="A254" s="27">
        <f t="shared" si="4"/>
        <v>9</v>
      </c>
      <c r="B254" s="30" t="s">
        <v>850</v>
      </c>
      <c r="C254" s="30" t="s">
        <v>851</v>
      </c>
      <c r="D254" s="34">
        <v>5131718237</v>
      </c>
      <c r="E254" s="34">
        <v>1685113201</v>
      </c>
      <c r="F254" s="34">
        <v>6816831438</v>
      </c>
    </row>
    <row r="255" spans="1:6" ht="13.5" hidden="1" thickBot="1">
      <c r="A255" s="27">
        <f t="shared" si="4"/>
        <v>9</v>
      </c>
      <c r="B255" s="30" t="s">
        <v>852</v>
      </c>
      <c r="C255" s="30" t="s">
        <v>853</v>
      </c>
      <c r="D255" s="34">
        <v>288286162944</v>
      </c>
      <c r="E255" s="34">
        <v>0</v>
      </c>
      <c r="F255" s="34">
        <v>288286162944</v>
      </c>
    </row>
    <row r="256" spans="1:6" ht="13.5" hidden="1" thickBot="1">
      <c r="A256" s="27">
        <f t="shared" si="4"/>
        <v>9</v>
      </c>
      <c r="B256" s="30" t="s">
        <v>854</v>
      </c>
      <c r="C256" s="30" t="s">
        <v>855</v>
      </c>
      <c r="D256" s="33">
        <v>5088489232.9300003</v>
      </c>
      <c r="E256" s="34">
        <v>242514974</v>
      </c>
      <c r="F256" s="33">
        <v>5331004206.9300003</v>
      </c>
    </row>
    <row r="257" spans="1:6" ht="13.5" hidden="1" thickBot="1">
      <c r="A257" s="27">
        <f t="shared" si="4"/>
        <v>9</v>
      </c>
      <c r="B257" s="30" t="s">
        <v>856</v>
      </c>
      <c r="C257" s="30" t="s">
        <v>857</v>
      </c>
      <c r="D257" s="33">
        <v>12420088457.049999</v>
      </c>
      <c r="E257" s="33">
        <v>2699070919.4200001</v>
      </c>
      <c r="F257" s="33">
        <v>15119159376.469999</v>
      </c>
    </row>
    <row r="258" spans="1:6" ht="13.5" hidden="1" thickBot="1">
      <c r="A258" s="27">
        <f t="shared" si="4"/>
        <v>9</v>
      </c>
      <c r="B258" s="30" t="s">
        <v>858</v>
      </c>
      <c r="C258" s="30" t="s">
        <v>859</v>
      </c>
      <c r="D258" s="34">
        <v>48845709</v>
      </c>
      <c r="E258" s="33">
        <v>169794179.72</v>
      </c>
      <c r="F258" s="33">
        <v>218639888.72</v>
      </c>
    </row>
    <row r="259" spans="1:6" ht="13.5" thickBot="1">
      <c r="A259" s="27">
        <f t="shared" si="4"/>
        <v>6</v>
      </c>
      <c r="B259" s="27" t="s">
        <v>860</v>
      </c>
      <c r="C259" s="30" t="s">
        <v>861</v>
      </c>
      <c r="D259" s="33">
        <v>21055133579080.602</v>
      </c>
      <c r="E259" s="33">
        <v>45374381825733.703</v>
      </c>
      <c r="F259" s="33">
        <v>66429515404814.398</v>
      </c>
    </row>
    <row r="260" spans="1:6" ht="13.5" hidden="1" thickBot="1">
      <c r="A260" s="27">
        <f t="shared" si="4"/>
        <v>9</v>
      </c>
      <c r="B260" s="30" t="s">
        <v>862</v>
      </c>
      <c r="C260" s="30" t="s">
        <v>863</v>
      </c>
      <c r="D260" s="33">
        <v>461850431684.95001</v>
      </c>
      <c r="E260" s="33">
        <v>44052672761.089996</v>
      </c>
      <c r="F260" s="33">
        <v>505903104446.03998</v>
      </c>
    </row>
    <row r="261" spans="1:6" ht="13.5" hidden="1" thickBot="1">
      <c r="A261" s="27">
        <f t="shared" si="4"/>
        <v>9</v>
      </c>
      <c r="B261" s="30" t="s">
        <v>864</v>
      </c>
      <c r="C261" s="30" t="s">
        <v>865</v>
      </c>
      <c r="D261" s="33">
        <v>2980496086165.0098</v>
      </c>
      <c r="E261" s="33">
        <v>27836818924099.301</v>
      </c>
      <c r="F261" s="33">
        <v>30817315010264.301</v>
      </c>
    </row>
    <row r="262" spans="1:6" ht="13.5" hidden="1" thickBot="1">
      <c r="A262" s="27">
        <f t="shared" si="4"/>
        <v>9</v>
      </c>
      <c r="B262" s="30" t="s">
        <v>866</v>
      </c>
      <c r="C262" s="30" t="s">
        <v>867</v>
      </c>
      <c r="D262" s="33">
        <v>5128235585869.7197</v>
      </c>
      <c r="E262" s="33">
        <v>15947331249395.4</v>
      </c>
      <c r="F262" s="33">
        <v>21075566835265.102</v>
      </c>
    </row>
    <row r="263" spans="1:6" ht="13.5" hidden="1" thickBot="1">
      <c r="A263" s="27">
        <f t="shared" si="4"/>
        <v>9</v>
      </c>
      <c r="B263" s="30" t="s">
        <v>868</v>
      </c>
      <c r="C263" s="30" t="s">
        <v>869</v>
      </c>
      <c r="D263" s="33">
        <v>9774739417623.4902</v>
      </c>
      <c r="E263" s="33">
        <v>268315166715.95001</v>
      </c>
      <c r="F263" s="33">
        <v>10043054584339.4</v>
      </c>
    </row>
    <row r="264" spans="1:6" ht="13.5" hidden="1" thickBot="1">
      <c r="A264" s="27">
        <f t="shared" si="4"/>
        <v>9</v>
      </c>
      <c r="B264" s="30" t="s">
        <v>870</v>
      </c>
      <c r="C264" s="30" t="s">
        <v>871</v>
      </c>
      <c r="D264" s="34">
        <v>784942384</v>
      </c>
      <c r="E264" s="34">
        <v>17844305904</v>
      </c>
      <c r="F264" s="34">
        <v>18629248288</v>
      </c>
    </row>
    <row r="265" spans="1:6" ht="13.5" hidden="1" thickBot="1">
      <c r="A265" s="27">
        <f t="shared" si="4"/>
        <v>9</v>
      </c>
      <c r="B265" s="30" t="s">
        <v>872</v>
      </c>
      <c r="C265" s="30" t="s">
        <v>873</v>
      </c>
      <c r="D265" s="33">
        <v>6657697490.7799997</v>
      </c>
      <c r="E265" s="34">
        <v>0</v>
      </c>
      <c r="F265" s="33">
        <v>6657697490.7799997</v>
      </c>
    </row>
    <row r="266" spans="1:6" ht="13.5" hidden="1" thickBot="1">
      <c r="A266" s="27">
        <f t="shared" si="4"/>
        <v>9</v>
      </c>
      <c r="B266" s="30" t="s">
        <v>874</v>
      </c>
      <c r="C266" s="30" t="s">
        <v>875</v>
      </c>
      <c r="D266" s="34">
        <v>184717247</v>
      </c>
      <c r="E266" s="34">
        <v>0</v>
      </c>
      <c r="F266" s="34">
        <v>184717247</v>
      </c>
    </row>
    <row r="267" spans="1:6" ht="13.5" hidden="1" thickBot="1">
      <c r="A267" s="27">
        <f t="shared" si="4"/>
        <v>9</v>
      </c>
      <c r="B267" s="30" t="s">
        <v>876</v>
      </c>
      <c r="C267" s="30" t="s">
        <v>877</v>
      </c>
      <c r="D267" s="33">
        <v>76053924944.449997</v>
      </c>
      <c r="E267" s="34">
        <v>338528250</v>
      </c>
      <c r="F267" s="33">
        <v>76392453194.449997</v>
      </c>
    </row>
    <row r="268" spans="1:6" ht="13.5" hidden="1" thickBot="1">
      <c r="A268" s="27">
        <f t="shared" si="4"/>
        <v>9</v>
      </c>
      <c r="B268" s="30" t="s">
        <v>878</v>
      </c>
      <c r="C268" s="30" t="s">
        <v>879</v>
      </c>
      <c r="D268" s="34">
        <v>20051179</v>
      </c>
      <c r="E268" s="34">
        <v>487775015</v>
      </c>
      <c r="F268" s="34">
        <v>507826194</v>
      </c>
    </row>
    <row r="269" spans="1:6" ht="13.5" hidden="1" thickBot="1">
      <c r="A269" s="27">
        <f t="shared" si="4"/>
        <v>9</v>
      </c>
      <c r="B269" s="30" t="s">
        <v>880</v>
      </c>
      <c r="C269" s="30" t="s">
        <v>881</v>
      </c>
      <c r="D269" s="34">
        <v>0</v>
      </c>
      <c r="E269" s="34">
        <v>12411700</v>
      </c>
      <c r="F269" s="34">
        <v>12411700</v>
      </c>
    </row>
    <row r="270" spans="1:6" ht="13.5" hidden="1" thickBot="1">
      <c r="A270" s="27">
        <f t="shared" si="4"/>
        <v>9</v>
      </c>
      <c r="B270" s="30" t="s">
        <v>882</v>
      </c>
      <c r="C270" s="30" t="s">
        <v>883</v>
      </c>
      <c r="D270" s="34">
        <v>522905002</v>
      </c>
      <c r="E270" s="34">
        <v>48632590</v>
      </c>
      <c r="F270" s="34">
        <v>571537592</v>
      </c>
    </row>
    <row r="271" spans="1:6" ht="13.5" hidden="1" thickBot="1">
      <c r="A271" s="27">
        <f t="shared" si="4"/>
        <v>9</v>
      </c>
      <c r="B271" s="30" t="s">
        <v>884</v>
      </c>
      <c r="C271" s="30" t="s">
        <v>885</v>
      </c>
      <c r="D271" s="34">
        <v>512047289</v>
      </c>
      <c r="E271" s="33">
        <v>17942563573.040001</v>
      </c>
      <c r="F271" s="33">
        <v>18454610862.040001</v>
      </c>
    </row>
    <row r="272" spans="1:6" ht="13.5" hidden="1" thickBot="1">
      <c r="A272" s="27">
        <f t="shared" si="4"/>
        <v>9</v>
      </c>
      <c r="B272" s="30" t="s">
        <v>886</v>
      </c>
      <c r="C272" s="30" t="s">
        <v>887</v>
      </c>
      <c r="D272" s="33">
        <v>155321079767.03</v>
      </c>
      <c r="E272" s="33">
        <v>21730382017.43</v>
      </c>
      <c r="F272" s="33">
        <v>177051461784.45999</v>
      </c>
    </row>
    <row r="273" spans="1:6" ht="13.5" hidden="1" thickBot="1">
      <c r="A273" s="27">
        <f t="shared" si="4"/>
        <v>9</v>
      </c>
      <c r="B273" s="30" t="s">
        <v>888</v>
      </c>
      <c r="C273" s="30" t="s">
        <v>889</v>
      </c>
      <c r="D273" s="34">
        <v>33031000</v>
      </c>
      <c r="E273" s="33">
        <v>242069094.43000001</v>
      </c>
      <c r="F273" s="33">
        <v>275100094.43000001</v>
      </c>
    </row>
    <row r="274" spans="1:6" ht="13.5" hidden="1" thickBot="1">
      <c r="A274" s="27">
        <f t="shared" ref="A274:A337" si="5">LEN(B274)</f>
        <v>9</v>
      </c>
      <c r="B274" s="30" t="s">
        <v>890</v>
      </c>
      <c r="C274" s="30" t="s">
        <v>891</v>
      </c>
      <c r="D274" s="33">
        <v>1349012898.97</v>
      </c>
      <c r="E274" s="34">
        <v>18017217</v>
      </c>
      <c r="F274" s="33">
        <v>1367030115.97</v>
      </c>
    </row>
    <row r="275" spans="1:6" ht="13.5" hidden="1" thickBot="1">
      <c r="A275" s="27">
        <f t="shared" si="5"/>
        <v>9</v>
      </c>
      <c r="B275" s="30" t="s">
        <v>892</v>
      </c>
      <c r="C275" s="30" t="s">
        <v>893</v>
      </c>
      <c r="D275" s="33">
        <v>353875258063.46997</v>
      </c>
      <c r="E275" s="33">
        <v>2787912804.8899999</v>
      </c>
      <c r="F275" s="33">
        <v>356663170868.35999</v>
      </c>
    </row>
    <row r="276" spans="1:6" ht="13.5" hidden="1" thickBot="1">
      <c r="A276" s="27">
        <f t="shared" si="5"/>
        <v>9</v>
      </c>
      <c r="B276" s="30" t="s">
        <v>894</v>
      </c>
      <c r="C276" s="30" t="s">
        <v>895</v>
      </c>
      <c r="D276" s="33">
        <v>7229892801.8800001</v>
      </c>
      <c r="E276" s="34">
        <v>207101130</v>
      </c>
      <c r="F276" s="33">
        <v>7436993931.8800001</v>
      </c>
    </row>
    <row r="277" spans="1:6" ht="13.5" hidden="1" thickBot="1">
      <c r="A277" s="27">
        <f t="shared" si="5"/>
        <v>9</v>
      </c>
      <c r="B277" s="30" t="s">
        <v>896</v>
      </c>
      <c r="C277" s="30" t="s">
        <v>897</v>
      </c>
      <c r="D277" s="33">
        <v>37869767820.07</v>
      </c>
      <c r="E277" s="33">
        <v>3571403246.5999999</v>
      </c>
      <c r="F277" s="33">
        <v>41441171066.669998</v>
      </c>
    </row>
    <row r="278" spans="1:6" ht="13.5" hidden="1" thickBot="1">
      <c r="A278" s="27">
        <f t="shared" si="5"/>
        <v>9</v>
      </c>
      <c r="B278" s="30" t="s">
        <v>898</v>
      </c>
      <c r="C278" s="30" t="s">
        <v>899</v>
      </c>
      <c r="D278" s="34">
        <v>3238498</v>
      </c>
      <c r="E278" s="33">
        <v>268082248.47</v>
      </c>
      <c r="F278" s="33">
        <v>271320746.47000003</v>
      </c>
    </row>
    <row r="279" spans="1:6" ht="13.5" hidden="1" thickBot="1">
      <c r="A279" s="27">
        <f t="shared" si="5"/>
        <v>9</v>
      </c>
      <c r="B279" s="30" t="s">
        <v>900</v>
      </c>
      <c r="C279" s="30" t="s">
        <v>901</v>
      </c>
      <c r="D279" s="34">
        <v>4808990</v>
      </c>
      <c r="E279" s="34">
        <v>13823016</v>
      </c>
      <c r="F279" s="34">
        <v>18632006</v>
      </c>
    </row>
    <row r="280" spans="1:6" ht="13.5" hidden="1" thickBot="1">
      <c r="A280" s="27">
        <f t="shared" si="5"/>
        <v>9</v>
      </c>
      <c r="B280" s="30" t="s">
        <v>902</v>
      </c>
      <c r="C280" s="30" t="s">
        <v>903</v>
      </c>
      <c r="D280" s="34">
        <v>86550</v>
      </c>
      <c r="E280" s="34">
        <v>6267300</v>
      </c>
      <c r="F280" s="34">
        <v>6353850</v>
      </c>
    </row>
    <row r="281" spans="1:6" ht="13.5" hidden="1" thickBot="1">
      <c r="A281" s="27">
        <f t="shared" si="5"/>
        <v>9</v>
      </c>
      <c r="B281" s="30" t="s">
        <v>904</v>
      </c>
      <c r="C281" s="30" t="s">
        <v>905</v>
      </c>
      <c r="D281" s="34">
        <v>9694910477</v>
      </c>
      <c r="E281" s="33">
        <v>8866587.5</v>
      </c>
      <c r="F281" s="33">
        <v>9703777064.5</v>
      </c>
    </row>
    <row r="282" spans="1:6" ht="13.5" hidden="1" thickBot="1">
      <c r="A282" s="27">
        <f t="shared" si="5"/>
        <v>9</v>
      </c>
      <c r="B282" s="30" t="s">
        <v>906</v>
      </c>
      <c r="C282" s="30" t="s">
        <v>907</v>
      </c>
      <c r="D282" s="34">
        <v>125737857</v>
      </c>
      <c r="E282" s="34">
        <v>0</v>
      </c>
      <c r="F282" s="34">
        <v>125737857</v>
      </c>
    </row>
    <row r="283" spans="1:6" ht="13.5" hidden="1" thickBot="1">
      <c r="A283" s="27">
        <f t="shared" si="5"/>
        <v>9</v>
      </c>
      <c r="B283" s="30" t="s">
        <v>908</v>
      </c>
      <c r="C283" s="30" t="s">
        <v>909</v>
      </c>
      <c r="D283" s="33">
        <v>198968388951.84</v>
      </c>
      <c r="E283" s="33">
        <v>75559012754.029999</v>
      </c>
      <c r="F283" s="33">
        <v>274527401705.87</v>
      </c>
    </row>
    <row r="284" spans="1:6" ht="13.5" hidden="1" thickBot="1">
      <c r="A284" s="27">
        <f t="shared" si="5"/>
        <v>9</v>
      </c>
      <c r="B284" s="30" t="s">
        <v>910</v>
      </c>
      <c r="C284" s="30" t="s">
        <v>911</v>
      </c>
      <c r="D284" s="33">
        <v>658871416842.75</v>
      </c>
      <c r="E284" s="34">
        <v>273327789206</v>
      </c>
      <c r="F284" s="33">
        <v>932199206048.75</v>
      </c>
    </row>
    <row r="285" spans="1:6" ht="13.5" hidden="1" thickBot="1">
      <c r="A285" s="27">
        <f t="shared" si="5"/>
        <v>9</v>
      </c>
      <c r="B285" s="30" t="s">
        <v>912</v>
      </c>
      <c r="C285" s="30" t="s">
        <v>913</v>
      </c>
      <c r="D285" s="33">
        <v>5593470061.9399996</v>
      </c>
      <c r="E285" s="34">
        <v>73397320</v>
      </c>
      <c r="F285" s="33">
        <v>5666867381.9399996</v>
      </c>
    </row>
    <row r="286" spans="1:6" ht="13.5" hidden="1" thickBot="1">
      <c r="A286" s="27">
        <f t="shared" si="5"/>
        <v>9</v>
      </c>
      <c r="B286" s="30" t="s">
        <v>914</v>
      </c>
      <c r="C286" s="30" t="s">
        <v>915</v>
      </c>
      <c r="D286" s="34">
        <v>16220785</v>
      </c>
      <c r="E286" s="34">
        <v>145922096</v>
      </c>
      <c r="F286" s="34">
        <v>162142881</v>
      </c>
    </row>
    <row r="287" spans="1:6" ht="13.5" hidden="1" thickBot="1">
      <c r="A287" s="27">
        <f t="shared" si="5"/>
        <v>9</v>
      </c>
      <c r="B287" s="30" t="s">
        <v>916</v>
      </c>
      <c r="C287" s="30" t="s">
        <v>917</v>
      </c>
      <c r="D287" s="34">
        <v>2613634661</v>
      </c>
      <c r="E287" s="34">
        <v>0</v>
      </c>
      <c r="F287" s="34">
        <v>2613634661</v>
      </c>
    </row>
    <row r="288" spans="1:6" ht="13.5" hidden="1" thickBot="1">
      <c r="A288" s="27">
        <f t="shared" si="5"/>
        <v>9</v>
      </c>
      <c r="B288" s="30" t="s">
        <v>918</v>
      </c>
      <c r="C288" s="30" t="s">
        <v>919</v>
      </c>
      <c r="D288" s="34">
        <v>18004540</v>
      </c>
      <c r="E288" s="34">
        <v>0</v>
      </c>
      <c r="F288" s="34">
        <v>18004540</v>
      </c>
    </row>
    <row r="289" spans="1:6" ht="13.5" hidden="1" thickBot="1">
      <c r="A289" s="27">
        <f t="shared" si="5"/>
        <v>9</v>
      </c>
      <c r="B289" s="30" t="s">
        <v>920</v>
      </c>
      <c r="C289" s="30" t="s">
        <v>921</v>
      </c>
      <c r="D289" s="34">
        <v>5532227132</v>
      </c>
      <c r="E289" s="34">
        <v>122037929</v>
      </c>
      <c r="F289" s="34">
        <v>5654265061</v>
      </c>
    </row>
    <row r="290" spans="1:6" ht="13.5" hidden="1" thickBot="1">
      <c r="A290" s="27">
        <f t="shared" si="5"/>
        <v>9</v>
      </c>
      <c r="B290" s="30" t="s">
        <v>922</v>
      </c>
      <c r="C290" s="30" t="s">
        <v>923</v>
      </c>
      <c r="D290" s="33">
        <v>11024869290.59</v>
      </c>
      <c r="E290" s="33">
        <v>263137800.71000001</v>
      </c>
      <c r="F290" s="33">
        <v>11288007091.299999</v>
      </c>
    </row>
    <row r="291" spans="1:6" ht="13.5" hidden="1" thickBot="1">
      <c r="A291" s="27">
        <f t="shared" si="5"/>
        <v>9</v>
      </c>
      <c r="B291" s="30" t="s">
        <v>924</v>
      </c>
      <c r="C291" s="30" t="s">
        <v>925</v>
      </c>
      <c r="D291" s="34">
        <v>128728422500</v>
      </c>
      <c r="E291" s="34">
        <v>0</v>
      </c>
      <c r="F291" s="34">
        <v>128728422500</v>
      </c>
    </row>
    <row r="292" spans="1:6" ht="13.5" hidden="1" thickBot="1">
      <c r="A292" s="27">
        <f t="shared" si="5"/>
        <v>9</v>
      </c>
      <c r="B292" s="30" t="s">
        <v>926</v>
      </c>
      <c r="C292" s="30" t="s">
        <v>927</v>
      </c>
      <c r="D292" s="34">
        <v>743309032</v>
      </c>
      <c r="E292" s="33">
        <v>761262542.02999997</v>
      </c>
      <c r="F292" s="33">
        <v>1504571574.03</v>
      </c>
    </row>
    <row r="293" spans="1:6" ht="13.5" hidden="1" thickBot="1">
      <c r="A293" s="27">
        <f t="shared" si="5"/>
        <v>9</v>
      </c>
      <c r="B293" s="30" t="s">
        <v>928</v>
      </c>
      <c r="C293" s="30" t="s">
        <v>929</v>
      </c>
      <c r="D293" s="34">
        <v>101186125956</v>
      </c>
      <c r="E293" s="34">
        <v>0</v>
      </c>
      <c r="F293" s="34">
        <v>101186125956</v>
      </c>
    </row>
    <row r="294" spans="1:6" ht="13.5" hidden="1" thickBot="1">
      <c r="A294" s="27">
        <f t="shared" si="5"/>
        <v>9</v>
      </c>
      <c r="B294" s="30" t="s">
        <v>930</v>
      </c>
      <c r="C294" s="30" t="s">
        <v>931</v>
      </c>
      <c r="D294" s="33">
        <v>127972424623.46001</v>
      </c>
      <c r="E294" s="34">
        <v>0</v>
      </c>
      <c r="F294" s="33">
        <v>127972424623.46001</v>
      </c>
    </row>
    <row r="295" spans="1:6" ht="13.5" hidden="1" thickBot="1">
      <c r="A295" s="27">
        <f t="shared" si="5"/>
        <v>9</v>
      </c>
      <c r="B295" s="30" t="s">
        <v>932</v>
      </c>
      <c r="C295" s="30" t="s">
        <v>933</v>
      </c>
      <c r="D295" s="33">
        <v>818300433101.25</v>
      </c>
      <c r="E295" s="33">
        <v>862083111419.80005</v>
      </c>
      <c r="F295" s="33">
        <v>1680383544521.05</v>
      </c>
    </row>
    <row r="296" spans="1:6" ht="13.5" thickBot="1">
      <c r="A296" s="27">
        <f t="shared" si="5"/>
        <v>6</v>
      </c>
      <c r="B296" s="27" t="s">
        <v>934</v>
      </c>
      <c r="C296" s="30" t="s">
        <v>133</v>
      </c>
      <c r="D296" s="33">
        <v>144366019753.54001</v>
      </c>
      <c r="E296" s="33">
        <v>489374921.75999999</v>
      </c>
      <c r="F296" s="33">
        <v>144855394675.29999</v>
      </c>
    </row>
    <row r="297" spans="1:6" ht="13.5" hidden="1" thickBot="1">
      <c r="A297" s="27">
        <f t="shared" si="5"/>
        <v>9</v>
      </c>
      <c r="B297" s="30" t="s">
        <v>935</v>
      </c>
      <c r="C297" s="30" t="s">
        <v>936</v>
      </c>
      <c r="D297" s="34">
        <v>90</v>
      </c>
      <c r="E297" s="34">
        <v>0</v>
      </c>
      <c r="F297" s="34">
        <v>90</v>
      </c>
    </row>
    <row r="298" spans="1:6" ht="13.5" hidden="1" thickBot="1">
      <c r="A298" s="27">
        <f t="shared" si="5"/>
        <v>9</v>
      </c>
      <c r="B298" s="30" t="s">
        <v>937</v>
      </c>
      <c r="C298" s="30" t="s">
        <v>938</v>
      </c>
      <c r="D298" s="33">
        <v>144347565647.54001</v>
      </c>
      <c r="E298" s="34">
        <v>0</v>
      </c>
      <c r="F298" s="33">
        <v>144347565647.54001</v>
      </c>
    </row>
    <row r="299" spans="1:6" ht="13.5" hidden="1" thickBot="1">
      <c r="A299" s="27">
        <f t="shared" si="5"/>
        <v>9</v>
      </c>
      <c r="B299" s="30" t="s">
        <v>939</v>
      </c>
      <c r="C299" s="30" t="s">
        <v>940</v>
      </c>
      <c r="D299" s="34">
        <v>0</v>
      </c>
      <c r="E299" s="34">
        <v>95242763</v>
      </c>
      <c r="F299" s="34">
        <v>95242763</v>
      </c>
    </row>
    <row r="300" spans="1:6" ht="13.5" hidden="1" thickBot="1">
      <c r="A300" s="27">
        <f t="shared" si="5"/>
        <v>9</v>
      </c>
      <c r="B300" s="30" t="s">
        <v>941</v>
      </c>
      <c r="C300" s="30" t="s">
        <v>942</v>
      </c>
      <c r="D300" s="34">
        <v>18454016</v>
      </c>
      <c r="E300" s="33">
        <v>394132158.75999999</v>
      </c>
      <c r="F300" s="33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0" t="s">
        <v>166</v>
      </c>
      <c r="D301" s="34">
        <v>257267712</v>
      </c>
      <c r="E301" s="34">
        <v>187600</v>
      </c>
      <c r="F301" s="34">
        <v>257455312</v>
      </c>
    </row>
    <row r="302" spans="1:6" ht="13.5" hidden="1" thickBot="1">
      <c r="A302" s="27">
        <f t="shared" si="5"/>
        <v>9</v>
      </c>
      <c r="B302" s="30" t="s">
        <v>944</v>
      </c>
      <c r="C302" s="30" t="s">
        <v>945</v>
      </c>
      <c r="D302" s="34">
        <v>257267712</v>
      </c>
      <c r="E302" s="34">
        <v>187600</v>
      </c>
      <c r="F302" s="34">
        <v>257455312</v>
      </c>
    </row>
    <row r="303" spans="1:6" ht="13.5" thickBot="1">
      <c r="A303" s="27">
        <f t="shared" si="5"/>
        <v>6</v>
      </c>
      <c r="B303" s="27" t="s">
        <v>946</v>
      </c>
      <c r="C303" s="30" t="s">
        <v>154</v>
      </c>
      <c r="D303" s="33">
        <v>1372618875.9100001</v>
      </c>
      <c r="E303" s="34">
        <v>0</v>
      </c>
      <c r="F303" s="33">
        <v>1372618875.9100001</v>
      </c>
    </row>
    <row r="304" spans="1:6" ht="13.5" hidden="1" thickBot="1">
      <c r="A304" s="27">
        <f t="shared" si="5"/>
        <v>9</v>
      </c>
      <c r="B304" s="30" t="s">
        <v>947</v>
      </c>
      <c r="C304" s="30" t="s">
        <v>948</v>
      </c>
      <c r="D304" s="33">
        <v>1372618875.9100001</v>
      </c>
      <c r="E304" s="34">
        <v>0</v>
      </c>
      <c r="F304" s="33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0" t="s">
        <v>132</v>
      </c>
      <c r="D305" s="33">
        <v>3956182200258.7598</v>
      </c>
      <c r="E305" s="33">
        <v>67094960987.440002</v>
      </c>
      <c r="F305" s="33">
        <v>4023277161246.2002</v>
      </c>
    </row>
    <row r="306" spans="1:6" ht="13.5" hidden="1" thickBot="1">
      <c r="A306" s="27">
        <f t="shared" si="5"/>
        <v>9</v>
      </c>
      <c r="B306" s="30" t="s">
        <v>950</v>
      </c>
      <c r="C306" s="30" t="s">
        <v>951</v>
      </c>
      <c r="D306" s="33">
        <v>7390051576.1899996</v>
      </c>
      <c r="E306" s="34">
        <v>0</v>
      </c>
      <c r="F306" s="33">
        <v>7390051576.1899996</v>
      </c>
    </row>
    <row r="307" spans="1:6" ht="13.5" hidden="1" thickBot="1">
      <c r="A307" s="27">
        <f t="shared" si="5"/>
        <v>9</v>
      </c>
      <c r="B307" s="30" t="s">
        <v>952</v>
      </c>
      <c r="C307" s="30" t="s">
        <v>953</v>
      </c>
      <c r="D307" s="34">
        <v>1759108025155</v>
      </c>
      <c r="E307" s="34">
        <v>0</v>
      </c>
      <c r="F307" s="34">
        <v>1759108025155</v>
      </c>
    </row>
    <row r="308" spans="1:6" ht="13.5" hidden="1" thickBot="1">
      <c r="A308" s="27">
        <f t="shared" si="5"/>
        <v>9</v>
      </c>
      <c r="B308" s="30" t="s">
        <v>954</v>
      </c>
      <c r="C308" s="30" t="s">
        <v>955</v>
      </c>
      <c r="D308" s="33">
        <v>123695715309.78</v>
      </c>
      <c r="E308" s="34">
        <v>456174862</v>
      </c>
      <c r="F308" s="33">
        <v>124151890171.78</v>
      </c>
    </row>
    <row r="309" spans="1:6" ht="13.5" hidden="1" thickBot="1">
      <c r="A309" s="27">
        <f t="shared" si="5"/>
        <v>9</v>
      </c>
      <c r="B309" s="30" t="s">
        <v>956</v>
      </c>
      <c r="C309" s="30" t="s">
        <v>957</v>
      </c>
      <c r="D309" s="33">
        <v>1778008450348.8899</v>
      </c>
      <c r="E309" s="34">
        <v>0</v>
      </c>
      <c r="F309" s="33">
        <v>1778008450348.8899</v>
      </c>
    </row>
    <row r="310" spans="1:6" ht="13.5" hidden="1" thickBot="1">
      <c r="A310" s="27">
        <f t="shared" si="5"/>
        <v>9</v>
      </c>
      <c r="B310" s="30" t="s">
        <v>958</v>
      </c>
      <c r="C310" s="30" t="s">
        <v>959</v>
      </c>
      <c r="D310" s="33">
        <v>41952755049.690002</v>
      </c>
      <c r="E310" s="34">
        <v>22506337442</v>
      </c>
      <c r="F310" s="33">
        <v>64459092491.690002</v>
      </c>
    </row>
    <row r="311" spans="1:6" ht="13.5" hidden="1" thickBot="1">
      <c r="A311" s="27">
        <f t="shared" si="5"/>
        <v>9</v>
      </c>
      <c r="B311" s="30" t="s">
        <v>960</v>
      </c>
      <c r="C311" s="30" t="s">
        <v>961</v>
      </c>
      <c r="D311" s="33">
        <v>246027202819.20999</v>
      </c>
      <c r="E311" s="33">
        <v>44132448683.440002</v>
      </c>
      <c r="F311" s="33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0" t="s">
        <v>131</v>
      </c>
      <c r="D312" s="33">
        <v>2614041110894.02</v>
      </c>
      <c r="E312" s="33">
        <v>90213862561.910004</v>
      </c>
      <c r="F312" s="33">
        <v>2704254973455.9302</v>
      </c>
    </row>
    <row r="313" spans="1:6" ht="13.5" hidden="1" thickBot="1">
      <c r="A313" s="27">
        <f t="shared" si="5"/>
        <v>9</v>
      </c>
      <c r="B313" s="30" t="s">
        <v>963</v>
      </c>
      <c r="C313" s="30" t="s">
        <v>964</v>
      </c>
      <c r="D313" s="33">
        <v>165416970445.75</v>
      </c>
      <c r="E313" s="33">
        <v>3975177447.4499998</v>
      </c>
      <c r="F313" s="33">
        <v>169392147893.20001</v>
      </c>
    </row>
    <row r="314" spans="1:6" ht="13.5" hidden="1" thickBot="1">
      <c r="A314" s="27">
        <f t="shared" si="5"/>
        <v>9</v>
      </c>
      <c r="B314" s="30" t="s">
        <v>965</v>
      </c>
      <c r="C314" s="30" t="s">
        <v>966</v>
      </c>
      <c r="D314" s="33">
        <v>509934790912.82001</v>
      </c>
      <c r="E314" s="34">
        <v>19569912</v>
      </c>
      <c r="F314" s="33">
        <v>509954360824.82001</v>
      </c>
    </row>
    <row r="315" spans="1:6" ht="13.5" hidden="1" thickBot="1">
      <c r="A315" s="27">
        <f t="shared" si="5"/>
        <v>9</v>
      </c>
      <c r="B315" s="30" t="s">
        <v>967</v>
      </c>
      <c r="C315" s="30" t="s">
        <v>968</v>
      </c>
      <c r="D315" s="33">
        <v>25910918629.5</v>
      </c>
      <c r="E315" s="34">
        <v>1595404575</v>
      </c>
      <c r="F315" s="33">
        <v>27506323204.5</v>
      </c>
    </row>
    <row r="316" spans="1:6" ht="13.5" hidden="1" thickBot="1">
      <c r="A316" s="27">
        <f t="shared" si="5"/>
        <v>9</v>
      </c>
      <c r="B316" s="30" t="s">
        <v>969</v>
      </c>
      <c r="C316" s="30" t="s">
        <v>970</v>
      </c>
      <c r="D316" s="33">
        <v>12436564586.66</v>
      </c>
      <c r="E316" s="34">
        <v>0</v>
      </c>
      <c r="F316" s="33">
        <v>12436564586.66</v>
      </c>
    </row>
    <row r="317" spans="1:6" ht="13.5" hidden="1" thickBot="1">
      <c r="A317" s="27">
        <f t="shared" si="5"/>
        <v>9</v>
      </c>
      <c r="B317" s="30" t="s">
        <v>971</v>
      </c>
      <c r="C317" s="30" t="s">
        <v>972</v>
      </c>
      <c r="D317" s="33">
        <v>16655585980.469999</v>
      </c>
      <c r="E317" s="34">
        <v>0</v>
      </c>
      <c r="F317" s="33">
        <v>16655585980.469999</v>
      </c>
    </row>
    <row r="318" spans="1:6" ht="13.5" hidden="1" thickBot="1">
      <c r="A318" s="27">
        <f t="shared" si="5"/>
        <v>9</v>
      </c>
      <c r="B318" s="30" t="s">
        <v>973</v>
      </c>
      <c r="C318" s="30" t="s">
        <v>974</v>
      </c>
      <c r="D318" s="33">
        <v>914337141684.78003</v>
      </c>
      <c r="E318" s="34">
        <v>0</v>
      </c>
      <c r="F318" s="33">
        <v>914337141684.78003</v>
      </c>
    </row>
    <row r="319" spans="1:6" ht="13.5" hidden="1" thickBot="1">
      <c r="A319" s="27">
        <f t="shared" si="5"/>
        <v>9</v>
      </c>
      <c r="B319" s="30" t="s">
        <v>975</v>
      </c>
      <c r="C319" s="30" t="s">
        <v>976</v>
      </c>
      <c r="D319" s="33">
        <v>2309618964.8899999</v>
      </c>
      <c r="E319" s="34">
        <v>7582640</v>
      </c>
      <c r="F319" s="33">
        <v>2317201604.8899999</v>
      </c>
    </row>
    <row r="320" spans="1:6" ht="13.5" hidden="1" thickBot="1">
      <c r="A320" s="27">
        <f t="shared" si="5"/>
        <v>9</v>
      </c>
      <c r="B320" s="30" t="s">
        <v>977</v>
      </c>
      <c r="C320" s="30" t="s">
        <v>978</v>
      </c>
      <c r="D320" s="33">
        <v>11903370351.780001</v>
      </c>
      <c r="E320" s="34">
        <v>0</v>
      </c>
      <c r="F320" s="33">
        <v>11903370351.780001</v>
      </c>
    </row>
    <row r="321" spans="1:6" ht="13.5" hidden="1" thickBot="1">
      <c r="A321" s="27">
        <f t="shared" si="5"/>
        <v>9</v>
      </c>
      <c r="B321" s="30" t="s">
        <v>979</v>
      </c>
      <c r="C321" s="30" t="s">
        <v>980</v>
      </c>
      <c r="D321" s="33">
        <v>261410804456.92001</v>
      </c>
      <c r="E321" s="34">
        <v>0</v>
      </c>
      <c r="F321" s="33">
        <v>261410804456.92001</v>
      </c>
    </row>
    <row r="322" spans="1:6" ht="13.5" hidden="1" thickBot="1">
      <c r="A322" s="27">
        <f t="shared" si="5"/>
        <v>9</v>
      </c>
      <c r="B322" s="30" t="s">
        <v>981</v>
      </c>
      <c r="C322" s="30" t="s">
        <v>982</v>
      </c>
      <c r="D322" s="34">
        <v>1061519727</v>
      </c>
      <c r="E322" s="34">
        <v>26052100</v>
      </c>
      <c r="F322" s="34">
        <v>1087571827</v>
      </c>
    </row>
    <row r="323" spans="1:6" ht="13.5" hidden="1" thickBot="1">
      <c r="A323" s="27">
        <f t="shared" si="5"/>
        <v>9</v>
      </c>
      <c r="B323" s="30" t="s">
        <v>983</v>
      </c>
      <c r="C323" s="30" t="s">
        <v>984</v>
      </c>
      <c r="D323" s="33">
        <v>3526740068.7800002</v>
      </c>
      <c r="E323" s="34">
        <v>0</v>
      </c>
      <c r="F323" s="33">
        <v>3526740068.7800002</v>
      </c>
    </row>
    <row r="324" spans="1:6" ht="13.5" hidden="1" thickBot="1">
      <c r="A324" s="27">
        <f t="shared" si="5"/>
        <v>9</v>
      </c>
      <c r="B324" s="30" t="s">
        <v>985</v>
      </c>
      <c r="C324" s="30" t="s">
        <v>986</v>
      </c>
      <c r="D324" s="33">
        <v>24773075448.799999</v>
      </c>
      <c r="E324" s="34">
        <v>0</v>
      </c>
      <c r="F324" s="33">
        <v>24773075448.799999</v>
      </c>
    </row>
    <row r="325" spans="1:6" ht="13.5" hidden="1" thickBot="1">
      <c r="A325" s="27">
        <f t="shared" si="5"/>
        <v>9</v>
      </c>
      <c r="B325" s="30" t="s">
        <v>987</v>
      </c>
      <c r="C325" s="30" t="s">
        <v>988</v>
      </c>
      <c r="D325" s="34">
        <v>6329800</v>
      </c>
      <c r="E325" s="34">
        <v>0</v>
      </c>
      <c r="F325" s="34">
        <v>6329800</v>
      </c>
    </row>
    <row r="326" spans="1:6" ht="13.5" hidden="1" thickBot="1">
      <c r="A326" s="27">
        <f t="shared" si="5"/>
        <v>9</v>
      </c>
      <c r="B326" s="30" t="s">
        <v>989</v>
      </c>
      <c r="C326" s="30" t="s">
        <v>990</v>
      </c>
      <c r="D326" s="33">
        <v>33954955353.43</v>
      </c>
      <c r="E326" s="34">
        <v>647310714</v>
      </c>
      <c r="F326" s="33">
        <v>34602266067.43</v>
      </c>
    </row>
    <row r="327" spans="1:6" ht="13.5" hidden="1" thickBot="1">
      <c r="A327" s="27">
        <f t="shared" si="5"/>
        <v>9</v>
      </c>
      <c r="B327" s="30" t="s">
        <v>991</v>
      </c>
      <c r="C327" s="30" t="s">
        <v>992</v>
      </c>
      <c r="D327" s="34">
        <v>3183278202</v>
      </c>
      <c r="E327" s="34">
        <v>3355000</v>
      </c>
      <c r="F327" s="34">
        <v>3186633202</v>
      </c>
    </row>
    <row r="328" spans="1:6" ht="13.5" hidden="1" thickBot="1">
      <c r="A328" s="27">
        <f t="shared" si="5"/>
        <v>9</v>
      </c>
      <c r="B328" s="30" t="s">
        <v>993</v>
      </c>
      <c r="C328" s="30" t="s">
        <v>994</v>
      </c>
      <c r="D328" s="34">
        <v>15382919</v>
      </c>
      <c r="E328" s="34">
        <v>0</v>
      </c>
      <c r="F328" s="34">
        <v>15382919</v>
      </c>
    </row>
    <row r="329" spans="1:6" ht="13.5" hidden="1" thickBot="1">
      <c r="A329" s="27">
        <f t="shared" si="5"/>
        <v>9</v>
      </c>
      <c r="B329" s="30" t="s">
        <v>995</v>
      </c>
      <c r="C329" s="30" t="s">
        <v>996</v>
      </c>
      <c r="D329" s="34">
        <v>458443081</v>
      </c>
      <c r="E329" s="34">
        <v>100176806</v>
      </c>
      <c r="F329" s="34">
        <v>558619887</v>
      </c>
    </row>
    <row r="330" spans="1:6" ht="13.5" hidden="1" thickBot="1">
      <c r="A330" s="27">
        <f t="shared" si="5"/>
        <v>9</v>
      </c>
      <c r="B330" s="30" t="s">
        <v>997</v>
      </c>
      <c r="C330" s="30" t="s">
        <v>998</v>
      </c>
      <c r="D330" s="33">
        <v>92385475683.429993</v>
      </c>
      <c r="E330" s="33">
        <v>56607075229.199997</v>
      </c>
      <c r="F330" s="33">
        <v>148992550912.63</v>
      </c>
    </row>
    <row r="331" spans="1:6" ht="13.5" hidden="1" thickBot="1">
      <c r="A331" s="27">
        <f t="shared" si="5"/>
        <v>9</v>
      </c>
      <c r="B331" s="30" t="s">
        <v>999</v>
      </c>
      <c r="C331" s="30" t="s">
        <v>1000</v>
      </c>
      <c r="D331" s="33">
        <v>9155352678.7700005</v>
      </c>
      <c r="E331" s="34">
        <v>580000</v>
      </c>
      <c r="F331" s="33">
        <v>9155932678.7700005</v>
      </c>
    </row>
    <row r="332" spans="1:6" ht="13.5" hidden="1" thickBot="1">
      <c r="A332" s="27">
        <f t="shared" si="5"/>
        <v>9</v>
      </c>
      <c r="B332" s="30" t="s">
        <v>1001</v>
      </c>
      <c r="C332" s="30" t="s">
        <v>1002</v>
      </c>
      <c r="D332" s="33">
        <v>15686722426.34</v>
      </c>
      <c r="E332" s="34">
        <v>0</v>
      </c>
      <c r="F332" s="33">
        <v>15686722426.34</v>
      </c>
    </row>
    <row r="333" spans="1:6" ht="13.5" hidden="1" thickBot="1">
      <c r="A333" s="27">
        <f t="shared" si="5"/>
        <v>9</v>
      </c>
      <c r="B333" s="30" t="s">
        <v>1003</v>
      </c>
      <c r="C333" s="30" t="s">
        <v>1004</v>
      </c>
      <c r="D333" s="34">
        <v>27176048</v>
      </c>
      <c r="E333" s="34">
        <v>0</v>
      </c>
      <c r="F333" s="34">
        <v>27176048</v>
      </c>
    </row>
    <row r="334" spans="1:6" ht="13.5" hidden="1" thickBot="1">
      <c r="A334" s="27">
        <f t="shared" si="5"/>
        <v>9</v>
      </c>
      <c r="B334" s="30" t="s">
        <v>1005</v>
      </c>
      <c r="C334" s="30" t="s">
        <v>1006</v>
      </c>
      <c r="D334" s="34">
        <v>18026847</v>
      </c>
      <c r="E334" s="34">
        <v>0</v>
      </c>
      <c r="F334" s="34">
        <v>18026847</v>
      </c>
    </row>
    <row r="335" spans="1:6" ht="13.5" hidden="1" thickBot="1">
      <c r="A335" s="27">
        <f t="shared" si="5"/>
        <v>9</v>
      </c>
      <c r="B335" s="30" t="s">
        <v>1007</v>
      </c>
      <c r="C335" s="30" t="s">
        <v>1008</v>
      </c>
      <c r="D335" s="34">
        <v>32158396</v>
      </c>
      <c r="E335" s="33">
        <v>0.13</v>
      </c>
      <c r="F335" s="33">
        <v>32158396.129999999</v>
      </c>
    </row>
    <row r="336" spans="1:6" ht="13.5" hidden="1" thickBot="1">
      <c r="A336" s="27">
        <f t="shared" si="5"/>
        <v>9</v>
      </c>
      <c r="B336" s="30" t="s">
        <v>1009</v>
      </c>
      <c r="C336" s="30" t="s">
        <v>1010</v>
      </c>
      <c r="D336" s="34">
        <v>1948400010</v>
      </c>
      <c r="E336" s="34">
        <v>0</v>
      </c>
      <c r="F336" s="34">
        <v>1948400010</v>
      </c>
    </row>
    <row r="337" spans="1:6" ht="13.5" hidden="1" thickBot="1">
      <c r="A337" s="27">
        <f t="shared" si="5"/>
        <v>9</v>
      </c>
      <c r="B337" s="30" t="s">
        <v>1011</v>
      </c>
      <c r="C337" s="30" t="s">
        <v>1012</v>
      </c>
      <c r="D337" s="33">
        <v>7510256310.9700003</v>
      </c>
      <c r="E337" s="34">
        <v>50200000</v>
      </c>
      <c r="F337" s="33">
        <v>7560456310.9700003</v>
      </c>
    </row>
    <row r="338" spans="1:6" ht="13.5" hidden="1" thickBot="1">
      <c r="A338" s="27">
        <f t="shared" ref="A338:A401" si="6">LEN(B338)</f>
        <v>9</v>
      </c>
      <c r="B338" s="30" t="s">
        <v>1013</v>
      </c>
      <c r="C338" s="30" t="s">
        <v>1014</v>
      </c>
      <c r="D338" s="34">
        <v>56059736203</v>
      </c>
      <c r="E338" s="34">
        <v>0</v>
      </c>
      <c r="F338" s="34">
        <v>56059736203</v>
      </c>
    </row>
    <row r="339" spans="1:6" ht="13.5" hidden="1" thickBot="1">
      <c r="A339" s="27">
        <f t="shared" si="6"/>
        <v>9</v>
      </c>
      <c r="B339" s="30" t="s">
        <v>1015</v>
      </c>
      <c r="C339" s="30" t="s">
        <v>1016</v>
      </c>
      <c r="D339" s="34">
        <v>51947378</v>
      </c>
      <c r="E339" s="34">
        <v>153895701</v>
      </c>
      <c r="F339" s="34">
        <v>205843079</v>
      </c>
    </row>
    <row r="340" spans="1:6" ht="13.5" hidden="1" thickBot="1">
      <c r="A340" s="27">
        <f t="shared" si="6"/>
        <v>9</v>
      </c>
      <c r="B340" s="30" t="s">
        <v>1017</v>
      </c>
      <c r="C340" s="30" t="s">
        <v>1018</v>
      </c>
      <c r="D340" s="34">
        <v>8723668391</v>
      </c>
      <c r="E340" s="34">
        <v>1147614376</v>
      </c>
      <c r="F340" s="34">
        <v>9871282767</v>
      </c>
    </row>
    <row r="341" spans="1:6" ht="13.5" hidden="1" thickBot="1">
      <c r="A341" s="27">
        <f t="shared" si="6"/>
        <v>9</v>
      </c>
      <c r="B341" s="30" t="s">
        <v>1019</v>
      </c>
      <c r="C341" s="30" t="s">
        <v>1020</v>
      </c>
      <c r="D341" s="33">
        <v>435146699907.92999</v>
      </c>
      <c r="E341" s="33">
        <v>25879868061.130001</v>
      </c>
      <c r="F341" s="33">
        <v>461026567969.06</v>
      </c>
    </row>
    <row r="342" spans="1:6" ht="13.5" thickBot="1">
      <c r="A342" s="27">
        <f t="shared" si="6"/>
        <v>6</v>
      </c>
      <c r="B342" s="27" t="s">
        <v>1021</v>
      </c>
      <c r="C342" s="30" t="s">
        <v>1022</v>
      </c>
      <c r="D342" s="33">
        <v>2697485955573.3999</v>
      </c>
      <c r="E342" s="33">
        <v>200500228413.95999</v>
      </c>
      <c r="F342" s="33">
        <v>2897986183987.3599</v>
      </c>
    </row>
    <row r="343" spans="1:6" ht="13.5" hidden="1" thickBot="1">
      <c r="A343" s="27">
        <f t="shared" si="6"/>
        <v>9</v>
      </c>
      <c r="B343" s="30" t="s">
        <v>1023</v>
      </c>
      <c r="C343" s="30" t="s">
        <v>1024</v>
      </c>
      <c r="D343" s="33">
        <v>943770241068.91003</v>
      </c>
      <c r="E343" s="34">
        <v>55880973781</v>
      </c>
      <c r="F343" s="33">
        <v>999651214849.91003</v>
      </c>
    </row>
    <row r="344" spans="1:6" ht="13.5" hidden="1" thickBot="1">
      <c r="A344" s="27">
        <f t="shared" si="6"/>
        <v>9</v>
      </c>
      <c r="B344" s="30" t="s">
        <v>1025</v>
      </c>
      <c r="C344" s="30" t="s">
        <v>1026</v>
      </c>
      <c r="D344" s="33">
        <v>440215918299.75</v>
      </c>
      <c r="E344" s="33">
        <v>73565577317.899994</v>
      </c>
      <c r="F344" s="33">
        <v>513781495617.65002</v>
      </c>
    </row>
    <row r="345" spans="1:6" ht="13.5" hidden="1" thickBot="1">
      <c r="A345" s="27">
        <f t="shared" si="6"/>
        <v>9</v>
      </c>
      <c r="B345" s="30" t="s">
        <v>1027</v>
      </c>
      <c r="C345" s="30" t="s">
        <v>1028</v>
      </c>
      <c r="D345" s="33">
        <v>320097949181.71997</v>
      </c>
      <c r="E345" s="33">
        <v>59017166248.550003</v>
      </c>
      <c r="F345" s="33">
        <v>379115115430.27002</v>
      </c>
    </row>
    <row r="346" spans="1:6" ht="13.5" hidden="1" thickBot="1">
      <c r="A346" s="27">
        <f t="shared" si="6"/>
        <v>9</v>
      </c>
      <c r="B346" s="30" t="s">
        <v>1029</v>
      </c>
      <c r="C346" s="30" t="s">
        <v>1030</v>
      </c>
      <c r="D346" s="33">
        <v>71370364066.350006</v>
      </c>
      <c r="E346" s="33">
        <v>8502608891.8699999</v>
      </c>
      <c r="F346" s="33">
        <v>79872972958.220001</v>
      </c>
    </row>
    <row r="347" spans="1:6" ht="13.5" hidden="1" thickBot="1">
      <c r="A347" s="27">
        <f t="shared" si="6"/>
        <v>9</v>
      </c>
      <c r="B347" s="30" t="s">
        <v>1031</v>
      </c>
      <c r="C347" s="30" t="s">
        <v>1032</v>
      </c>
      <c r="D347" s="34">
        <v>107858080459</v>
      </c>
      <c r="E347" s="34">
        <v>125974364</v>
      </c>
      <c r="F347" s="34">
        <v>107984054823</v>
      </c>
    </row>
    <row r="348" spans="1:6" ht="13.5" hidden="1" thickBot="1">
      <c r="A348" s="27">
        <f t="shared" si="6"/>
        <v>9</v>
      </c>
      <c r="B348" s="30" t="s">
        <v>1033</v>
      </c>
      <c r="C348" s="30" t="s">
        <v>1034</v>
      </c>
      <c r="D348" s="33">
        <v>559568376138.53003</v>
      </c>
      <c r="E348" s="34">
        <v>0</v>
      </c>
      <c r="F348" s="33">
        <v>559568376138.53003</v>
      </c>
    </row>
    <row r="349" spans="1:6" ht="13.5" hidden="1" thickBot="1">
      <c r="A349" s="27">
        <f t="shared" si="6"/>
        <v>9</v>
      </c>
      <c r="B349" s="30" t="s">
        <v>1035</v>
      </c>
      <c r="C349" s="30" t="s">
        <v>1036</v>
      </c>
      <c r="D349" s="33">
        <v>209899487429.04999</v>
      </c>
      <c r="E349" s="34">
        <v>0</v>
      </c>
      <c r="F349" s="33">
        <v>209899487429.04999</v>
      </c>
    </row>
    <row r="350" spans="1:6" ht="13.5" hidden="1" thickBot="1">
      <c r="A350" s="27">
        <f t="shared" si="6"/>
        <v>9</v>
      </c>
      <c r="B350" s="30" t="s">
        <v>1037</v>
      </c>
      <c r="C350" s="30" t="s">
        <v>1038</v>
      </c>
      <c r="D350" s="33">
        <v>18563329015.939999</v>
      </c>
      <c r="E350" s="33">
        <v>1400294601.28</v>
      </c>
      <c r="F350" s="33">
        <v>19963623617.220001</v>
      </c>
    </row>
    <row r="351" spans="1:6" ht="13.5" hidden="1" thickBot="1">
      <c r="A351" s="27">
        <f t="shared" si="6"/>
        <v>9</v>
      </c>
      <c r="B351" s="30" t="s">
        <v>1039</v>
      </c>
      <c r="C351" s="30" t="s">
        <v>1040</v>
      </c>
      <c r="D351" s="33">
        <v>10762850584.82</v>
      </c>
      <c r="E351" s="33">
        <v>794249832.07000005</v>
      </c>
      <c r="F351" s="33">
        <v>11557100416.889999</v>
      </c>
    </row>
    <row r="352" spans="1:6" ht="13.5" hidden="1" thickBot="1">
      <c r="A352" s="27">
        <f t="shared" si="6"/>
        <v>9</v>
      </c>
      <c r="B352" s="30" t="s">
        <v>1041</v>
      </c>
      <c r="C352" s="30" t="s">
        <v>1042</v>
      </c>
      <c r="D352" s="33">
        <v>8803070817.3299999</v>
      </c>
      <c r="E352" s="33">
        <v>1213383377.29</v>
      </c>
      <c r="F352" s="33">
        <v>10016454194.620001</v>
      </c>
    </row>
    <row r="353" spans="1:6" ht="13.5" hidden="1" thickBot="1">
      <c r="A353" s="27">
        <f t="shared" si="6"/>
        <v>9</v>
      </c>
      <c r="B353" s="30" t="s">
        <v>1043</v>
      </c>
      <c r="C353" s="30" t="s">
        <v>1044</v>
      </c>
      <c r="D353" s="34">
        <v>1550064535</v>
      </c>
      <c r="E353" s="34">
        <v>0</v>
      </c>
      <c r="F353" s="34">
        <v>1550064535</v>
      </c>
    </row>
    <row r="354" spans="1:6" ht="13.5" hidden="1" thickBot="1">
      <c r="A354" s="27">
        <f t="shared" si="6"/>
        <v>9</v>
      </c>
      <c r="B354" s="30" t="s">
        <v>1045</v>
      </c>
      <c r="C354" s="30" t="s">
        <v>1046</v>
      </c>
      <c r="D354" s="34">
        <v>5026223977</v>
      </c>
      <c r="E354" s="34">
        <v>0</v>
      </c>
      <c r="F354" s="34">
        <v>5026223977</v>
      </c>
    </row>
    <row r="355" spans="1:6" ht="13.5" thickBot="1">
      <c r="A355" s="27">
        <f t="shared" si="6"/>
        <v>6</v>
      </c>
      <c r="B355" s="27" t="s">
        <v>1047</v>
      </c>
      <c r="C355" s="30" t="s">
        <v>1048</v>
      </c>
      <c r="D355" s="33">
        <v>6287320731964.9199</v>
      </c>
      <c r="E355" s="33">
        <v>1330697419239.54</v>
      </c>
      <c r="F355" s="33">
        <v>7618018151204.46</v>
      </c>
    </row>
    <row r="356" spans="1:6" ht="13.5" hidden="1" thickBot="1">
      <c r="A356" s="27">
        <f t="shared" si="6"/>
        <v>9</v>
      </c>
      <c r="B356" s="30" t="s">
        <v>1049</v>
      </c>
      <c r="C356" s="30" t="s">
        <v>1050</v>
      </c>
      <c r="D356" s="33">
        <v>178831094695.20999</v>
      </c>
      <c r="E356" s="33">
        <v>5365705114.0200005</v>
      </c>
      <c r="F356" s="33">
        <v>184196799809.23001</v>
      </c>
    </row>
    <row r="357" spans="1:6" ht="13.5" hidden="1" thickBot="1">
      <c r="A357" s="27">
        <f t="shared" si="6"/>
        <v>9</v>
      </c>
      <c r="B357" s="30" t="s">
        <v>1051</v>
      </c>
      <c r="C357" s="30" t="s">
        <v>1052</v>
      </c>
      <c r="D357" s="33">
        <v>1023776325545.23</v>
      </c>
      <c r="E357" s="33">
        <v>230525478586.26001</v>
      </c>
      <c r="F357" s="33">
        <v>1254301804131.49</v>
      </c>
    </row>
    <row r="358" spans="1:6" ht="13.5" hidden="1" thickBot="1">
      <c r="A358" s="27">
        <f t="shared" si="6"/>
        <v>9</v>
      </c>
      <c r="B358" s="30" t="s">
        <v>1053</v>
      </c>
      <c r="C358" s="30" t="s">
        <v>1054</v>
      </c>
      <c r="D358" s="33">
        <v>567344914800.57996</v>
      </c>
      <c r="E358" s="33">
        <v>31363738961.580002</v>
      </c>
      <c r="F358" s="33">
        <v>598708653762.16003</v>
      </c>
    </row>
    <row r="359" spans="1:6" ht="13.5" hidden="1" thickBot="1">
      <c r="A359" s="27">
        <f t="shared" si="6"/>
        <v>9</v>
      </c>
      <c r="B359" s="30" t="s">
        <v>1055</v>
      </c>
      <c r="C359" s="30" t="s">
        <v>1056</v>
      </c>
      <c r="D359" s="33">
        <v>2946034163642.1899</v>
      </c>
      <c r="E359" s="33">
        <v>757488492982.22998</v>
      </c>
      <c r="F359" s="33">
        <v>3703522656624.4199</v>
      </c>
    </row>
    <row r="360" spans="1:6" ht="13.5" hidden="1" thickBot="1">
      <c r="A360" s="27">
        <f t="shared" si="6"/>
        <v>9</v>
      </c>
      <c r="B360" s="30" t="s">
        <v>1057</v>
      </c>
      <c r="C360" s="30" t="s">
        <v>1058</v>
      </c>
      <c r="D360" s="33">
        <v>1005673081.25</v>
      </c>
      <c r="E360" s="33">
        <v>120995045.59999999</v>
      </c>
      <c r="F360" s="33">
        <v>1126668126.8499999</v>
      </c>
    </row>
    <row r="361" spans="1:6" ht="13.5" hidden="1" thickBot="1">
      <c r="A361" s="27">
        <f t="shared" si="6"/>
        <v>9</v>
      </c>
      <c r="B361" s="30" t="s">
        <v>1059</v>
      </c>
      <c r="C361" s="30" t="s">
        <v>1060</v>
      </c>
      <c r="D361" s="33">
        <v>3271171398.8000002</v>
      </c>
      <c r="E361" s="34">
        <v>799589788</v>
      </c>
      <c r="F361" s="33">
        <v>4070761186.8000002</v>
      </c>
    </row>
    <row r="362" spans="1:6" ht="13.5" hidden="1" thickBot="1">
      <c r="A362" s="27">
        <f t="shared" si="6"/>
        <v>9</v>
      </c>
      <c r="B362" s="30" t="s">
        <v>1061</v>
      </c>
      <c r="C362" s="30" t="s">
        <v>1062</v>
      </c>
      <c r="D362" s="33">
        <v>381437521.70999998</v>
      </c>
      <c r="E362" s="34">
        <v>17840</v>
      </c>
      <c r="F362" s="33">
        <v>381455361.70999998</v>
      </c>
    </row>
    <row r="363" spans="1:6" ht="13.5" hidden="1" thickBot="1">
      <c r="A363" s="27">
        <f t="shared" si="6"/>
        <v>9</v>
      </c>
      <c r="B363" s="30" t="s">
        <v>1063</v>
      </c>
      <c r="C363" s="30" t="s">
        <v>1064</v>
      </c>
      <c r="D363" s="33">
        <v>20926796446.209999</v>
      </c>
      <c r="E363" s="33">
        <v>521146128.56</v>
      </c>
      <c r="F363" s="33">
        <v>21447942574.77</v>
      </c>
    </row>
    <row r="364" spans="1:6" ht="13.5" hidden="1" thickBot="1">
      <c r="A364" s="27">
        <f t="shared" si="6"/>
        <v>9</v>
      </c>
      <c r="B364" s="30" t="s">
        <v>1065</v>
      </c>
      <c r="C364" s="30" t="s">
        <v>1066</v>
      </c>
      <c r="D364" s="33">
        <v>100608461992.02</v>
      </c>
      <c r="E364" s="33">
        <v>28899028169.540001</v>
      </c>
      <c r="F364" s="33">
        <v>129507490161.56</v>
      </c>
    </row>
    <row r="365" spans="1:6" ht="13.5" hidden="1" thickBot="1">
      <c r="A365" s="27">
        <f t="shared" si="6"/>
        <v>9</v>
      </c>
      <c r="B365" s="30" t="s">
        <v>1067</v>
      </c>
      <c r="C365" s="30" t="s">
        <v>1068</v>
      </c>
      <c r="D365" s="34">
        <v>3335088797</v>
      </c>
      <c r="E365" s="34">
        <v>50455758</v>
      </c>
      <c r="F365" s="34">
        <v>3385544555</v>
      </c>
    </row>
    <row r="366" spans="1:6" ht="13.5" hidden="1" thickBot="1">
      <c r="A366" s="27">
        <f t="shared" si="6"/>
        <v>9</v>
      </c>
      <c r="B366" s="30" t="s">
        <v>1069</v>
      </c>
      <c r="C366" s="30" t="s">
        <v>1070</v>
      </c>
      <c r="D366" s="33">
        <v>12028762647.040001</v>
      </c>
      <c r="E366" s="33">
        <v>2678551459.54</v>
      </c>
      <c r="F366" s="33">
        <v>14707314106.58</v>
      </c>
    </row>
    <row r="367" spans="1:6" ht="13.5" hidden="1" thickBot="1">
      <c r="A367" s="27">
        <f t="shared" si="6"/>
        <v>9</v>
      </c>
      <c r="B367" s="30" t="s">
        <v>1071</v>
      </c>
      <c r="C367" s="30" t="s">
        <v>1072</v>
      </c>
      <c r="D367" s="33">
        <v>2021700314.5599999</v>
      </c>
      <c r="E367" s="34">
        <v>57284150</v>
      </c>
      <c r="F367" s="33">
        <v>2078984464.5599999</v>
      </c>
    </row>
    <row r="368" spans="1:6" ht="13.5" hidden="1" thickBot="1">
      <c r="A368" s="27">
        <f t="shared" si="6"/>
        <v>9</v>
      </c>
      <c r="B368" s="30" t="s">
        <v>1073</v>
      </c>
      <c r="C368" s="30" t="s">
        <v>1074</v>
      </c>
      <c r="D368" s="33">
        <v>7361500546.6300001</v>
      </c>
      <c r="E368" s="33">
        <v>1451121781.2</v>
      </c>
      <c r="F368" s="33">
        <v>8812622327.8299999</v>
      </c>
    </row>
    <row r="369" spans="1:6" ht="51.75" hidden="1" thickBot="1">
      <c r="A369" s="27">
        <f t="shared" si="6"/>
        <v>9</v>
      </c>
      <c r="B369" s="30" t="s">
        <v>1075</v>
      </c>
      <c r="C369" s="38" t="s">
        <v>1076</v>
      </c>
      <c r="D369" s="39">
        <v>61780336863.239998</v>
      </c>
      <c r="E369" s="40">
        <v>422738906</v>
      </c>
      <c r="F369" s="39">
        <v>62203075769.239998</v>
      </c>
    </row>
    <row r="370" spans="1:6" ht="13.5" hidden="1" thickBot="1">
      <c r="A370" s="27">
        <f t="shared" si="6"/>
        <v>9</v>
      </c>
      <c r="B370" s="30" t="s">
        <v>1077</v>
      </c>
      <c r="C370" s="30" t="s">
        <v>1078</v>
      </c>
      <c r="D370" s="33">
        <v>249572655947.97</v>
      </c>
      <c r="E370" s="33">
        <v>28464836977.799999</v>
      </c>
      <c r="F370" s="33">
        <v>278037492925.77002</v>
      </c>
    </row>
    <row r="371" spans="1:6" ht="13.5" hidden="1" thickBot="1">
      <c r="A371" s="27">
        <f t="shared" si="6"/>
        <v>9</v>
      </c>
      <c r="B371" s="30" t="s">
        <v>1079</v>
      </c>
      <c r="C371" s="30" t="s">
        <v>1080</v>
      </c>
      <c r="D371" s="33">
        <v>74834591456.380005</v>
      </c>
      <c r="E371" s="33">
        <v>6651082584.1499996</v>
      </c>
      <c r="F371" s="33">
        <v>81485674040.529999</v>
      </c>
    </row>
    <row r="372" spans="1:6" ht="13.5" hidden="1" customHeight="1" thickBot="1">
      <c r="A372" s="27">
        <f t="shared" si="6"/>
        <v>9</v>
      </c>
      <c r="B372" s="30" t="s">
        <v>1081</v>
      </c>
      <c r="C372" s="38" t="s">
        <v>1082</v>
      </c>
      <c r="D372" s="39">
        <v>51178169578.769997</v>
      </c>
      <c r="E372" s="39">
        <v>2855013796.0500002</v>
      </c>
      <c r="F372" s="39">
        <v>54033183374.82</v>
      </c>
    </row>
    <row r="373" spans="1:6" ht="13.5" hidden="1" thickBot="1">
      <c r="A373" s="27">
        <f t="shared" si="6"/>
        <v>9</v>
      </c>
      <c r="B373" s="30" t="s">
        <v>1083</v>
      </c>
      <c r="C373" s="30" t="s">
        <v>1084</v>
      </c>
      <c r="D373" s="33">
        <v>203631998737.85001</v>
      </c>
      <c r="E373" s="33">
        <v>80022480089.050003</v>
      </c>
      <c r="F373" s="33">
        <v>283654478826.90002</v>
      </c>
    </row>
    <row r="374" spans="1:6" ht="51.75" hidden="1" thickBot="1">
      <c r="A374" s="27">
        <f t="shared" si="6"/>
        <v>9</v>
      </c>
      <c r="B374" s="30" t="s">
        <v>1085</v>
      </c>
      <c r="C374" s="38" t="s">
        <v>1086</v>
      </c>
      <c r="D374" s="39">
        <v>18037095186.599998</v>
      </c>
      <c r="E374" s="40">
        <v>45855775</v>
      </c>
      <c r="F374" s="39">
        <v>18082950961.599998</v>
      </c>
    </row>
    <row r="375" spans="1:6" ht="13.5" hidden="1" thickBot="1">
      <c r="A375" s="27">
        <f t="shared" si="6"/>
        <v>9</v>
      </c>
      <c r="B375" s="30" t="s">
        <v>1087</v>
      </c>
      <c r="C375" s="30" t="s">
        <v>1088</v>
      </c>
      <c r="D375" s="33">
        <v>60401995385.050003</v>
      </c>
      <c r="E375" s="33">
        <v>5574876849.4300003</v>
      </c>
      <c r="F375" s="33">
        <v>65976872234.480003</v>
      </c>
    </row>
    <row r="376" spans="1:6" ht="13.5" hidden="1" thickBot="1">
      <c r="A376" s="27">
        <f t="shared" si="6"/>
        <v>9</v>
      </c>
      <c r="B376" s="30" t="s">
        <v>1089</v>
      </c>
      <c r="C376" s="30" t="s">
        <v>1090</v>
      </c>
      <c r="D376" s="33">
        <v>101547730409.98</v>
      </c>
      <c r="E376" s="33">
        <v>9121122704.75</v>
      </c>
      <c r="F376" s="33">
        <v>110668853114.73</v>
      </c>
    </row>
    <row r="377" spans="1:6" ht="13.5" hidden="1" thickBot="1">
      <c r="A377" s="27">
        <f t="shared" si="6"/>
        <v>9</v>
      </c>
      <c r="B377" s="30" t="s">
        <v>1091</v>
      </c>
      <c r="C377" s="30" t="s">
        <v>1092</v>
      </c>
      <c r="D377" s="33">
        <v>505496802397.13</v>
      </c>
      <c r="E377" s="33">
        <v>75579634097.25</v>
      </c>
      <c r="F377" s="33">
        <v>581076436494.38</v>
      </c>
    </row>
    <row r="378" spans="1:6" ht="13.5" hidden="1" thickBot="1">
      <c r="A378" s="27">
        <f t="shared" si="6"/>
        <v>9</v>
      </c>
      <c r="B378" s="30" t="s">
        <v>1093</v>
      </c>
      <c r="C378" s="30" t="s">
        <v>1094</v>
      </c>
      <c r="D378" s="33">
        <v>3984026855.9299998</v>
      </c>
      <c r="E378" s="33">
        <v>82294136.980000004</v>
      </c>
      <c r="F378" s="33">
        <v>4066320992.9099998</v>
      </c>
    </row>
    <row r="379" spans="1:6" ht="13.5" hidden="1" thickBot="1">
      <c r="A379" s="27">
        <f t="shared" si="6"/>
        <v>9</v>
      </c>
      <c r="B379" s="30" t="s">
        <v>1095</v>
      </c>
      <c r="C379" s="30" t="s">
        <v>1096</v>
      </c>
      <c r="D379" s="33">
        <v>15700747754.940001</v>
      </c>
      <c r="E379" s="33">
        <v>4021819471.6799998</v>
      </c>
      <c r="F379" s="33">
        <v>19722567226.619999</v>
      </c>
    </row>
    <row r="380" spans="1:6" ht="13.5" hidden="1" customHeight="1" thickBot="1">
      <c r="A380" s="27">
        <f t="shared" si="6"/>
        <v>9</v>
      </c>
      <c r="B380" s="30" t="s">
        <v>1097</v>
      </c>
      <c r="C380" s="38" t="s">
        <v>1098</v>
      </c>
      <c r="D380" s="40">
        <v>417774631</v>
      </c>
      <c r="E380" s="40">
        <v>609219331</v>
      </c>
      <c r="F380" s="40">
        <v>1026993962</v>
      </c>
    </row>
    <row r="381" spans="1:6" ht="13.5" hidden="1" customHeight="1" thickBot="1">
      <c r="A381" s="27">
        <f t="shared" si="6"/>
        <v>9</v>
      </c>
      <c r="B381" s="30" t="s">
        <v>1099</v>
      </c>
      <c r="C381" s="38" t="s">
        <v>1100</v>
      </c>
      <c r="D381" s="39">
        <v>653057291.40999997</v>
      </c>
      <c r="E381" s="40">
        <v>867203888</v>
      </c>
      <c r="F381" s="39">
        <v>1520261179.4100001</v>
      </c>
    </row>
    <row r="382" spans="1:6" ht="13.5" hidden="1" customHeight="1" thickBot="1">
      <c r="A382" s="27">
        <f t="shared" si="6"/>
        <v>9</v>
      </c>
      <c r="B382" s="30" t="s">
        <v>1101</v>
      </c>
      <c r="C382" s="38" t="s">
        <v>1102</v>
      </c>
      <c r="D382" s="39">
        <v>11810994301.83</v>
      </c>
      <c r="E382" s="40">
        <v>726005726</v>
      </c>
      <c r="F382" s="39">
        <v>12537000027.83</v>
      </c>
    </row>
    <row r="383" spans="1:6" ht="13.5" hidden="1" customHeight="1" thickBot="1">
      <c r="A383" s="27">
        <f t="shared" si="6"/>
        <v>9</v>
      </c>
      <c r="B383" s="30" t="s">
        <v>1103</v>
      </c>
      <c r="C383" s="38" t="s">
        <v>1104</v>
      </c>
      <c r="D383" s="39">
        <v>46939436961.209999</v>
      </c>
      <c r="E383" s="39">
        <v>46002868304.529999</v>
      </c>
      <c r="F383" s="39">
        <v>92942305265.740005</v>
      </c>
    </row>
    <row r="384" spans="1:6" ht="13.5" hidden="1" thickBot="1">
      <c r="A384" s="27">
        <f t="shared" si="6"/>
        <v>9</v>
      </c>
      <c r="B384" s="30" t="s">
        <v>1105</v>
      </c>
      <c r="C384" s="30" t="s">
        <v>1106</v>
      </c>
      <c r="D384" s="33">
        <v>9243517026.3099995</v>
      </c>
      <c r="E384" s="33">
        <v>3799575453.7800002</v>
      </c>
      <c r="F384" s="33">
        <v>13043092480.09</v>
      </c>
    </row>
    <row r="385" spans="1:6" ht="13.5" hidden="1" thickBot="1">
      <c r="A385" s="27">
        <f t="shared" si="6"/>
        <v>9</v>
      </c>
      <c r="B385" s="30" t="s">
        <v>1107</v>
      </c>
      <c r="C385" s="30" t="s">
        <v>1108</v>
      </c>
      <c r="D385" s="34">
        <v>118484861</v>
      </c>
      <c r="E385" s="34">
        <v>0</v>
      </c>
      <c r="F385" s="34">
        <v>118484861</v>
      </c>
    </row>
    <row r="386" spans="1:6" ht="13.5" hidden="1" thickBot="1">
      <c r="A386" s="27">
        <f t="shared" si="6"/>
        <v>9</v>
      </c>
      <c r="B386" s="30" t="s">
        <v>1109</v>
      </c>
      <c r="C386" s="30" t="s">
        <v>1110</v>
      </c>
      <c r="D386" s="33">
        <v>249629194199.81</v>
      </c>
      <c r="E386" s="33">
        <v>10669267655.4</v>
      </c>
      <c r="F386" s="33">
        <v>260298461855.20999</v>
      </c>
    </row>
    <row r="387" spans="1:6" ht="13.5" hidden="1" thickBot="1">
      <c r="A387" s="27">
        <f t="shared" si="6"/>
        <v>9</v>
      </c>
      <c r="B387" s="30" t="s">
        <v>1111</v>
      </c>
      <c r="C387" s="30" t="s">
        <v>1112</v>
      </c>
      <c r="D387" s="33">
        <v>254673419089.70001</v>
      </c>
      <c r="E387" s="33">
        <v>17198453038.959999</v>
      </c>
      <c r="F387" s="33">
        <v>271871872128.66</v>
      </c>
    </row>
    <row r="388" spans="1:6" ht="13.5" thickBot="1">
      <c r="A388" s="27">
        <f t="shared" si="6"/>
        <v>6</v>
      </c>
      <c r="B388" s="27" t="s">
        <v>1113</v>
      </c>
      <c r="C388" s="30" t="s">
        <v>1114</v>
      </c>
      <c r="D388" s="34">
        <v>454737808246</v>
      </c>
      <c r="E388" s="34">
        <v>54028</v>
      </c>
      <c r="F388" s="34">
        <v>454737862274</v>
      </c>
    </row>
    <row r="389" spans="1:6" ht="13.5" hidden="1" thickBot="1">
      <c r="A389" s="27">
        <f t="shared" si="6"/>
        <v>9</v>
      </c>
      <c r="B389" s="30" t="s">
        <v>1115</v>
      </c>
      <c r="C389" s="30" t="s">
        <v>1116</v>
      </c>
      <c r="D389" s="34">
        <v>1125564135</v>
      </c>
      <c r="E389" s="34">
        <v>0</v>
      </c>
      <c r="F389" s="34">
        <v>1125564135</v>
      </c>
    </row>
    <row r="390" spans="1:6" ht="13.5" hidden="1" thickBot="1">
      <c r="A390" s="27">
        <f t="shared" si="6"/>
        <v>9</v>
      </c>
      <c r="B390" s="30" t="s">
        <v>1117</v>
      </c>
      <c r="C390" s="30" t="s">
        <v>1118</v>
      </c>
      <c r="D390" s="34">
        <v>452928502363</v>
      </c>
      <c r="E390" s="34">
        <v>54028</v>
      </c>
      <c r="F390" s="34">
        <v>452928556391</v>
      </c>
    </row>
    <row r="391" spans="1:6" ht="13.5" hidden="1" thickBot="1">
      <c r="A391" s="27">
        <f t="shared" si="6"/>
        <v>9</v>
      </c>
      <c r="B391" s="30" t="s">
        <v>1119</v>
      </c>
      <c r="C391" s="30" t="s">
        <v>1120</v>
      </c>
      <c r="D391" s="34">
        <v>186498100</v>
      </c>
      <c r="E391" s="34">
        <v>0</v>
      </c>
      <c r="F391" s="34">
        <v>186498100</v>
      </c>
    </row>
    <row r="392" spans="1:6" ht="13.5" hidden="1" thickBot="1">
      <c r="A392" s="27">
        <f t="shared" si="6"/>
        <v>9</v>
      </c>
      <c r="B392" s="30" t="s">
        <v>1121</v>
      </c>
      <c r="C392" s="30" t="s">
        <v>1122</v>
      </c>
      <c r="D392" s="34">
        <v>5596648</v>
      </c>
      <c r="E392" s="34">
        <v>0</v>
      </c>
      <c r="F392" s="34">
        <v>5596648</v>
      </c>
    </row>
    <row r="393" spans="1:6" ht="13.5" hidden="1" thickBot="1">
      <c r="A393" s="27">
        <f t="shared" si="6"/>
        <v>9</v>
      </c>
      <c r="B393" s="30" t="s">
        <v>1123</v>
      </c>
      <c r="C393" s="30" t="s">
        <v>1124</v>
      </c>
      <c r="D393" s="34">
        <v>491647000</v>
      </c>
      <c r="E393" s="34">
        <v>0</v>
      </c>
      <c r="F393" s="34">
        <v>491647000</v>
      </c>
    </row>
    <row r="394" spans="1:6" ht="13.5" thickBot="1">
      <c r="A394" s="27">
        <f t="shared" si="6"/>
        <v>6</v>
      </c>
      <c r="B394" s="27" t="s">
        <v>1125</v>
      </c>
      <c r="C394" s="30" t="s">
        <v>127</v>
      </c>
      <c r="D394" s="33">
        <v>488798882480.53003</v>
      </c>
      <c r="E394" s="33">
        <v>4976724188.1000004</v>
      </c>
      <c r="F394" s="33">
        <v>493775606668.63</v>
      </c>
    </row>
    <row r="395" spans="1:6" ht="13.5" hidden="1" thickBot="1">
      <c r="A395" s="27">
        <f t="shared" si="6"/>
        <v>9</v>
      </c>
      <c r="B395" s="30" t="s">
        <v>1126</v>
      </c>
      <c r="C395" s="30" t="s">
        <v>1127</v>
      </c>
      <c r="D395" s="34">
        <v>24932188032</v>
      </c>
      <c r="E395" s="34">
        <v>0</v>
      </c>
      <c r="F395" s="34">
        <v>24932188032</v>
      </c>
    </row>
    <row r="396" spans="1:6" ht="13.5" hidden="1" thickBot="1">
      <c r="A396" s="27">
        <f t="shared" si="6"/>
        <v>9</v>
      </c>
      <c r="B396" s="30" t="s">
        <v>1128</v>
      </c>
      <c r="C396" s="30" t="s">
        <v>1129</v>
      </c>
      <c r="D396" s="34">
        <v>4928642</v>
      </c>
      <c r="E396" s="34">
        <v>2473281</v>
      </c>
      <c r="F396" s="34">
        <v>7401923</v>
      </c>
    </row>
    <row r="397" spans="1:6" ht="13.5" hidden="1" thickBot="1">
      <c r="A397" s="27">
        <f t="shared" si="6"/>
        <v>9</v>
      </c>
      <c r="B397" s="30" t="s">
        <v>1130</v>
      </c>
      <c r="C397" s="30" t="s">
        <v>1131</v>
      </c>
      <c r="D397" s="34">
        <v>108524</v>
      </c>
      <c r="E397" s="34">
        <v>176303119</v>
      </c>
      <c r="F397" s="34">
        <v>176411643</v>
      </c>
    </row>
    <row r="398" spans="1:6" ht="13.5" hidden="1" thickBot="1">
      <c r="A398" s="27">
        <f t="shared" si="6"/>
        <v>9</v>
      </c>
      <c r="B398" s="30" t="s">
        <v>1132</v>
      </c>
      <c r="C398" s="30" t="s">
        <v>1133</v>
      </c>
      <c r="D398" s="33">
        <v>41234593777.610001</v>
      </c>
      <c r="E398" s="34">
        <v>0</v>
      </c>
      <c r="F398" s="33">
        <v>41234593777.610001</v>
      </c>
    </row>
    <row r="399" spans="1:6" ht="13.5" hidden="1" thickBot="1">
      <c r="A399" s="27">
        <f t="shared" si="6"/>
        <v>9</v>
      </c>
      <c r="B399" s="30" t="s">
        <v>1134</v>
      </c>
      <c r="C399" s="30" t="s">
        <v>1135</v>
      </c>
      <c r="D399" s="34">
        <v>12686217217</v>
      </c>
      <c r="E399" s="34">
        <v>782285305</v>
      </c>
      <c r="F399" s="34">
        <v>13468502522</v>
      </c>
    </row>
    <row r="400" spans="1:6" ht="13.5" hidden="1" thickBot="1">
      <c r="A400" s="27">
        <f t="shared" si="6"/>
        <v>9</v>
      </c>
      <c r="B400" s="30" t="s">
        <v>1136</v>
      </c>
      <c r="C400" s="30" t="s">
        <v>1137</v>
      </c>
      <c r="D400" s="33">
        <v>2102494664.76</v>
      </c>
      <c r="E400" s="34">
        <v>3195864</v>
      </c>
      <c r="F400" s="33">
        <v>2105690528.76</v>
      </c>
    </row>
    <row r="401" spans="1:6" ht="13.5" hidden="1" thickBot="1">
      <c r="A401" s="27">
        <f t="shared" si="6"/>
        <v>9</v>
      </c>
      <c r="B401" s="30" t="s">
        <v>1138</v>
      </c>
      <c r="C401" s="30" t="s">
        <v>1139</v>
      </c>
      <c r="D401" s="33">
        <v>776051065.28999996</v>
      </c>
      <c r="E401" s="34">
        <v>0</v>
      </c>
      <c r="F401" s="33">
        <v>776051065.28999996</v>
      </c>
    </row>
    <row r="402" spans="1:6" ht="13.5" hidden="1" thickBot="1">
      <c r="A402" s="27">
        <f t="shared" ref="A402:A465" si="7">LEN(B402)</f>
        <v>9</v>
      </c>
      <c r="B402" s="30" t="s">
        <v>1140</v>
      </c>
      <c r="C402" s="30" t="s">
        <v>1141</v>
      </c>
      <c r="D402" s="34">
        <v>295674</v>
      </c>
      <c r="E402" s="34">
        <v>0</v>
      </c>
      <c r="F402" s="34">
        <v>295674</v>
      </c>
    </row>
    <row r="403" spans="1:6" ht="13.5" hidden="1" thickBot="1">
      <c r="A403" s="27">
        <f t="shared" si="7"/>
        <v>9</v>
      </c>
      <c r="B403" s="30" t="s">
        <v>1142</v>
      </c>
      <c r="C403" s="30" t="s">
        <v>1143</v>
      </c>
      <c r="D403" s="33">
        <v>7511716138.1000004</v>
      </c>
      <c r="E403" s="34">
        <v>0</v>
      </c>
      <c r="F403" s="33">
        <v>7511716138.1000004</v>
      </c>
    </row>
    <row r="404" spans="1:6" ht="13.5" hidden="1" thickBot="1">
      <c r="A404" s="27">
        <f t="shared" si="7"/>
        <v>9</v>
      </c>
      <c r="B404" s="30" t="s">
        <v>1144</v>
      </c>
      <c r="C404" s="30" t="s">
        <v>1145</v>
      </c>
      <c r="D404" s="34">
        <v>1892863445</v>
      </c>
      <c r="E404" s="34">
        <v>0</v>
      </c>
      <c r="F404" s="34">
        <v>1892863445</v>
      </c>
    </row>
    <row r="405" spans="1:6" ht="13.5" hidden="1" thickBot="1">
      <c r="A405" s="27">
        <f t="shared" si="7"/>
        <v>9</v>
      </c>
      <c r="B405" s="30" t="s">
        <v>1146</v>
      </c>
      <c r="C405" s="30" t="s">
        <v>1147</v>
      </c>
      <c r="D405" s="34">
        <v>7564661756</v>
      </c>
      <c r="E405" s="34">
        <v>0</v>
      </c>
      <c r="F405" s="34">
        <v>7564661756</v>
      </c>
    </row>
    <row r="406" spans="1:6" ht="13.5" hidden="1" thickBot="1">
      <c r="A406" s="27">
        <f t="shared" si="7"/>
        <v>9</v>
      </c>
      <c r="B406" s="30" t="s">
        <v>1148</v>
      </c>
      <c r="C406" s="30" t="s">
        <v>1149</v>
      </c>
      <c r="D406" s="34">
        <v>3711580585</v>
      </c>
      <c r="E406" s="34">
        <v>3792688645</v>
      </c>
      <c r="F406" s="34">
        <v>7504269230</v>
      </c>
    </row>
    <row r="407" spans="1:6" ht="13.5" hidden="1" thickBot="1">
      <c r="A407" s="27">
        <f t="shared" si="7"/>
        <v>9</v>
      </c>
      <c r="B407" s="30" t="s">
        <v>1150</v>
      </c>
      <c r="C407" s="30" t="s">
        <v>1151</v>
      </c>
      <c r="D407" s="34">
        <v>72376111153</v>
      </c>
      <c r="E407" s="34">
        <v>0</v>
      </c>
      <c r="F407" s="34">
        <v>72376111153</v>
      </c>
    </row>
    <row r="408" spans="1:6" ht="13.5" hidden="1" thickBot="1">
      <c r="A408" s="27">
        <f t="shared" si="7"/>
        <v>9</v>
      </c>
      <c r="B408" s="30" t="s">
        <v>1152</v>
      </c>
      <c r="C408" s="30" t="s">
        <v>1153</v>
      </c>
      <c r="D408" s="33">
        <v>271359789942.5</v>
      </c>
      <c r="E408" s="34">
        <v>0</v>
      </c>
      <c r="F408" s="33">
        <v>271359789942.5</v>
      </c>
    </row>
    <row r="409" spans="1:6" ht="13.5" hidden="1" thickBot="1">
      <c r="A409" s="27">
        <f t="shared" si="7"/>
        <v>9</v>
      </c>
      <c r="B409" s="30" t="s">
        <v>1154</v>
      </c>
      <c r="C409" s="30" t="s">
        <v>1155</v>
      </c>
      <c r="D409" s="34">
        <v>1059713863</v>
      </c>
      <c r="E409" s="34">
        <v>127812319</v>
      </c>
      <c r="F409" s="34">
        <v>1187526182</v>
      </c>
    </row>
    <row r="410" spans="1:6" ht="13.5" hidden="1" thickBot="1">
      <c r="A410" s="27">
        <f t="shared" si="7"/>
        <v>9</v>
      </c>
      <c r="B410" s="30" t="s">
        <v>1156</v>
      </c>
      <c r="C410" s="30" t="s">
        <v>1157</v>
      </c>
      <c r="D410" s="34">
        <v>648219520</v>
      </c>
      <c r="E410" s="33">
        <v>91965655.099999994</v>
      </c>
      <c r="F410" s="33">
        <v>740185175.10000002</v>
      </c>
    </row>
    <row r="411" spans="1:6" ht="13.5" hidden="1" thickBot="1">
      <c r="A411" s="27">
        <f t="shared" si="7"/>
        <v>9</v>
      </c>
      <c r="B411" s="30" t="s">
        <v>1158</v>
      </c>
      <c r="C411" s="30" t="s">
        <v>1159</v>
      </c>
      <c r="D411" s="34">
        <v>1653599821</v>
      </c>
      <c r="E411" s="34">
        <v>0</v>
      </c>
      <c r="F411" s="34">
        <v>1653599821</v>
      </c>
    </row>
    <row r="412" spans="1:6" ht="13.5" hidden="1" thickBot="1">
      <c r="A412" s="27">
        <f t="shared" si="7"/>
        <v>9</v>
      </c>
      <c r="B412" s="30" t="s">
        <v>1160</v>
      </c>
      <c r="C412" s="30" t="s">
        <v>1161</v>
      </c>
      <c r="D412" s="33">
        <v>42590948302.269997</v>
      </c>
      <c r="E412" s="34">
        <v>0</v>
      </c>
      <c r="F412" s="33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0" t="s">
        <v>1163</v>
      </c>
      <c r="D413" s="34">
        <v>4040753882</v>
      </c>
      <c r="E413" s="34">
        <v>0</v>
      </c>
      <c r="F413" s="34">
        <v>4040753882</v>
      </c>
    </row>
    <row r="414" spans="1:6" ht="13.5" hidden="1" thickBot="1">
      <c r="A414" s="27">
        <f t="shared" si="7"/>
        <v>9</v>
      </c>
      <c r="B414" s="30" t="s">
        <v>1164</v>
      </c>
      <c r="C414" s="30" t="s">
        <v>1165</v>
      </c>
      <c r="D414" s="34">
        <v>534099658</v>
      </c>
      <c r="E414" s="34">
        <v>0</v>
      </c>
      <c r="F414" s="34">
        <v>534099658</v>
      </c>
    </row>
    <row r="415" spans="1:6" ht="13.5" hidden="1" thickBot="1">
      <c r="A415" s="27">
        <f t="shared" si="7"/>
        <v>9</v>
      </c>
      <c r="B415" s="30" t="s">
        <v>1166</v>
      </c>
      <c r="C415" s="30" t="s">
        <v>1167</v>
      </c>
      <c r="D415" s="34">
        <v>3506654224</v>
      </c>
      <c r="E415" s="34">
        <v>0</v>
      </c>
      <c r="F415" s="34">
        <v>3506654224</v>
      </c>
    </row>
    <row r="416" spans="1:6" ht="13.5" thickBot="1">
      <c r="A416" s="27">
        <f t="shared" si="7"/>
        <v>6</v>
      </c>
      <c r="B416" s="27" t="s">
        <v>1168</v>
      </c>
      <c r="C416" s="30" t="s">
        <v>1169</v>
      </c>
      <c r="D416" s="33">
        <v>69038921630.460007</v>
      </c>
      <c r="E416" s="33">
        <v>12799239402.4</v>
      </c>
      <c r="F416" s="33">
        <v>81838161032.860001</v>
      </c>
    </row>
    <row r="417" spans="1:6" ht="13.5" hidden="1" thickBot="1">
      <c r="A417" s="27">
        <f t="shared" si="7"/>
        <v>9</v>
      </c>
      <c r="B417" s="30" t="s">
        <v>1170</v>
      </c>
      <c r="C417" s="30" t="s">
        <v>1171</v>
      </c>
      <c r="D417" s="34">
        <v>15000000000</v>
      </c>
      <c r="E417" s="34">
        <v>0</v>
      </c>
      <c r="F417" s="34">
        <v>15000000000</v>
      </c>
    </row>
    <row r="418" spans="1:6" ht="13.5" hidden="1" thickBot="1">
      <c r="A418" s="27">
        <f t="shared" si="7"/>
        <v>9</v>
      </c>
      <c r="B418" s="30" t="s">
        <v>1172</v>
      </c>
      <c r="C418" s="30" t="s">
        <v>1173</v>
      </c>
      <c r="D418" s="33">
        <v>24655377228.52</v>
      </c>
      <c r="E418" s="33">
        <v>4252246327.4000001</v>
      </c>
      <c r="F418" s="33">
        <v>28907623555.919998</v>
      </c>
    </row>
    <row r="419" spans="1:6" ht="13.5" hidden="1" thickBot="1">
      <c r="A419" s="27">
        <f t="shared" si="7"/>
        <v>9</v>
      </c>
      <c r="B419" s="30" t="s">
        <v>1174</v>
      </c>
      <c r="C419" s="30" t="s">
        <v>1175</v>
      </c>
      <c r="D419" s="33">
        <v>29383544401.939999</v>
      </c>
      <c r="E419" s="34">
        <v>8546993075</v>
      </c>
      <c r="F419" s="33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0" t="s">
        <v>184</v>
      </c>
      <c r="D420" s="33">
        <v>145782064977.87</v>
      </c>
      <c r="E420" s="33">
        <v>3489287079799.73</v>
      </c>
      <c r="F420" s="33">
        <v>3635069144777.6001</v>
      </c>
    </row>
    <row r="421" spans="1:6" ht="13.5" hidden="1" thickBot="1">
      <c r="A421" s="27">
        <f t="shared" si="7"/>
        <v>9</v>
      </c>
      <c r="B421" s="30" t="s">
        <v>1177</v>
      </c>
      <c r="C421" s="30" t="s">
        <v>1178</v>
      </c>
      <c r="D421" s="34">
        <v>59323254644</v>
      </c>
      <c r="E421" s="33">
        <v>1224464508397.25</v>
      </c>
      <c r="F421" s="33">
        <v>1283787763041.25</v>
      </c>
    </row>
    <row r="422" spans="1:6" ht="13.5" hidden="1" thickBot="1">
      <c r="A422" s="27">
        <f t="shared" si="7"/>
        <v>9</v>
      </c>
      <c r="B422" s="30" t="s">
        <v>1179</v>
      </c>
      <c r="C422" s="30" t="s">
        <v>1180</v>
      </c>
      <c r="D422" s="33">
        <v>86458810333.869995</v>
      </c>
      <c r="E422" s="34">
        <v>2159064831242</v>
      </c>
      <c r="F422" s="33">
        <v>2245523641575.8701</v>
      </c>
    </row>
    <row r="423" spans="1:6" ht="13.5" hidden="1" thickBot="1">
      <c r="A423" s="27">
        <f t="shared" si="7"/>
        <v>9</v>
      </c>
      <c r="B423" s="30" t="s">
        <v>1181</v>
      </c>
      <c r="C423" s="30" t="s">
        <v>1182</v>
      </c>
      <c r="D423" s="34">
        <v>0</v>
      </c>
      <c r="E423" s="34">
        <v>92424700963</v>
      </c>
      <c r="F423" s="34">
        <v>92424700963</v>
      </c>
    </row>
    <row r="424" spans="1:6" ht="13.5" hidden="1" thickBot="1">
      <c r="A424" s="27">
        <f t="shared" si="7"/>
        <v>9</v>
      </c>
      <c r="B424" s="30" t="s">
        <v>1183</v>
      </c>
      <c r="C424" s="30" t="s">
        <v>1184</v>
      </c>
      <c r="D424" s="34">
        <v>0</v>
      </c>
      <c r="E424" s="33">
        <v>13333039197.48</v>
      </c>
      <c r="F424" s="33">
        <v>13333039197.48</v>
      </c>
    </row>
    <row r="425" spans="1:6" ht="13.5" thickBot="1">
      <c r="A425" s="27">
        <f t="shared" si="7"/>
        <v>6</v>
      </c>
      <c r="B425" s="27" t="s">
        <v>1185</v>
      </c>
      <c r="C425" s="30" t="s">
        <v>1186</v>
      </c>
      <c r="D425" s="34">
        <v>78872135966</v>
      </c>
      <c r="E425" s="34">
        <v>0</v>
      </c>
      <c r="F425" s="34">
        <v>78872135966</v>
      </c>
    </row>
    <row r="426" spans="1:6" ht="13.5" hidden="1" thickBot="1">
      <c r="A426" s="27">
        <f t="shared" si="7"/>
        <v>9</v>
      </c>
      <c r="B426" s="30" t="s">
        <v>1187</v>
      </c>
      <c r="C426" s="30" t="s">
        <v>1188</v>
      </c>
      <c r="D426" s="34">
        <v>78872135966</v>
      </c>
      <c r="E426" s="34">
        <v>0</v>
      </c>
      <c r="F426" s="34">
        <v>78872135966</v>
      </c>
    </row>
    <row r="427" spans="1:6" ht="13.5" thickBot="1">
      <c r="A427" s="27">
        <f t="shared" si="7"/>
        <v>6</v>
      </c>
      <c r="B427" s="27" t="s">
        <v>1189</v>
      </c>
      <c r="C427" s="30" t="s">
        <v>191</v>
      </c>
      <c r="D427" s="33">
        <v>155249431845.47</v>
      </c>
      <c r="E427" s="33">
        <v>67954780173.470001</v>
      </c>
      <c r="F427" s="33">
        <v>223204212018.94</v>
      </c>
    </row>
    <row r="428" spans="1:6" ht="13.5" hidden="1" thickBot="1">
      <c r="A428" s="27">
        <f t="shared" si="7"/>
        <v>9</v>
      </c>
      <c r="B428" s="30" t="s">
        <v>1190</v>
      </c>
      <c r="C428" s="30" t="s">
        <v>1191</v>
      </c>
      <c r="D428" s="33">
        <v>155060431845.47</v>
      </c>
      <c r="E428" s="34">
        <v>0</v>
      </c>
      <c r="F428" s="33">
        <v>155060431845.47</v>
      </c>
    </row>
    <row r="429" spans="1:6" ht="13.5" hidden="1" thickBot="1">
      <c r="A429" s="27">
        <f t="shared" si="7"/>
        <v>9</v>
      </c>
      <c r="B429" s="30" t="s">
        <v>1192</v>
      </c>
      <c r="C429" s="30" t="s">
        <v>1193</v>
      </c>
      <c r="D429" s="34">
        <v>189000000</v>
      </c>
      <c r="E429" s="33">
        <v>67954780173.470001</v>
      </c>
      <c r="F429" s="33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0" t="s">
        <v>1195</v>
      </c>
      <c r="D430" s="34">
        <v>1242500</v>
      </c>
      <c r="E430" s="34">
        <v>0</v>
      </c>
      <c r="F430" s="34">
        <v>1242500</v>
      </c>
    </row>
    <row r="431" spans="1:6" ht="13.5" hidden="1" thickBot="1">
      <c r="A431" s="27">
        <f t="shared" si="7"/>
        <v>9</v>
      </c>
      <c r="B431" s="30" t="s">
        <v>1196</v>
      </c>
      <c r="C431" s="30" t="s">
        <v>760</v>
      </c>
      <c r="D431" s="34">
        <v>1242500</v>
      </c>
      <c r="E431" s="34">
        <v>0</v>
      </c>
      <c r="F431" s="34">
        <v>1242500</v>
      </c>
    </row>
    <row r="432" spans="1:6" ht="13.5" thickBot="1">
      <c r="A432" s="27">
        <f t="shared" si="7"/>
        <v>6</v>
      </c>
      <c r="B432" s="27" t="s">
        <v>1197</v>
      </c>
      <c r="C432" s="30" t="s">
        <v>210</v>
      </c>
      <c r="D432" s="33">
        <v>562234255381.51001</v>
      </c>
      <c r="E432" s="34">
        <v>0</v>
      </c>
      <c r="F432" s="33">
        <v>562234255381.51001</v>
      </c>
    </row>
    <row r="433" spans="1:6" ht="13.5" hidden="1" thickBot="1">
      <c r="A433" s="27">
        <f t="shared" si="7"/>
        <v>9</v>
      </c>
      <c r="B433" s="30" t="s">
        <v>1198</v>
      </c>
      <c r="C433" s="30" t="s">
        <v>1199</v>
      </c>
      <c r="D433" s="34">
        <v>1</v>
      </c>
      <c r="E433" s="34">
        <v>0</v>
      </c>
      <c r="F433" s="34">
        <v>1</v>
      </c>
    </row>
    <row r="434" spans="1:6" ht="13.5" hidden="1" thickBot="1">
      <c r="A434" s="27">
        <f t="shared" si="7"/>
        <v>9</v>
      </c>
      <c r="B434" s="30" t="s">
        <v>1200</v>
      </c>
      <c r="C434" s="30" t="s">
        <v>1201</v>
      </c>
      <c r="D434" s="33">
        <v>562234255380.51001</v>
      </c>
      <c r="E434" s="34">
        <v>0</v>
      </c>
      <c r="F434" s="33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0" t="s">
        <v>185</v>
      </c>
      <c r="D435" s="33">
        <v>84862778493.029999</v>
      </c>
      <c r="E435" s="34">
        <v>0</v>
      </c>
      <c r="F435" s="33">
        <v>84862778493.029999</v>
      </c>
    </row>
    <row r="436" spans="1:6" ht="13.5" hidden="1" thickBot="1">
      <c r="A436" s="27">
        <f t="shared" si="7"/>
        <v>9</v>
      </c>
      <c r="B436" s="30" t="s">
        <v>1203</v>
      </c>
      <c r="C436" s="30" t="s">
        <v>1204</v>
      </c>
      <c r="D436" s="34">
        <v>11560084</v>
      </c>
      <c r="E436" s="34">
        <v>0</v>
      </c>
      <c r="F436" s="34">
        <v>11560084</v>
      </c>
    </row>
    <row r="437" spans="1:6" ht="13.5" hidden="1" thickBot="1">
      <c r="A437" s="27">
        <f t="shared" si="7"/>
        <v>9</v>
      </c>
      <c r="B437" s="30" t="s">
        <v>1205</v>
      </c>
      <c r="C437" s="30" t="s">
        <v>1206</v>
      </c>
      <c r="D437" s="33">
        <v>84851218409.029999</v>
      </c>
      <c r="E437" s="34">
        <v>0</v>
      </c>
      <c r="F437" s="33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0" t="s">
        <v>126</v>
      </c>
      <c r="D438" s="33">
        <v>823962867410.93005</v>
      </c>
      <c r="E438" s="33">
        <v>166802507058.79999</v>
      </c>
      <c r="F438" s="33">
        <v>990765374469.72998</v>
      </c>
    </row>
    <row r="439" spans="1:6" ht="13.5" hidden="1" thickBot="1">
      <c r="A439" s="27">
        <f t="shared" si="7"/>
        <v>9</v>
      </c>
      <c r="B439" s="30" t="s">
        <v>1208</v>
      </c>
      <c r="C439" s="30" t="s">
        <v>1209</v>
      </c>
      <c r="D439" s="34">
        <v>0</v>
      </c>
      <c r="E439" s="34">
        <v>0</v>
      </c>
      <c r="F439" s="34">
        <v>0</v>
      </c>
    </row>
    <row r="440" spans="1:6" ht="13.5" hidden="1" thickBot="1">
      <c r="A440" s="27">
        <f t="shared" si="7"/>
        <v>9</v>
      </c>
      <c r="B440" s="30" t="s">
        <v>1210</v>
      </c>
      <c r="C440" s="30" t="s">
        <v>550</v>
      </c>
      <c r="D440" s="34">
        <v>0</v>
      </c>
      <c r="E440" s="34">
        <v>0</v>
      </c>
      <c r="F440" s="34">
        <v>0</v>
      </c>
    </row>
    <row r="441" spans="1:6" ht="13.5" hidden="1" thickBot="1">
      <c r="A441" s="27">
        <f t="shared" si="7"/>
        <v>9</v>
      </c>
      <c r="B441" s="30" t="s">
        <v>1211</v>
      </c>
      <c r="C441" s="30" t="s">
        <v>1212</v>
      </c>
      <c r="D441" s="34">
        <v>0</v>
      </c>
      <c r="E441" s="34">
        <v>0</v>
      </c>
      <c r="F441" s="34">
        <v>0</v>
      </c>
    </row>
    <row r="442" spans="1:6" ht="13.5" hidden="1" thickBot="1">
      <c r="A442" s="27">
        <f t="shared" si="7"/>
        <v>9</v>
      </c>
      <c r="B442" s="30" t="s">
        <v>1213</v>
      </c>
      <c r="C442" s="30" t="s">
        <v>1214</v>
      </c>
      <c r="D442" s="34">
        <v>0</v>
      </c>
      <c r="E442" s="34">
        <v>0</v>
      </c>
      <c r="F442" s="34">
        <v>0</v>
      </c>
    </row>
    <row r="443" spans="1:6" ht="13.5" hidden="1" thickBot="1">
      <c r="A443" s="27">
        <f t="shared" si="7"/>
        <v>9</v>
      </c>
      <c r="B443" s="30" t="s">
        <v>1215</v>
      </c>
      <c r="C443" s="30" t="s">
        <v>1216</v>
      </c>
      <c r="D443" s="34">
        <v>0</v>
      </c>
      <c r="E443" s="34">
        <v>0</v>
      </c>
      <c r="F443" s="34">
        <v>0</v>
      </c>
    </row>
    <row r="444" spans="1:6" ht="13.5" hidden="1" customHeight="1" thickBot="1">
      <c r="A444" s="27">
        <f t="shared" si="7"/>
        <v>9</v>
      </c>
      <c r="B444" s="30" t="s">
        <v>1217</v>
      </c>
      <c r="C444" s="38" t="s">
        <v>1218</v>
      </c>
      <c r="D444" s="40">
        <v>0</v>
      </c>
      <c r="E444" s="40">
        <v>0</v>
      </c>
      <c r="F444" s="40">
        <v>0</v>
      </c>
    </row>
    <row r="445" spans="1:6" ht="13.5" hidden="1" thickBot="1">
      <c r="A445" s="27">
        <f t="shared" si="7"/>
        <v>9</v>
      </c>
      <c r="B445" s="30" t="s">
        <v>1219</v>
      </c>
      <c r="C445" s="30" t="s">
        <v>1220</v>
      </c>
      <c r="D445" s="34">
        <v>1523380</v>
      </c>
      <c r="E445" s="34">
        <v>0</v>
      </c>
      <c r="F445" s="34">
        <v>1523380</v>
      </c>
    </row>
    <row r="446" spans="1:6" ht="13.5" hidden="1" thickBot="1">
      <c r="A446" s="27">
        <f t="shared" si="7"/>
        <v>9</v>
      </c>
      <c r="B446" s="30" t="s">
        <v>1221</v>
      </c>
      <c r="C446" s="30" t="s">
        <v>1222</v>
      </c>
      <c r="D446" s="34">
        <v>0</v>
      </c>
      <c r="E446" s="34">
        <v>0</v>
      </c>
      <c r="F446" s="34">
        <v>0</v>
      </c>
    </row>
    <row r="447" spans="1:6" ht="13.5" hidden="1" thickBot="1">
      <c r="A447" s="27">
        <f t="shared" si="7"/>
        <v>9</v>
      </c>
      <c r="B447" s="30" t="s">
        <v>1223</v>
      </c>
      <c r="C447" s="30" t="s">
        <v>1224</v>
      </c>
      <c r="D447" s="33">
        <v>7181070631.0200005</v>
      </c>
      <c r="E447" s="34">
        <v>228721766</v>
      </c>
      <c r="F447" s="33">
        <v>7409792397.0200005</v>
      </c>
    </row>
    <row r="448" spans="1:6" ht="13.5" hidden="1" thickBot="1">
      <c r="A448" s="27">
        <f t="shared" si="7"/>
        <v>9</v>
      </c>
      <c r="B448" s="30" t="s">
        <v>1225</v>
      </c>
      <c r="C448" s="30" t="s">
        <v>1226</v>
      </c>
      <c r="D448" s="34">
        <v>0</v>
      </c>
      <c r="E448" s="34">
        <v>0</v>
      </c>
      <c r="F448" s="34">
        <v>0</v>
      </c>
    </row>
    <row r="449" spans="1:6" ht="13.5" hidden="1" thickBot="1">
      <c r="A449" s="27">
        <f t="shared" si="7"/>
        <v>9</v>
      </c>
      <c r="B449" s="30" t="s">
        <v>1227</v>
      </c>
      <c r="C449" s="30" t="s">
        <v>1228</v>
      </c>
      <c r="D449" s="34">
        <v>0</v>
      </c>
      <c r="E449" s="34">
        <v>0</v>
      </c>
      <c r="F449" s="34">
        <v>0</v>
      </c>
    </row>
    <row r="450" spans="1:6" ht="13.5" hidden="1" thickBot="1">
      <c r="A450" s="27">
        <f t="shared" si="7"/>
        <v>9</v>
      </c>
      <c r="B450" s="30" t="s">
        <v>1229</v>
      </c>
      <c r="C450" s="30" t="s">
        <v>1230</v>
      </c>
      <c r="D450" s="33">
        <v>816780273399.91003</v>
      </c>
      <c r="E450" s="33">
        <v>166573785292.79999</v>
      </c>
      <c r="F450" s="33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0" t="s">
        <v>1232</v>
      </c>
      <c r="D451" s="33">
        <v>17402651806413.9</v>
      </c>
      <c r="E451" s="34">
        <v>4915592869489</v>
      </c>
      <c r="F451" s="33">
        <v>22318244675902.898</v>
      </c>
    </row>
    <row r="452" spans="1:6" ht="13.5" hidden="1" thickBot="1">
      <c r="A452" s="27">
        <f t="shared" si="7"/>
        <v>9</v>
      </c>
      <c r="B452" s="30" t="s">
        <v>1233</v>
      </c>
      <c r="C452" s="30" t="s">
        <v>1234</v>
      </c>
      <c r="D452" s="33">
        <v>33034431712.98</v>
      </c>
      <c r="E452" s="34">
        <v>51879205433</v>
      </c>
      <c r="F452" s="33">
        <v>84913637145.979996</v>
      </c>
    </row>
    <row r="453" spans="1:6" ht="13.5" hidden="1" thickBot="1">
      <c r="A453" s="27">
        <f t="shared" si="7"/>
        <v>9</v>
      </c>
      <c r="B453" s="30" t="s">
        <v>1235</v>
      </c>
      <c r="C453" s="30" t="s">
        <v>1236</v>
      </c>
      <c r="D453" s="33">
        <v>61029527995.519997</v>
      </c>
      <c r="E453" s="33">
        <v>19531417.73</v>
      </c>
      <c r="F453" s="33">
        <v>61049059413.25</v>
      </c>
    </row>
    <row r="454" spans="1:6" ht="13.5" hidden="1" thickBot="1">
      <c r="A454" s="27">
        <f t="shared" si="7"/>
        <v>9</v>
      </c>
      <c r="B454" s="30" t="s">
        <v>1237</v>
      </c>
      <c r="C454" s="30" t="s">
        <v>1238</v>
      </c>
      <c r="D454" s="34">
        <v>1552639611</v>
      </c>
      <c r="E454" s="34">
        <v>760562185</v>
      </c>
      <c r="F454" s="34">
        <v>2313201796</v>
      </c>
    </row>
    <row r="455" spans="1:6" ht="13.5" hidden="1" thickBot="1">
      <c r="A455" s="27">
        <f t="shared" si="7"/>
        <v>9</v>
      </c>
      <c r="B455" s="30" t="s">
        <v>1239</v>
      </c>
      <c r="C455" s="30" t="s">
        <v>1240</v>
      </c>
      <c r="D455" s="33">
        <v>151800492309.07999</v>
      </c>
      <c r="E455" s="34">
        <v>11023577</v>
      </c>
      <c r="F455" s="33">
        <v>151811515886.07999</v>
      </c>
    </row>
    <row r="456" spans="1:6" ht="13.5" hidden="1" thickBot="1">
      <c r="A456" s="27">
        <f t="shared" si="7"/>
        <v>9</v>
      </c>
      <c r="B456" s="30" t="s">
        <v>1241</v>
      </c>
      <c r="C456" s="30" t="s">
        <v>1242</v>
      </c>
      <c r="D456" s="33">
        <v>79146943086.570007</v>
      </c>
      <c r="E456" s="33">
        <v>69068286.890000001</v>
      </c>
      <c r="F456" s="33">
        <v>79216011373.460007</v>
      </c>
    </row>
    <row r="457" spans="1:6" ht="13.5" hidden="1" thickBot="1">
      <c r="A457" s="27">
        <f t="shared" si="7"/>
        <v>9</v>
      </c>
      <c r="B457" s="30" t="s">
        <v>1243</v>
      </c>
      <c r="C457" s="30" t="s">
        <v>1244</v>
      </c>
      <c r="D457" s="33">
        <v>20450467967.27</v>
      </c>
      <c r="E457" s="34">
        <v>982664023</v>
      </c>
      <c r="F457" s="33">
        <v>21433131990.27</v>
      </c>
    </row>
    <row r="458" spans="1:6" ht="13.5" hidden="1" thickBot="1">
      <c r="A458" s="27">
        <f t="shared" si="7"/>
        <v>9</v>
      </c>
      <c r="B458" s="30" t="s">
        <v>1245</v>
      </c>
      <c r="C458" s="30" t="s">
        <v>1246</v>
      </c>
      <c r="D458" s="33">
        <v>18575418102.189999</v>
      </c>
      <c r="E458" s="34">
        <v>37623649719</v>
      </c>
      <c r="F458" s="33">
        <v>56199067821.190002</v>
      </c>
    </row>
    <row r="459" spans="1:6" ht="13.5" hidden="1" thickBot="1">
      <c r="A459" s="27">
        <f t="shared" si="7"/>
        <v>9</v>
      </c>
      <c r="B459" s="30" t="s">
        <v>1247</v>
      </c>
      <c r="C459" s="30" t="s">
        <v>1178</v>
      </c>
      <c r="D459" s="33">
        <v>5189091949060.5498</v>
      </c>
      <c r="E459" s="33">
        <v>519521252483.79999</v>
      </c>
      <c r="F459" s="33">
        <v>5708613201544.3496</v>
      </c>
    </row>
    <row r="460" spans="1:6" ht="13.5" hidden="1" thickBot="1">
      <c r="A460" s="27">
        <f t="shared" si="7"/>
        <v>9</v>
      </c>
      <c r="B460" s="30" t="s">
        <v>1248</v>
      </c>
      <c r="C460" s="30" t="s">
        <v>1249</v>
      </c>
      <c r="D460" s="33">
        <v>5772724175.0299997</v>
      </c>
      <c r="E460" s="34">
        <v>1763907</v>
      </c>
      <c r="F460" s="33">
        <v>5774488082.0299997</v>
      </c>
    </row>
    <row r="461" spans="1:6" ht="13.5" hidden="1" thickBot="1">
      <c r="A461" s="27">
        <f t="shared" si="7"/>
        <v>9</v>
      </c>
      <c r="B461" s="30" t="s">
        <v>1250</v>
      </c>
      <c r="C461" s="30" t="s">
        <v>1251</v>
      </c>
      <c r="D461" s="33">
        <v>61576248872.540001</v>
      </c>
      <c r="E461" s="33">
        <v>123235422960.42999</v>
      </c>
      <c r="F461" s="33">
        <v>184811671832.97</v>
      </c>
    </row>
    <row r="462" spans="1:6" ht="13.5" hidden="1" thickBot="1">
      <c r="A462" s="27">
        <f t="shared" si="7"/>
        <v>9</v>
      </c>
      <c r="B462" s="30" t="s">
        <v>1252</v>
      </c>
      <c r="C462" s="30" t="s">
        <v>1253</v>
      </c>
      <c r="D462" s="34">
        <v>787248303</v>
      </c>
      <c r="E462" s="34">
        <v>5300000</v>
      </c>
      <c r="F462" s="34">
        <v>792548303</v>
      </c>
    </row>
    <row r="463" spans="1:6" ht="13.5" hidden="1" thickBot="1">
      <c r="A463" s="27">
        <f t="shared" si="7"/>
        <v>9</v>
      </c>
      <c r="B463" s="30" t="s">
        <v>1254</v>
      </c>
      <c r="C463" s="30" t="s">
        <v>1255</v>
      </c>
      <c r="D463" s="33">
        <v>8532758055.3199997</v>
      </c>
      <c r="E463" s="33">
        <v>7964262893.3299999</v>
      </c>
      <c r="F463" s="33">
        <v>16497020948.65</v>
      </c>
    </row>
    <row r="464" spans="1:6" ht="13.5" hidden="1" thickBot="1">
      <c r="A464" s="27">
        <f t="shared" si="7"/>
        <v>9</v>
      </c>
      <c r="B464" s="30" t="s">
        <v>1256</v>
      </c>
      <c r="C464" s="30" t="s">
        <v>1257</v>
      </c>
      <c r="D464" s="33">
        <v>109625825299.64</v>
      </c>
      <c r="E464" s="34">
        <v>1419079069</v>
      </c>
      <c r="F464" s="33">
        <v>111044904368.64</v>
      </c>
    </row>
    <row r="465" spans="1:6" ht="13.5" hidden="1" thickBot="1">
      <c r="A465" s="27">
        <f t="shared" si="7"/>
        <v>9</v>
      </c>
      <c r="B465" s="30" t="s">
        <v>1258</v>
      </c>
      <c r="C465" s="30" t="s">
        <v>1259</v>
      </c>
      <c r="D465" s="33">
        <v>304449075975.40002</v>
      </c>
      <c r="E465" s="33">
        <v>6156080041.1000004</v>
      </c>
      <c r="F465" s="33">
        <v>310605156016.5</v>
      </c>
    </row>
    <row r="466" spans="1:6" ht="13.5" hidden="1" thickBot="1">
      <c r="A466" s="27">
        <f t="shared" ref="A466:A529" si="8">LEN(B466)</f>
        <v>9</v>
      </c>
      <c r="B466" s="30" t="s">
        <v>1260</v>
      </c>
      <c r="C466" s="30" t="s">
        <v>1261</v>
      </c>
      <c r="D466" s="33">
        <v>202077263830.09</v>
      </c>
      <c r="E466" s="33">
        <v>61452245965.900002</v>
      </c>
      <c r="F466" s="33">
        <v>263529509795.98999</v>
      </c>
    </row>
    <row r="467" spans="1:6" ht="13.5" hidden="1" thickBot="1">
      <c r="A467" s="27">
        <f t="shared" si="8"/>
        <v>9</v>
      </c>
      <c r="B467" s="30" t="s">
        <v>1262</v>
      </c>
      <c r="C467" s="30" t="s">
        <v>1263</v>
      </c>
      <c r="D467" s="33">
        <v>39479745952.739998</v>
      </c>
      <c r="E467" s="33">
        <v>43517620639.089996</v>
      </c>
      <c r="F467" s="33">
        <v>82997366591.830002</v>
      </c>
    </row>
    <row r="468" spans="1:6" ht="13.5" hidden="1" thickBot="1">
      <c r="A468" s="27">
        <f t="shared" si="8"/>
        <v>9</v>
      </c>
      <c r="B468" s="30" t="s">
        <v>1264</v>
      </c>
      <c r="C468" s="30" t="s">
        <v>1265</v>
      </c>
      <c r="D468" s="33">
        <v>133267402757.14</v>
      </c>
      <c r="E468" s="33">
        <v>670736770.89999998</v>
      </c>
      <c r="F468" s="33">
        <v>133938139528.03999</v>
      </c>
    </row>
    <row r="469" spans="1:6" ht="13.5" hidden="1" thickBot="1">
      <c r="A469" s="27">
        <f t="shared" si="8"/>
        <v>9</v>
      </c>
      <c r="B469" s="30" t="s">
        <v>1266</v>
      </c>
      <c r="C469" s="30" t="s">
        <v>1267</v>
      </c>
      <c r="D469" s="33">
        <v>1157004305.28</v>
      </c>
      <c r="E469" s="34">
        <v>882900</v>
      </c>
      <c r="F469" s="33">
        <v>1157887205.28</v>
      </c>
    </row>
    <row r="470" spans="1:6" ht="13.5" hidden="1" thickBot="1">
      <c r="A470" s="27">
        <f t="shared" si="8"/>
        <v>9</v>
      </c>
      <c r="B470" s="30" t="s">
        <v>1268</v>
      </c>
      <c r="C470" s="30" t="s">
        <v>1269</v>
      </c>
      <c r="D470" s="33">
        <v>39308885549.169998</v>
      </c>
      <c r="E470" s="34">
        <v>1759432376</v>
      </c>
      <c r="F470" s="33">
        <v>41068317925.169998</v>
      </c>
    </row>
    <row r="471" spans="1:6" ht="13.5" hidden="1" thickBot="1">
      <c r="A471" s="27">
        <f t="shared" si="8"/>
        <v>9</v>
      </c>
      <c r="B471" s="30" t="s">
        <v>1270</v>
      </c>
      <c r="C471" s="30" t="s">
        <v>1271</v>
      </c>
      <c r="D471" s="33">
        <v>477439774450.48999</v>
      </c>
      <c r="E471" s="33">
        <v>98556709392.600006</v>
      </c>
      <c r="F471" s="33">
        <v>575996483843.08997</v>
      </c>
    </row>
    <row r="472" spans="1:6" ht="13.5" hidden="1" thickBot="1">
      <c r="A472" s="27">
        <f t="shared" si="8"/>
        <v>9</v>
      </c>
      <c r="B472" s="30" t="s">
        <v>1272</v>
      </c>
      <c r="C472" s="30" t="s">
        <v>1273</v>
      </c>
      <c r="D472" s="34">
        <v>4170285354</v>
      </c>
      <c r="E472" s="34">
        <v>0</v>
      </c>
      <c r="F472" s="34">
        <v>4170285354</v>
      </c>
    </row>
    <row r="473" spans="1:6" ht="13.5" hidden="1" thickBot="1">
      <c r="A473" s="27">
        <f t="shared" si="8"/>
        <v>9</v>
      </c>
      <c r="B473" s="30" t="s">
        <v>1274</v>
      </c>
      <c r="C473" s="30" t="s">
        <v>1275</v>
      </c>
      <c r="D473" s="34">
        <v>63781674</v>
      </c>
      <c r="E473" s="34">
        <v>0</v>
      </c>
      <c r="F473" s="34">
        <v>63781674</v>
      </c>
    </row>
    <row r="474" spans="1:6" ht="13.5" hidden="1" thickBot="1">
      <c r="A474" s="27">
        <f t="shared" si="8"/>
        <v>9</v>
      </c>
      <c r="B474" s="30" t="s">
        <v>1276</v>
      </c>
      <c r="C474" s="30" t="s">
        <v>1277</v>
      </c>
      <c r="D474" s="33">
        <v>1753087105.8599999</v>
      </c>
      <c r="E474" s="34">
        <v>0</v>
      </c>
      <c r="F474" s="33">
        <v>1753087105.8599999</v>
      </c>
    </row>
    <row r="475" spans="1:6" ht="13.5" hidden="1" thickBot="1">
      <c r="A475" s="27">
        <f t="shared" si="8"/>
        <v>9</v>
      </c>
      <c r="B475" s="30" t="s">
        <v>1278</v>
      </c>
      <c r="C475" s="30" t="s">
        <v>1279</v>
      </c>
      <c r="D475" s="33">
        <v>8885254809.4200001</v>
      </c>
      <c r="E475" s="33">
        <v>2710480482.6999998</v>
      </c>
      <c r="F475" s="33">
        <v>11595735292.120001</v>
      </c>
    </row>
    <row r="476" spans="1:6" ht="13.5" hidden="1" thickBot="1">
      <c r="A476" s="27">
        <f t="shared" si="8"/>
        <v>9</v>
      </c>
      <c r="B476" s="30" t="s">
        <v>1280</v>
      </c>
      <c r="C476" s="30" t="s">
        <v>1281</v>
      </c>
      <c r="D476" s="33">
        <v>1773723526127.1101</v>
      </c>
      <c r="E476" s="33">
        <v>331673237276.28998</v>
      </c>
      <c r="F476" s="33">
        <v>2105396763403.3999</v>
      </c>
    </row>
    <row r="477" spans="1:6" ht="13.5" hidden="1" thickBot="1">
      <c r="A477" s="27">
        <f t="shared" si="8"/>
        <v>9</v>
      </c>
      <c r="B477" s="30" t="s">
        <v>1282</v>
      </c>
      <c r="C477" s="30" t="s">
        <v>1283</v>
      </c>
      <c r="D477" s="33">
        <v>30035751797.290001</v>
      </c>
      <c r="E477" s="33">
        <v>46888163640.209999</v>
      </c>
      <c r="F477" s="33">
        <v>76923915437.5</v>
      </c>
    </row>
    <row r="478" spans="1:6" ht="13.5" hidden="1" thickBot="1">
      <c r="A478" s="27">
        <f t="shared" si="8"/>
        <v>9</v>
      </c>
      <c r="B478" s="30" t="s">
        <v>1284</v>
      </c>
      <c r="C478" s="30" t="s">
        <v>1</v>
      </c>
      <c r="D478" s="33">
        <v>60300580250.419998</v>
      </c>
      <c r="E478" s="33">
        <v>15935955987.65</v>
      </c>
      <c r="F478" s="33">
        <v>76236536238.070007</v>
      </c>
    </row>
    <row r="479" spans="1:6" ht="13.5" hidden="1" thickBot="1">
      <c r="A479" s="27">
        <f t="shared" si="8"/>
        <v>9</v>
      </c>
      <c r="B479" s="30" t="s">
        <v>1285</v>
      </c>
      <c r="C479" s="30" t="s">
        <v>1286</v>
      </c>
      <c r="D479" s="34">
        <v>8743408731</v>
      </c>
      <c r="E479" s="34">
        <v>0</v>
      </c>
      <c r="F479" s="34">
        <v>8743408731</v>
      </c>
    </row>
    <row r="480" spans="1:6" ht="51.75" hidden="1" thickBot="1">
      <c r="A480" s="27">
        <f t="shared" si="8"/>
        <v>9</v>
      </c>
      <c r="B480" s="30" t="s">
        <v>1287</v>
      </c>
      <c r="C480" s="38" t="s">
        <v>1288</v>
      </c>
      <c r="D480" s="40">
        <v>216618000</v>
      </c>
      <c r="E480" s="40">
        <v>58615644</v>
      </c>
      <c r="F480" s="40">
        <v>275233644</v>
      </c>
    </row>
    <row r="481" spans="1:6" ht="13.5" hidden="1" thickBot="1">
      <c r="A481" s="27">
        <f t="shared" si="8"/>
        <v>9</v>
      </c>
      <c r="B481" s="30" t="s">
        <v>1289</v>
      </c>
      <c r="C481" s="30" t="s">
        <v>1290</v>
      </c>
      <c r="D481" s="33">
        <v>386011524.54000002</v>
      </c>
      <c r="E481" s="34">
        <v>7311599</v>
      </c>
      <c r="F481" s="33">
        <v>393323123.54000002</v>
      </c>
    </row>
    <row r="482" spans="1:6" ht="13.5" hidden="1" thickBot="1">
      <c r="A482" s="27">
        <f t="shared" si="8"/>
        <v>9</v>
      </c>
      <c r="B482" s="30" t="s">
        <v>1291</v>
      </c>
      <c r="C482" s="30" t="s">
        <v>1292</v>
      </c>
      <c r="D482" s="33">
        <v>140756708592.5</v>
      </c>
      <c r="E482" s="33">
        <v>21035961783.98</v>
      </c>
      <c r="F482" s="33">
        <v>161792670376.48001</v>
      </c>
    </row>
    <row r="483" spans="1:6" ht="13.5" hidden="1" thickBot="1">
      <c r="A483" s="27">
        <f t="shared" si="8"/>
        <v>9</v>
      </c>
      <c r="B483" s="30" t="s">
        <v>1293</v>
      </c>
      <c r="C483" s="30" t="s">
        <v>1294</v>
      </c>
      <c r="D483" s="34">
        <v>3828691356522</v>
      </c>
      <c r="E483" s="34">
        <v>0</v>
      </c>
      <c r="F483" s="34">
        <v>3828691356522</v>
      </c>
    </row>
    <row r="484" spans="1:6" ht="13.5" hidden="1" thickBot="1">
      <c r="A484" s="27">
        <f t="shared" si="8"/>
        <v>9</v>
      </c>
      <c r="B484" s="30" t="s">
        <v>1295</v>
      </c>
      <c r="C484" s="30" t="s">
        <v>1120</v>
      </c>
      <c r="D484" s="33">
        <v>482894110451.53998</v>
      </c>
      <c r="E484" s="33">
        <v>5073614180.6899996</v>
      </c>
      <c r="F484" s="33">
        <v>487967724632.22998</v>
      </c>
    </row>
    <row r="485" spans="1:6" ht="13.5" hidden="1" thickBot="1">
      <c r="A485" s="27">
        <f t="shared" si="8"/>
        <v>9</v>
      </c>
      <c r="B485" s="30" t="s">
        <v>1296</v>
      </c>
      <c r="C485" s="30" t="s">
        <v>1297</v>
      </c>
      <c r="D485" s="33">
        <v>535383563420.90002</v>
      </c>
      <c r="E485" s="33">
        <v>21402101820.040001</v>
      </c>
      <c r="F485" s="33">
        <v>556785665240.93994</v>
      </c>
    </row>
    <row r="486" spans="1:6" ht="13.5" hidden="1" thickBot="1">
      <c r="A486" s="27">
        <f t="shared" si="8"/>
        <v>9</v>
      </c>
      <c r="B486" s="30" t="s">
        <v>1298</v>
      </c>
      <c r="C486" s="30" t="s">
        <v>1299</v>
      </c>
      <c r="D486" s="33">
        <v>97014904162.259995</v>
      </c>
      <c r="E486" s="33">
        <v>2679557930.9899998</v>
      </c>
      <c r="F486" s="33">
        <v>99694462093.25</v>
      </c>
    </row>
    <row r="487" spans="1:6" ht="13.5" hidden="1" thickBot="1">
      <c r="A487" s="27">
        <f t="shared" si="8"/>
        <v>9</v>
      </c>
      <c r="B487" s="30" t="s">
        <v>1300</v>
      </c>
      <c r="C487" s="30" t="s">
        <v>1301</v>
      </c>
      <c r="D487" s="34">
        <v>4525988</v>
      </c>
      <c r="E487" s="34">
        <v>913045604</v>
      </c>
      <c r="F487" s="34">
        <v>917571592</v>
      </c>
    </row>
    <row r="488" spans="1:6" ht="13.5" hidden="1" thickBot="1">
      <c r="A488" s="27">
        <f t="shared" si="8"/>
        <v>9</v>
      </c>
      <c r="B488" s="30" t="s">
        <v>1302</v>
      </c>
      <c r="C488" s="30" t="s">
        <v>1303</v>
      </c>
      <c r="D488" s="33">
        <v>144006813159.51001</v>
      </c>
      <c r="E488" s="33">
        <v>34068168244.52</v>
      </c>
      <c r="F488" s="33">
        <v>178074981404.03</v>
      </c>
    </row>
    <row r="489" spans="1:6" ht="13.5" hidden="1" thickBot="1">
      <c r="A489" s="27">
        <f t="shared" si="8"/>
        <v>9</v>
      </c>
      <c r="B489" s="30" t="s">
        <v>1304</v>
      </c>
      <c r="C489" s="30" t="s">
        <v>1305</v>
      </c>
      <c r="D489" s="34">
        <v>3890365514</v>
      </c>
      <c r="E489" s="34">
        <v>0</v>
      </c>
      <c r="F489" s="34">
        <v>3890365514</v>
      </c>
    </row>
    <row r="490" spans="1:6" ht="13.5" hidden="1" thickBot="1">
      <c r="A490" s="27">
        <f t="shared" si="8"/>
        <v>9</v>
      </c>
      <c r="B490" s="30" t="s">
        <v>1306</v>
      </c>
      <c r="C490" s="30" t="s">
        <v>1307</v>
      </c>
      <c r="D490" s="34">
        <v>203325204</v>
      </c>
      <c r="E490" s="34">
        <v>0</v>
      </c>
      <c r="F490" s="34">
        <v>203325204</v>
      </c>
    </row>
    <row r="491" spans="1:6" ht="13.5" hidden="1" thickBot="1">
      <c r="A491" s="27">
        <f t="shared" si="8"/>
        <v>9</v>
      </c>
      <c r="B491" s="30" t="s">
        <v>1308</v>
      </c>
      <c r="C491" s="30" t="s">
        <v>1309</v>
      </c>
      <c r="D491" s="34">
        <v>115836198</v>
      </c>
      <c r="E491" s="34">
        <v>0</v>
      </c>
      <c r="F491" s="34">
        <v>115836198</v>
      </c>
    </row>
    <row r="492" spans="1:6" ht="13.5" hidden="1" thickBot="1">
      <c r="A492" s="27">
        <f t="shared" si="8"/>
        <v>9</v>
      </c>
      <c r="B492" s="30" t="s">
        <v>1310</v>
      </c>
      <c r="C492" s="30" t="s">
        <v>1311</v>
      </c>
      <c r="D492" s="33">
        <v>569045391.27999997</v>
      </c>
      <c r="E492" s="33">
        <v>516571522.69999999</v>
      </c>
      <c r="F492" s="33">
        <v>1085616913.98</v>
      </c>
    </row>
    <row r="493" spans="1:6" ht="13.5" hidden="1" thickBot="1">
      <c r="A493" s="27">
        <f t="shared" si="8"/>
        <v>9</v>
      </c>
      <c r="B493" s="30" t="s">
        <v>1312</v>
      </c>
      <c r="C493" s="30" t="s">
        <v>1313</v>
      </c>
      <c r="D493" s="34">
        <v>129020285</v>
      </c>
      <c r="E493" s="34">
        <v>550000</v>
      </c>
      <c r="F493" s="34">
        <v>129570285</v>
      </c>
    </row>
    <row r="494" spans="1:6" ht="13.5" hidden="1" thickBot="1">
      <c r="A494" s="27">
        <f t="shared" si="8"/>
        <v>9</v>
      </c>
      <c r="B494" s="30" t="s">
        <v>1314</v>
      </c>
      <c r="C494" s="30" t="s">
        <v>1004</v>
      </c>
      <c r="D494" s="33">
        <v>36529450468.360001</v>
      </c>
      <c r="E494" s="34">
        <v>0</v>
      </c>
      <c r="F494" s="33">
        <v>36529450468.360001</v>
      </c>
    </row>
    <row r="495" spans="1:6" ht="51.75" hidden="1" thickBot="1">
      <c r="A495" s="27">
        <f t="shared" si="8"/>
        <v>9</v>
      </c>
      <c r="B495" s="30" t="s">
        <v>1315</v>
      </c>
      <c r="C495" s="38" t="s">
        <v>1316</v>
      </c>
      <c r="D495" s="40">
        <v>0</v>
      </c>
      <c r="E495" s="40">
        <v>0</v>
      </c>
      <c r="F495" s="40">
        <v>0</v>
      </c>
    </row>
    <row r="496" spans="1:6" ht="13.5" hidden="1" thickBot="1">
      <c r="A496" s="27">
        <f t="shared" si="8"/>
        <v>9</v>
      </c>
      <c r="B496" s="30" t="s">
        <v>1317</v>
      </c>
      <c r="C496" s="30" t="s">
        <v>1318</v>
      </c>
      <c r="D496" s="34">
        <v>2641188450</v>
      </c>
      <c r="E496" s="34">
        <v>0</v>
      </c>
      <c r="F496" s="34">
        <v>2641188450</v>
      </c>
    </row>
    <row r="497" spans="1:6" ht="13.5" hidden="1" thickBot="1">
      <c r="A497" s="27">
        <f t="shared" si="8"/>
        <v>9</v>
      </c>
      <c r="B497" s="30" t="s">
        <v>1319</v>
      </c>
      <c r="C497" s="30" t="s">
        <v>1232</v>
      </c>
      <c r="D497" s="33">
        <v>3303387459861.96</v>
      </c>
      <c r="E497" s="33">
        <v>3477023039731.46</v>
      </c>
      <c r="F497" s="33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0" t="s">
        <v>1321</v>
      </c>
      <c r="D498" s="33">
        <v>3528608634992.4902</v>
      </c>
      <c r="E498" s="33">
        <v>6782873236716.7305</v>
      </c>
      <c r="F498" s="33">
        <v>10311481871709.199</v>
      </c>
    </row>
    <row r="499" spans="1:6" ht="13.5" hidden="1" thickBot="1">
      <c r="A499" s="27">
        <f t="shared" si="8"/>
        <v>9</v>
      </c>
      <c r="B499" s="30" t="s">
        <v>1322</v>
      </c>
      <c r="C499" s="30" t="s">
        <v>132</v>
      </c>
      <c r="D499" s="33">
        <v>10940961868.639999</v>
      </c>
      <c r="E499" s="33">
        <v>24085089423.669998</v>
      </c>
      <c r="F499" s="33">
        <v>35026051292.309998</v>
      </c>
    </row>
    <row r="500" spans="1:6" ht="13.5" hidden="1" thickBot="1">
      <c r="A500" s="27">
        <f t="shared" si="8"/>
        <v>9</v>
      </c>
      <c r="B500" s="30" t="s">
        <v>1323</v>
      </c>
      <c r="C500" s="30" t="s">
        <v>131</v>
      </c>
      <c r="D500" s="33">
        <v>109009426666.28999</v>
      </c>
      <c r="E500" s="33">
        <v>58830945598.370003</v>
      </c>
      <c r="F500" s="33">
        <v>167840372264.66</v>
      </c>
    </row>
    <row r="501" spans="1:6" ht="13.5" hidden="1" thickBot="1">
      <c r="A501" s="27">
        <f t="shared" si="8"/>
        <v>9</v>
      </c>
      <c r="B501" s="30" t="s">
        <v>1324</v>
      </c>
      <c r="C501" s="30" t="s">
        <v>1024</v>
      </c>
      <c r="D501" s="33">
        <v>79806391231.570007</v>
      </c>
      <c r="E501" s="33">
        <v>144461582315.06</v>
      </c>
      <c r="F501" s="33">
        <v>224267973546.63</v>
      </c>
    </row>
    <row r="502" spans="1:6" ht="13.5" hidden="1" thickBot="1">
      <c r="A502" s="27">
        <f t="shared" si="8"/>
        <v>9</v>
      </c>
      <c r="B502" s="30" t="s">
        <v>1325</v>
      </c>
      <c r="C502" s="30" t="s">
        <v>1026</v>
      </c>
      <c r="D502" s="33">
        <v>43280922738.650002</v>
      </c>
      <c r="E502" s="33">
        <v>58844036054.809998</v>
      </c>
      <c r="F502" s="33">
        <v>102124958793.46001</v>
      </c>
    </row>
    <row r="503" spans="1:6" ht="13.5" hidden="1" thickBot="1">
      <c r="A503" s="27">
        <f t="shared" si="8"/>
        <v>9</v>
      </c>
      <c r="B503" s="30" t="s">
        <v>1326</v>
      </c>
      <c r="C503" s="30" t="s">
        <v>1028</v>
      </c>
      <c r="D503" s="34">
        <v>21946824575</v>
      </c>
      <c r="E503" s="33">
        <v>47721405615.610001</v>
      </c>
      <c r="F503" s="33">
        <v>69668230190.610001</v>
      </c>
    </row>
    <row r="504" spans="1:6" ht="13.5" hidden="1" thickBot="1">
      <c r="A504" s="27">
        <f t="shared" si="8"/>
        <v>9</v>
      </c>
      <c r="B504" s="30" t="s">
        <v>1327</v>
      </c>
      <c r="C504" s="30" t="s">
        <v>1030</v>
      </c>
      <c r="D504" s="33">
        <v>9491347075.3099995</v>
      </c>
      <c r="E504" s="33">
        <v>11381287800.1</v>
      </c>
      <c r="F504" s="33">
        <v>20872634875.41</v>
      </c>
    </row>
    <row r="505" spans="1:6" ht="13.5" hidden="1" thickBot="1">
      <c r="A505" s="27">
        <f t="shared" si="8"/>
        <v>9</v>
      </c>
      <c r="B505" s="30" t="s">
        <v>1328</v>
      </c>
      <c r="C505" s="30" t="s">
        <v>1032</v>
      </c>
      <c r="D505" s="33">
        <v>25203527948.369999</v>
      </c>
      <c r="E505" s="33">
        <v>660046578.07000005</v>
      </c>
      <c r="F505" s="33">
        <v>25863574526.439999</v>
      </c>
    </row>
    <row r="506" spans="1:6" ht="13.5" hidden="1" thickBot="1">
      <c r="A506" s="27">
        <f t="shared" si="8"/>
        <v>9</v>
      </c>
      <c r="B506" s="30" t="s">
        <v>1329</v>
      </c>
      <c r="C506" s="30" t="s">
        <v>1034</v>
      </c>
      <c r="D506" s="33">
        <v>337357413273.65002</v>
      </c>
      <c r="E506" s="33">
        <v>27654450624.290001</v>
      </c>
      <c r="F506" s="33">
        <v>365011863897.94</v>
      </c>
    </row>
    <row r="507" spans="1:6" ht="13.5" hidden="1" thickBot="1">
      <c r="A507" s="27">
        <f t="shared" si="8"/>
        <v>9</v>
      </c>
      <c r="B507" s="30" t="s">
        <v>1330</v>
      </c>
      <c r="C507" s="30" t="s">
        <v>1048</v>
      </c>
      <c r="D507" s="33">
        <v>523588720263.90002</v>
      </c>
      <c r="E507" s="33">
        <v>1503210612450.3701</v>
      </c>
      <c r="F507" s="33">
        <v>2026799332714.27</v>
      </c>
    </row>
    <row r="508" spans="1:6" ht="13.5" hidden="1" thickBot="1">
      <c r="A508" s="27">
        <f t="shared" si="8"/>
        <v>9</v>
      </c>
      <c r="B508" s="30" t="s">
        <v>1331</v>
      </c>
      <c r="C508" s="30" t="s">
        <v>127</v>
      </c>
      <c r="D508" s="33">
        <v>37052950840.57</v>
      </c>
      <c r="E508" s="34">
        <v>13715610676</v>
      </c>
      <c r="F508" s="33">
        <v>50768561516.57</v>
      </c>
    </row>
    <row r="509" spans="1:6" ht="13.5" hidden="1" thickBot="1">
      <c r="A509" s="27">
        <f t="shared" si="8"/>
        <v>9</v>
      </c>
      <c r="B509" s="30" t="s">
        <v>1332</v>
      </c>
      <c r="C509" s="30" t="s">
        <v>1186</v>
      </c>
      <c r="D509" s="34">
        <v>35788256535</v>
      </c>
      <c r="E509" s="34">
        <v>0</v>
      </c>
      <c r="F509" s="34">
        <v>35788256535</v>
      </c>
    </row>
    <row r="510" spans="1:6" ht="13.5" hidden="1" thickBot="1">
      <c r="A510" s="27">
        <f t="shared" si="8"/>
        <v>9</v>
      </c>
      <c r="B510" s="30" t="s">
        <v>1333</v>
      </c>
      <c r="C510" s="30" t="s">
        <v>1334</v>
      </c>
      <c r="D510" s="34">
        <v>1288174798950</v>
      </c>
      <c r="E510" s="33">
        <v>1031483574147.09</v>
      </c>
      <c r="F510" s="33">
        <v>2319658373097.0898</v>
      </c>
    </row>
    <row r="511" spans="1:6" ht="13.5" hidden="1" thickBot="1">
      <c r="A511" s="27">
        <f t="shared" si="8"/>
        <v>9</v>
      </c>
      <c r="B511" s="30" t="s">
        <v>1335</v>
      </c>
      <c r="C511" s="30" t="s">
        <v>861</v>
      </c>
      <c r="D511" s="33">
        <v>756716843708.34998</v>
      </c>
      <c r="E511" s="33">
        <v>2148397175497.9299</v>
      </c>
      <c r="F511" s="33">
        <v>2905114019206.2798</v>
      </c>
    </row>
    <row r="512" spans="1:6" ht="13.5" hidden="1" thickBot="1">
      <c r="A512" s="27">
        <f t="shared" si="8"/>
        <v>9</v>
      </c>
      <c r="B512" s="30" t="s">
        <v>1336</v>
      </c>
      <c r="C512" s="30" t="s">
        <v>133</v>
      </c>
      <c r="D512" s="33">
        <v>370546784.43000001</v>
      </c>
      <c r="E512" s="33">
        <v>65459566125.239998</v>
      </c>
      <c r="F512" s="33">
        <v>65830112909.669998</v>
      </c>
    </row>
    <row r="513" spans="1:6" ht="13.5" hidden="1" thickBot="1">
      <c r="A513" s="27">
        <f t="shared" si="8"/>
        <v>9</v>
      </c>
      <c r="B513" s="30" t="s">
        <v>1337</v>
      </c>
      <c r="C513" s="30" t="s">
        <v>1114</v>
      </c>
      <c r="D513" s="33">
        <v>1575258580.4300001</v>
      </c>
      <c r="E513" s="34">
        <v>0</v>
      </c>
      <c r="F513" s="33">
        <v>1575258580.4300001</v>
      </c>
    </row>
    <row r="514" spans="1:6" ht="13.5" hidden="1" thickBot="1">
      <c r="A514" s="27">
        <f t="shared" si="8"/>
        <v>9</v>
      </c>
      <c r="B514" s="30" t="s">
        <v>1338</v>
      </c>
      <c r="C514" s="30" t="s">
        <v>1339</v>
      </c>
      <c r="D514" s="33">
        <v>248304443952.32999</v>
      </c>
      <c r="E514" s="33">
        <v>1646967853810.1201</v>
      </c>
      <c r="F514" s="33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0" t="s">
        <v>1341</v>
      </c>
      <c r="D515" s="33">
        <v>12164152751519.199</v>
      </c>
      <c r="E515" s="33">
        <v>48614784116928</v>
      </c>
      <c r="F515" s="33">
        <v>60778936868447.203</v>
      </c>
    </row>
    <row r="516" spans="1:6" ht="13.5" hidden="1" thickBot="1">
      <c r="A516" s="27">
        <f t="shared" si="8"/>
        <v>9</v>
      </c>
      <c r="B516" s="30" t="s">
        <v>1342</v>
      </c>
      <c r="C516" s="30" t="s">
        <v>132</v>
      </c>
      <c r="D516" s="33">
        <v>135939847172.69</v>
      </c>
      <c r="E516" s="33">
        <v>59674569046.959999</v>
      </c>
      <c r="F516" s="33">
        <v>195614416219.64999</v>
      </c>
    </row>
    <row r="517" spans="1:6" ht="13.5" hidden="1" thickBot="1">
      <c r="A517" s="27">
        <f t="shared" si="8"/>
        <v>9</v>
      </c>
      <c r="B517" s="30" t="s">
        <v>1343</v>
      </c>
      <c r="C517" s="30" t="s">
        <v>131</v>
      </c>
      <c r="D517" s="33">
        <v>168177524798.29001</v>
      </c>
      <c r="E517" s="33">
        <v>93534463335.380005</v>
      </c>
      <c r="F517" s="33">
        <v>261711988133.67001</v>
      </c>
    </row>
    <row r="518" spans="1:6" ht="13.5" hidden="1" thickBot="1">
      <c r="A518" s="27">
        <f t="shared" si="8"/>
        <v>9</v>
      </c>
      <c r="B518" s="30" t="s">
        <v>1344</v>
      </c>
      <c r="C518" s="30" t="s">
        <v>1024</v>
      </c>
      <c r="D518" s="33">
        <v>362610817678.90997</v>
      </c>
      <c r="E518" s="33">
        <v>165451714342.20001</v>
      </c>
      <c r="F518" s="33">
        <v>528062532021.10999</v>
      </c>
    </row>
    <row r="519" spans="1:6" ht="13.5" hidden="1" thickBot="1">
      <c r="A519" s="27">
        <f t="shared" si="8"/>
        <v>9</v>
      </c>
      <c r="B519" s="30" t="s">
        <v>1345</v>
      </c>
      <c r="C519" s="30" t="s">
        <v>1026</v>
      </c>
      <c r="D519" s="33">
        <v>113604738521.22</v>
      </c>
      <c r="E519" s="33">
        <v>97762801984.300003</v>
      </c>
      <c r="F519" s="33">
        <v>211367540505.51999</v>
      </c>
    </row>
    <row r="520" spans="1:6" ht="13.5" hidden="1" thickBot="1">
      <c r="A520" s="27">
        <f t="shared" si="8"/>
        <v>9</v>
      </c>
      <c r="B520" s="30" t="s">
        <v>1346</v>
      </c>
      <c r="C520" s="30" t="s">
        <v>1028</v>
      </c>
      <c r="D520" s="33">
        <v>48802702193.220001</v>
      </c>
      <c r="E520" s="33">
        <v>65791279015.059998</v>
      </c>
      <c r="F520" s="33">
        <v>114593981208.28</v>
      </c>
    </row>
    <row r="521" spans="1:6" ht="13.5" hidden="1" thickBot="1">
      <c r="A521" s="27">
        <f t="shared" si="8"/>
        <v>9</v>
      </c>
      <c r="B521" s="30" t="s">
        <v>1347</v>
      </c>
      <c r="C521" s="30" t="s">
        <v>1030</v>
      </c>
      <c r="D521" s="33">
        <v>61152046266.279999</v>
      </c>
      <c r="E521" s="33">
        <v>7798296230.1999998</v>
      </c>
      <c r="F521" s="33">
        <v>68950342496.479996</v>
      </c>
    </row>
    <row r="522" spans="1:6" ht="13.5" hidden="1" thickBot="1">
      <c r="A522" s="27">
        <f t="shared" si="8"/>
        <v>9</v>
      </c>
      <c r="B522" s="30" t="s">
        <v>1348</v>
      </c>
      <c r="C522" s="30" t="s">
        <v>1032</v>
      </c>
      <c r="D522" s="33">
        <v>34600974988.019997</v>
      </c>
      <c r="E522" s="33">
        <v>2075472761.51</v>
      </c>
      <c r="F522" s="33">
        <v>36676447749.529999</v>
      </c>
    </row>
    <row r="523" spans="1:6" ht="13.5" hidden="1" thickBot="1">
      <c r="A523" s="27">
        <f t="shared" si="8"/>
        <v>9</v>
      </c>
      <c r="B523" s="30" t="s">
        <v>1349</v>
      </c>
      <c r="C523" s="30" t="s">
        <v>1034</v>
      </c>
      <c r="D523" s="34">
        <v>679510089320</v>
      </c>
      <c r="E523" s="34">
        <v>25445574004</v>
      </c>
      <c r="F523" s="34">
        <v>704955663324</v>
      </c>
    </row>
    <row r="524" spans="1:6" ht="13.5" hidden="1" thickBot="1">
      <c r="A524" s="27">
        <f t="shared" si="8"/>
        <v>9</v>
      </c>
      <c r="B524" s="30" t="s">
        <v>1350</v>
      </c>
      <c r="C524" s="30" t="s">
        <v>1048</v>
      </c>
      <c r="D524" s="33">
        <v>942237394292.59998</v>
      </c>
      <c r="E524" s="33">
        <v>1287144829089.8999</v>
      </c>
      <c r="F524" s="33">
        <v>2229382223382.5</v>
      </c>
    </row>
    <row r="525" spans="1:6" ht="13.5" hidden="1" thickBot="1">
      <c r="A525" s="27">
        <f t="shared" si="8"/>
        <v>9</v>
      </c>
      <c r="B525" s="30" t="s">
        <v>1351</v>
      </c>
      <c r="C525" s="30" t="s">
        <v>127</v>
      </c>
      <c r="D525" s="33">
        <v>27960227570.34</v>
      </c>
      <c r="E525" s="34">
        <v>16852349646</v>
      </c>
      <c r="F525" s="33">
        <v>44812577216.339996</v>
      </c>
    </row>
    <row r="526" spans="1:6" ht="13.5" hidden="1" thickBot="1">
      <c r="A526" s="27">
        <f t="shared" si="8"/>
        <v>9</v>
      </c>
      <c r="B526" s="30" t="s">
        <v>1352</v>
      </c>
      <c r="C526" s="30" t="s">
        <v>184</v>
      </c>
      <c r="D526" s="34">
        <v>0</v>
      </c>
      <c r="E526" s="33">
        <v>430717142673.27002</v>
      </c>
      <c r="F526" s="33">
        <v>430717142673.27002</v>
      </c>
    </row>
    <row r="527" spans="1:6" ht="13.5" hidden="1" thickBot="1">
      <c r="A527" s="27">
        <f t="shared" si="8"/>
        <v>9</v>
      </c>
      <c r="B527" s="30" t="s">
        <v>1353</v>
      </c>
      <c r="C527" s="30" t="s">
        <v>1186</v>
      </c>
      <c r="D527" s="34">
        <v>35788256535</v>
      </c>
      <c r="E527" s="34">
        <v>0</v>
      </c>
      <c r="F527" s="34">
        <v>35788256535</v>
      </c>
    </row>
    <row r="528" spans="1:6" ht="13.5" hidden="1" thickBot="1">
      <c r="A528" s="27">
        <f t="shared" si="8"/>
        <v>9</v>
      </c>
      <c r="B528" s="30" t="s">
        <v>1354</v>
      </c>
      <c r="C528" s="30" t="s">
        <v>1334</v>
      </c>
      <c r="D528" s="33">
        <v>2439970715849.4102</v>
      </c>
      <c r="E528" s="33">
        <v>1275305033408.9199</v>
      </c>
      <c r="F528" s="33">
        <v>3715275749258.3301</v>
      </c>
    </row>
    <row r="529" spans="1:6" ht="13.5" hidden="1" thickBot="1">
      <c r="A529" s="27">
        <f t="shared" si="8"/>
        <v>9</v>
      </c>
      <c r="B529" s="30" t="s">
        <v>1355</v>
      </c>
      <c r="C529" s="30" t="s">
        <v>861</v>
      </c>
      <c r="D529" s="33">
        <v>3483869213912.6602</v>
      </c>
      <c r="E529" s="33">
        <v>43374074404221.898</v>
      </c>
      <c r="F529" s="33">
        <v>46857943618134.5</v>
      </c>
    </row>
    <row r="530" spans="1:6" ht="13.5" hidden="1" thickBot="1">
      <c r="A530" s="27">
        <f t="shared" ref="A530:A593" si="9">LEN(B530)</f>
        <v>9</v>
      </c>
      <c r="B530" s="30" t="s">
        <v>1356</v>
      </c>
      <c r="C530" s="30" t="s">
        <v>133</v>
      </c>
      <c r="D530" s="33">
        <v>1359868.07</v>
      </c>
      <c r="E530" s="33">
        <v>62887063201.050003</v>
      </c>
      <c r="F530" s="33">
        <v>62888423069.120003</v>
      </c>
    </row>
    <row r="531" spans="1:6" ht="13.5" hidden="1" thickBot="1">
      <c r="A531" s="27">
        <f t="shared" si="9"/>
        <v>9</v>
      </c>
      <c r="B531" s="30" t="s">
        <v>1357</v>
      </c>
      <c r="C531" s="30" t="s">
        <v>1114</v>
      </c>
      <c r="D531" s="34">
        <v>9229439154</v>
      </c>
      <c r="E531" s="34">
        <v>0</v>
      </c>
      <c r="F531" s="34">
        <v>9229439154</v>
      </c>
    </row>
    <row r="532" spans="1:6" ht="13.5" hidden="1" thickBot="1">
      <c r="A532" s="27">
        <f t="shared" si="9"/>
        <v>9</v>
      </c>
      <c r="B532" s="30" t="s">
        <v>1358</v>
      </c>
      <c r="C532" s="30" t="s">
        <v>1232</v>
      </c>
      <c r="D532" s="33">
        <v>3620697403398.46</v>
      </c>
      <c r="E532" s="33">
        <v>1650269123967.3999</v>
      </c>
      <c r="F532" s="33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0" t="s">
        <v>1360</v>
      </c>
      <c r="D533" s="33">
        <v>1497801167269.49</v>
      </c>
      <c r="E533" s="33">
        <v>331573479205.82001</v>
      </c>
      <c r="F533" s="33">
        <v>1829374646475.3101</v>
      </c>
    </row>
    <row r="534" spans="1:6" ht="13.5" hidden="1" thickBot="1">
      <c r="A534" s="27">
        <f t="shared" si="9"/>
        <v>9</v>
      </c>
      <c r="B534" s="30" t="s">
        <v>1361</v>
      </c>
      <c r="C534" s="30" t="s">
        <v>132</v>
      </c>
      <c r="D534" s="34">
        <v>408002605</v>
      </c>
      <c r="E534" s="34">
        <v>5457379210</v>
      </c>
      <c r="F534" s="34">
        <v>5865381815</v>
      </c>
    </row>
    <row r="535" spans="1:6" ht="13.5" hidden="1" thickBot="1">
      <c r="A535" s="27">
        <f t="shared" si="9"/>
        <v>9</v>
      </c>
      <c r="B535" s="30" t="s">
        <v>1362</v>
      </c>
      <c r="C535" s="30" t="s">
        <v>131</v>
      </c>
      <c r="D535" s="34">
        <v>32893279</v>
      </c>
      <c r="E535" s="34">
        <v>362407512</v>
      </c>
      <c r="F535" s="34">
        <v>395300791</v>
      </c>
    </row>
    <row r="536" spans="1:6" ht="13.5" hidden="1" thickBot="1">
      <c r="A536" s="27">
        <f t="shared" si="9"/>
        <v>9</v>
      </c>
      <c r="B536" s="30" t="s">
        <v>1363</v>
      </c>
      <c r="C536" s="30" t="s">
        <v>1024</v>
      </c>
      <c r="D536" s="33">
        <v>1095905810142.41</v>
      </c>
      <c r="E536" s="33">
        <v>103180589813.33</v>
      </c>
      <c r="F536" s="33">
        <v>1199086399955.74</v>
      </c>
    </row>
    <row r="537" spans="1:6" ht="13.5" hidden="1" thickBot="1">
      <c r="A537" s="27">
        <f t="shared" si="9"/>
        <v>9</v>
      </c>
      <c r="B537" s="30" t="s">
        <v>1364</v>
      </c>
      <c r="C537" s="30" t="s">
        <v>1026</v>
      </c>
      <c r="D537" s="33">
        <v>115221435012.78999</v>
      </c>
      <c r="E537" s="33">
        <v>66142025915.989998</v>
      </c>
      <c r="F537" s="33">
        <v>181363460928.78</v>
      </c>
    </row>
    <row r="538" spans="1:6" ht="13.5" hidden="1" thickBot="1">
      <c r="A538" s="27">
        <f t="shared" si="9"/>
        <v>9</v>
      </c>
      <c r="B538" s="30" t="s">
        <v>1365</v>
      </c>
      <c r="C538" s="30" t="s">
        <v>1028</v>
      </c>
      <c r="D538" s="33">
        <v>68112826762.339996</v>
      </c>
      <c r="E538" s="33">
        <v>21721539358.110001</v>
      </c>
      <c r="F538" s="33">
        <v>89834366120.449997</v>
      </c>
    </row>
    <row r="539" spans="1:6" ht="13.5" hidden="1" thickBot="1">
      <c r="A539" s="27">
        <f t="shared" si="9"/>
        <v>9</v>
      </c>
      <c r="B539" s="30" t="s">
        <v>1366</v>
      </c>
      <c r="C539" s="30" t="s">
        <v>1030</v>
      </c>
      <c r="D539" s="33">
        <v>29338247693.91</v>
      </c>
      <c r="E539" s="34">
        <v>250271402</v>
      </c>
      <c r="F539" s="33">
        <v>29588519095.91</v>
      </c>
    </row>
    <row r="540" spans="1:6" ht="13.5" hidden="1" thickBot="1">
      <c r="A540" s="27">
        <f t="shared" si="9"/>
        <v>9</v>
      </c>
      <c r="B540" s="30" t="s">
        <v>1367</v>
      </c>
      <c r="C540" s="30" t="s">
        <v>1032</v>
      </c>
      <c r="D540" s="33">
        <v>169246215873.04001</v>
      </c>
      <c r="E540" s="33">
        <v>122123594024.38</v>
      </c>
      <c r="F540" s="33">
        <v>291369809897.41998</v>
      </c>
    </row>
    <row r="541" spans="1:6" ht="13.5" hidden="1" thickBot="1">
      <c r="A541" s="27">
        <f t="shared" si="9"/>
        <v>9</v>
      </c>
      <c r="B541" s="30" t="s">
        <v>1368</v>
      </c>
      <c r="C541" s="30" t="s">
        <v>1034</v>
      </c>
      <c r="D541" s="34">
        <v>63169015</v>
      </c>
      <c r="E541" s="33">
        <v>3843483694.2800002</v>
      </c>
      <c r="F541" s="33">
        <v>3906652709.2800002</v>
      </c>
    </row>
    <row r="542" spans="1:6" ht="13.5" hidden="1" thickBot="1">
      <c r="A542" s="27">
        <f t="shared" si="9"/>
        <v>9</v>
      </c>
      <c r="B542" s="30" t="s">
        <v>1369</v>
      </c>
      <c r="C542" s="30" t="s">
        <v>1048</v>
      </c>
      <c r="D542" s="34">
        <v>0</v>
      </c>
      <c r="E542" s="34">
        <v>357919879</v>
      </c>
      <c r="F542" s="34">
        <v>357919879</v>
      </c>
    </row>
    <row r="543" spans="1:6" ht="13.5" hidden="1" thickBot="1">
      <c r="A543" s="27">
        <f t="shared" si="9"/>
        <v>9</v>
      </c>
      <c r="B543" s="30" t="s">
        <v>1370</v>
      </c>
      <c r="C543" s="30" t="s">
        <v>1371</v>
      </c>
      <c r="D543" s="34">
        <v>19472566886</v>
      </c>
      <c r="E543" s="33">
        <v>8134268396.7299995</v>
      </c>
      <c r="F543" s="33">
        <v>27606835282.73</v>
      </c>
    </row>
    <row r="544" spans="1:6" ht="13.5" thickBot="1">
      <c r="A544" s="27">
        <f t="shared" si="9"/>
        <v>6</v>
      </c>
      <c r="B544" s="27" t="s">
        <v>1372</v>
      </c>
      <c r="C544" s="30" t="s">
        <v>1373</v>
      </c>
      <c r="D544" s="33">
        <v>25739313093.779999</v>
      </c>
      <c r="E544" s="33">
        <v>54827032067.620003</v>
      </c>
      <c r="F544" s="33">
        <v>80566345161.399994</v>
      </c>
    </row>
    <row r="545" spans="1:6" ht="13.5" hidden="1" thickBot="1">
      <c r="A545" s="27">
        <f t="shared" si="9"/>
        <v>9</v>
      </c>
      <c r="B545" s="30" t="s">
        <v>1374</v>
      </c>
      <c r="C545" s="30" t="s">
        <v>132</v>
      </c>
      <c r="D545" s="34">
        <v>1623668146</v>
      </c>
      <c r="E545" s="34">
        <v>4808941076</v>
      </c>
      <c r="F545" s="34">
        <v>6432609222</v>
      </c>
    </row>
    <row r="546" spans="1:6" ht="13.5" hidden="1" thickBot="1">
      <c r="A546" s="27">
        <f t="shared" si="9"/>
        <v>9</v>
      </c>
      <c r="B546" s="30" t="s">
        <v>1375</v>
      </c>
      <c r="C546" s="30" t="s">
        <v>131</v>
      </c>
      <c r="D546" s="34">
        <v>994245092</v>
      </c>
      <c r="E546" s="34">
        <v>424266671</v>
      </c>
      <c r="F546" s="34">
        <v>1418511763</v>
      </c>
    </row>
    <row r="547" spans="1:6" ht="13.5" hidden="1" thickBot="1">
      <c r="A547" s="27">
        <f t="shared" si="9"/>
        <v>9</v>
      </c>
      <c r="B547" s="30" t="s">
        <v>1376</v>
      </c>
      <c r="C547" s="30" t="s">
        <v>1024</v>
      </c>
      <c r="D547" s="34">
        <v>7213754372</v>
      </c>
      <c r="E547" s="34">
        <v>26855411828</v>
      </c>
      <c r="F547" s="34">
        <v>34069166200</v>
      </c>
    </row>
    <row r="548" spans="1:6" ht="13.5" hidden="1" thickBot="1">
      <c r="A548" s="27">
        <f t="shared" si="9"/>
        <v>9</v>
      </c>
      <c r="B548" s="30" t="s">
        <v>1377</v>
      </c>
      <c r="C548" s="30" t="s">
        <v>1026</v>
      </c>
      <c r="D548" s="33">
        <v>1280794320.0799999</v>
      </c>
      <c r="E548" s="33">
        <v>11873260405.700001</v>
      </c>
      <c r="F548" s="33">
        <v>13154054725.780001</v>
      </c>
    </row>
    <row r="549" spans="1:6" ht="13.5" hidden="1" thickBot="1">
      <c r="A549" s="27">
        <f t="shared" si="9"/>
        <v>9</v>
      </c>
      <c r="B549" s="30" t="s">
        <v>1378</v>
      </c>
      <c r="C549" s="30" t="s">
        <v>1028</v>
      </c>
      <c r="D549" s="33">
        <v>418000960.85000002</v>
      </c>
      <c r="E549" s="33">
        <v>6461900537.3100004</v>
      </c>
      <c r="F549" s="33">
        <v>6879901498.1599998</v>
      </c>
    </row>
    <row r="550" spans="1:6" ht="13.5" hidden="1" thickBot="1">
      <c r="A550" s="27">
        <f t="shared" si="9"/>
        <v>9</v>
      </c>
      <c r="B550" s="30" t="s">
        <v>1379</v>
      </c>
      <c r="C550" s="30" t="s">
        <v>1030</v>
      </c>
      <c r="D550" s="33">
        <v>859792905.25999999</v>
      </c>
      <c r="E550" s="33">
        <v>239887713.38</v>
      </c>
      <c r="F550" s="33">
        <v>1099680618.6400001</v>
      </c>
    </row>
    <row r="551" spans="1:6" ht="13.5" hidden="1" thickBot="1">
      <c r="A551" s="27">
        <f t="shared" si="9"/>
        <v>9</v>
      </c>
      <c r="B551" s="30" t="s">
        <v>1380</v>
      </c>
      <c r="C551" s="30" t="s">
        <v>1034</v>
      </c>
      <c r="D551" s="34">
        <v>7372666088</v>
      </c>
      <c r="E551" s="34">
        <v>3452097001</v>
      </c>
      <c r="F551" s="34">
        <v>10824763089</v>
      </c>
    </row>
    <row r="552" spans="1:6" ht="13.5" hidden="1" thickBot="1">
      <c r="A552" s="27">
        <f t="shared" si="9"/>
        <v>9</v>
      </c>
      <c r="B552" s="30" t="s">
        <v>1381</v>
      </c>
      <c r="C552" s="30" t="s">
        <v>1048</v>
      </c>
      <c r="D552" s="34">
        <v>2606109792</v>
      </c>
      <c r="E552" s="33">
        <v>711211337.23000002</v>
      </c>
      <c r="F552" s="33">
        <v>3317321129.23</v>
      </c>
    </row>
    <row r="553" spans="1:6" ht="13.5" hidden="1" thickBot="1">
      <c r="A553" s="27">
        <f t="shared" si="9"/>
        <v>9</v>
      </c>
      <c r="B553" s="30" t="s">
        <v>1382</v>
      </c>
      <c r="C553" s="30" t="s">
        <v>1371</v>
      </c>
      <c r="D553" s="33">
        <v>3370281417.5900002</v>
      </c>
      <c r="E553" s="34">
        <v>55498</v>
      </c>
      <c r="F553" s="33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0" t="s">
        <v>1383</v>
      </c>
      <c r="D554" s="33">
        <v>12513094092453.1</v>
      </c>
      <c r="E554" s="33">
        <v>49621245719230.203</v>
      </c>
      <c r="F554" s="33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0" t="s">
        <v>125</v>
      </c>
      <c r="D555" s="33">
        <v>12597780596667.199</v>
      </c>
      <c r="E555" s="33">
        <v>52550773212280.898</v>
      </c>
      <c r="F555" s="33">
        <v>65148553808948.102</v>
      </c>
    </row>
    <row r="556" spans="1:6" ht="13.5" hidden="1" thickBot="1">
      <c r="A556" s="27">
        <f t="shared" si="9"/>
        <v>9</v>
      </c>
      <c r="B556" s="30" t="s">
        <v>1384</v>
      </c>
      <c r="C556" s="30" t="s">
        <v>1385</v>
      </c>
      <c r="D556" s="33">
        <v>1904532707083.6899</v>
      </c>
      <c r="E556" s="33">
        <v>3674260613548.6001</v>
      </c>
      <c r="F556" s="33">
        <v>5578793320632.29</v>
      </c>
    </row>
    <row r="557" spans="1:6" ht="13.5" hidden="1" thickBot="1">
      <c r="A557" s="27">
        <f t="shared" si="9"/>
        <v>9</v>
      </c>
      <c r="B557" s="30" t="s">
        <v>1386</v>
      </c>
      <c r="C557" s="30" t="s">
        <v>1387</v>
      </c>
      <c r="D557" s="33">
        <v>197818459529.51999</v>
      </c>
      <c r="E557" s="33">
        <v>3542919343817.0098</v>
      </c>
      <c r="F557" s="33">
        <v>3740737803346.5298</v>
      </c>
    </row>
    <row r="558" spans="1:6" ht="13.5" hidden="1" thickBot="1">
      <c r="A558" s="27">
        <f t="shared" si="9"/>
        <v>9</v>
      </c>
      <c r="B558" s="30" t="s">
        <v>1388</v>
      </c>
      <c r="C558" s="30" t="s">
        <v>1389</v>
      </c>
      <c r="D558" s="33">
        <v>262304891860.62</v>
      </c>
      <c r="E558" s="33">
        <v>7565198732051.4805</v>
      </c>
      <c r="F558" s="33">
        <v>7827503623912.0996</v>
      </c>
    </row>
    <row r="559" spans="1:6" ht="13.5" hidden="1" thickBot="1">
      <c r="A559" s="27">
        <f t="shared" si="9"/>
        <v>9</v>
      </c>
      <c r="B559" s="30" t="s">
        <v>1390</v>
      </c>
      <c r="C559" s="30" t="s">
        <v>1391</v>
      </c>
      <c r="D559" s="33">
        <v>74412513188.75</v>
      </c>
      <c r="E559" s="33">
        <v>1021791614335.88</v>
      </c>
      <c r="F559" s="33">
        <v>1096204127524.63</v>
      </c>
    </row>
    <row r="560" spans="1:6" ht="13.5" hidden="1" thickBot="1">
      <c r="A560" s="27">
        <f t="shared" si="9"/>
        <v>9</v>
      </c>
      <c r="B560" s="30" t="s">
        <v>1392</v>
      </c>
      <c r="C560" s="30" t="s">
        <v>1393</v>
      </c>
      <c r="D560" s="33">
        <v>9139669316624.3301</v>
      </c>
      <c r="E560" s="34">
        <v>21986886484673</v>
      </c>
      <c r="F560" s="33">
        <v>31126555801297.301</v>
      </c>
    </row>
    <row r="561" spans="1:6" ht="13.5" hidden="1" thickBot="1">
      <c r="A561" s="27">
        <f t="shared" si="9"/>
        <v>9</v>
      </c>
      <c r="B561" s="30" t="s">
        <v>1394</v>
      </c>
      <c r="C561" s="30" t="s">
        <v>1395</v>
      </c>
      <c r="D561" s="33">
        <v>4034925605.1799998</v>
      </c>
      <c r="E561" s="33">
        <v>6226114869617.5596</v>
      </c>
      <c r="F561" s="33">
        <v>6230149795222.7402</v>
      </c>
    </row>
    <row r="562" spans="1:6" ht="13.5" hidden="1" thickBot="1">
      <c r="A562" s="27">
        <f t="shared" si="9"/>
        <v>9</v>
      </c>
      <c r="B562" s="30" t="s">
        <v>1396</v>
      </c>
      <c r="C562" s="30" t="s">
        <v>1397</v>
      </c>
      <c r="D562" s="33">
        <v>57496317025.620003</v>
      </c>
      <c r="E562" s="33">
        <v>766287814501.07996</v>
      </c>
      <c r="F562" s="33">
        <v>823784131526.69995</v>
      </c>
    </row>
    <row r="563" spans="1:6" ht="13.5" hidden="1" thickBot="1">
      <c r="A563" s="27">
        <f t="shared" si="9"/>
        <v>9</v>
      </c>
      <c r="B563" s="30" t="s">
        <v>1398</v>
      </c>
      <c r="C563" s="30" t="s">
        <v>1399</v>
      </c>
      <c r="D563" s="33">
        <v>509821844301.71002</v>
      </c>
      <c r="E563" s="33">
        <v>2007068992863.0801</v>
      </c>
      <c r="F563" s="33">
        <v>2516890837164.79</v>
      </c>
    </row>
    <row r="564" spans="1:6" ht="13.5" hidden="1" thickBot="1">
      <c r="A564" s="27">
        <f t="shared" si="9"/>
        <v>9</v>
      </c>
      <c r="B564" s="30" t="s">
        <v>1400</v>
      </c>
      <c r="C564" s="30" t="s">
        <v>1401</v>
      </c>
      <c r="D564" s="34">
        <v>532510980</v>
      </c>
      <c r="E564" s="34">
        <v>71091498</v>
      </c>
      <c r="F564" s="34">
        <v>603602478</v>
      </c>
    </row>
    <row r="565" spans="1:6" ht="13.5" hidden="1" thickBot="1">
      <c r="A565" s="27">
        <f t="shared" si="9"/>
        <v>9</v>
      </c>
      <c r="B565" s="30" t="s">
        <v>1402</v>
      </c>
      <c r="C565" s="30" t="s">
        <v>1403</v>
      </c>
      <c r="D565" s="33">
        <v>293018599633.19</v>
      </c>
      <c r="E565" s="33">
        <v>1894469426833.5801</v>
      </c>
      <c r="F565" s="33">
        <v>2187488026466.77</v>
      </c>
    </row>
    <row r="566" spans="1:6" ht="13.5" hidden="1" thickBot="1">
      <c r="A566" s="27">
        <f t="shared" si="9"/>
        <v>9</v>
      </c>
      <c r="B566" s="30" t="s">
        <v>1404</v>
      </c>
      <c r="C566" s="30" t="s">
        <v>1405</v>
      </c>
      <c r="D566" s="34">
        <v>681954722</v>
      </c>
      <c r="E566" s="34">
        <v>0</v>
      </c>
      <c r="F566" s="34">
        <v>681954722</v>
      </c>
    </row>
    <row r="567" spans="1:6" ht="13.5" hidden="1" thickBot="1">
      <c r="A567" s="27">
        <f t="shared" si="9"/>
        <v>9</v>
      </c>
      <c r="B567" s="30" t="s">
        <v>1406</v>
      </c>
      <c r="C567" s="30" t="s">
        <v>1407</v>
      </c>
      <c r="D567" s="33">
        <v>142245476006.67001</v>
      </c>
      <c r="E567" s="33">
        <v>3834014358738.5801</v>
      </c>
      <c r="F567" s="33">
        <v>3976259834745.25</v>
      </c>
    </row>
    <row r="568" spans="1:6" ht="13.5" hidden="1" thickBot="1">
      <c r="A568" s="27">
        <f t="shared" si="9"/>
        <v>9</v>
      </c>
      <c r="B568" s="30" t="s">
        <v>1408</v>
      </c>
      <c r="C568" s="30" t="s">
        <v>1409</v>
      </c>
      <c r="D568" s="33">
        <v>11211080105.93</v>
      </c>
      <c r="E568" s="34">
        <v>31689869803</v>
      </c>
      <c r="F568" s="33">
        <v>42900949908.93</v>
      </c>
    </row>
    <row r="569" spans="1:6" ht="13.5" thickBot="1">
      <c r="A569" s="27">
        <f t="shared" si="9"/>
        <v>6</v>
      </c>
      <c r="B569" s="27" t="s">
        <v>264</v>
      </c>
      <c r="C569" s="30" t="s">
        <v>124</v>
      </c>
      <c r="D569" s="34">
        <v>500000000</v>
      </c>
      <c r="E569" s="34">
        <v>0</v>
      </c>
      <c r="F569" s="34">
        <v>500000000</v>
      </c>
    </row>
    <row r="570" spans="1:6" ht="13.5" hidden="1" thickBot="1">
      <c r="A570" s="27">
        <f t="shared" si="9"/>
        <v>9</v>
      </c>
      <c r="B570" s="30" t="s">
        <v>1410</v>
      </c>
      <c r="C570" s="30" t="s">
        <v>1411</v>
      </c>
      <c r="D570" s="34">
        <v>500000000</v>
      </c>
      <c r="E570" s="34">
        <v>0</v>
      </c>
      <c r="F570" s="34">
        <v>500000000</v>
      </c>
    </row>
    <row r="571" spans="1:6" ht="13.5" hidden="1" thickBot="1">
      <c r="A571" s="27">
        <f t="shared" si="9"/>
        <v>9</v>
      </c>
      <c r="B571" s="30" t="s">
        <v>1412</v>
      </c>
      <c r="C571" s="30" t="s">
        <v>1413</v>
      </c>
      <c r="D571" s="34">
        <v>0</v>
      </c>
      <c r="E571" s="34">
        <v>0</v>
      </c>
      <c r="F571" s="34">
        <v>0</v>
      </c>
    </row>
    <row r="572" spans="1:6" ht="13.5" hidden="1" thickBot="1">
      <c r="A572" s="27">
        <f t="shared" si="9"/>
        <v>9</v>
      </c>
      <c r="B572" s="30" t="s">
        <v>1414</v>
      </c>
      <c r="C572" s="30" t="s">
        <v>1415</v>
      </c>
      <c r="D572" s="34">
        <v>0</v>
      </c>
      <c r="E572" s="34">
        <v>0</v>
      </c>
      <c r="F572" s="34">
        <v>0</v>
      </c>
    </row>
    <row r="573" spans="1:6" ht="13.5" hidden="1" thickBot="1">
      <c r="A573" s="27">
        <f t="shared" si="9"/>
        <v>9</v>
      </c>
      <c r="B573" s="30" t="s">
        <v>1416</v>
      </c>
      <c r="C573" s="30" t="s">
        <v>1417</v>
      </c>
      <c r="D573" s="34">
        <v>0</v>
      </c>
      <c r="E573" s="34">
        <v>0</v>
      </c>
      <c r="F573" s="34">
        <v>0</v>
      </c>
    </row>
    <row r="574" spans="1:6" ht="13.5" hidden="1" thickBot="1">
      <c r="A574" s="27">
        <f t="shared" si="9"/>
        <v>9</v>
      </c>
      <c r="B574" s="30" t="s">
        <v>1418</v>
      </c>
      <c r="C574" s="30" t="s">
        <v>1419</v>
      </c>
      <c r="D574" s="34">
        <v>0</v>
      </c>
      <c r="E574" s="34">
        <v>0</v>
      </c>
      <c r="F574" s="34">
        <v>0</v>
      </c>
    </row>
    <row r="575" spans="1:6" ht="13.5" hidden="1" thickBot="1">
      <c r="A575" s="27">
        <f t="shared" si="9"/>
        <v>9</v>
      </c>
      <c r="B575" s="30" t="s">
        <v>1420</v>
      </c>
      <c r="C575" s="30" t="s">
        <v>1421</v>
      </c>
      <c r="D575" s="34">
        <v>0</v>
      </c>
      <c r="E575" s="34">
        <v>0</v>
      </c>
      <c r="F575" s="34">
        <v>0</v>
      </c>
    </row>
    <row r="576" spans="1:6" ht="13.5" hidden="1" thickBot="1">
      <c r="A576" s="27">
        <f t="shared" si="9"/>
        <v>9</v>
      </c>
      <c r="B576" s="30" t="s">
        <v>1422</v>
      </c>
      <c r="C576" s="30" t="s">
        <v>1423</v>
      </c>
      <c r="D576" s="34">
        <v>0</v>
      </c>
      <c r="E576" s="34">
        <v>0</v>
      </c>
      <c r="F576" s="34">
        <v>0</v>
      </c>
    </row>
    <row r="577" spans="1:6" ht="13.5" thickBot="1">
      <c r="A577" s="27">
        <f t="shared" si="9"/>
        <v>6</v>
      </c>
      <c r="B577" s="27" t="s">
        <v>1424</v>
      </c>
      <c r="C577" s="30" t="s">
        <v>1425</v>
      </c>
      <c r="D577" s="34">
        <v>801730</v>
      </c>
      <c r="E577" s="34">
        <v>0</v>
      </c>
      <c r="F577" s="34">
        <v>801730</v>
      </c>
    </row>
    <row r="578" spans="1:6" ht="13.5" hidden="1" thickBot="1">
      <c r="A578" s="27">
        <f t="shared" si="9"/>
        <v>9</v>
      </c>
      <c r="B578" s="30" t="s">
        <v>1426</v>
      </c>
      <c r="C578" s="30" t="s">
        <v>1383</v>
      </c>
      <c r="D578" s="34">
        <v>801730</v>
      </c>
      <c r="E578" s="34">
        <v>0</v>
      </c>
      <c r="F578" s="34">
        <v>801730</v>
      </c>
    </row>
    <row r="579" spans="1:6" ht="13.5" thickBot="1">
      <c r="A579" s="27">
        <f t="shared" si="9"/>
        <v>6</v>
      </c>
      <c r="B579" s="27" t="s">
        <v>1427</v>
      </c>
      <c r="C579" s="30" t="s">
        <v>1428</v>
      </c>
      <c r="D579" s="33">
        <v>176196925909.22</v>
      </c>
      <c r="E579" s="33">
        <v>405351676039.40002</v>
      </c>
      <c r="F579" s="33">
        <v>581548601948.62</v>
      </c>
    </row>
    <row r="580" spans="1:6" ht="13.5" hidden="1" thickBot="1">
      <c r="A580" s="27">
        <f t="shared" si="9"/>
        <v>9</v>
      </c>
      <c r="B580" s="30" t="s">
        <v>1429</v>
      </c>
      <c r="C580" s="30" t="s">
        <v>125</v>
      </c>
      <c r="D580" s="33">
        <v>157256020305.29001</v>
      </c>
      <c r="E580" s="33">
        <v>401561352364.40002</v>
      </c>
      <c r="F580" s="33">
        <v>558817372669.68994</v>
      </c>
    </row>
    <row r="581" spans="1:6" ht="13.5" hidden="1" thickBot="1">
      <c r="A581" s="27">
        <f t="shared" si="9"/>
        <v>9</v>
      </c>
      <c r="B581" s="30" t="s">
        <v>1430</v>
      </c>
      <c r="C581" s="30" t="s">
        <v>124</v>
      </c>
      <c r="D581" s="33">
        <v>18940905603.93</v>
      </c>
      <c r="E581" s="34">
        <v>3790323675</v>
      </c>
      <c r="F581" s="33">
        <v>22731229278.93</v>
      </c>
    </row>
    <row r="582" spans="1:6" ht="13.5" thickBot="1">
      <c r="A582" s="27">
        <f t="shared" si="9"/>
        <v>6</v>
      </c>
      <c r="B582" s="27" t="s">
        <v>277</v>
      </c>
      <c r="C582" s="30" t="s">
        <v>1431</v>
      </c>
      <c r="D582" s="33">
        <v>261384231853.34</v>
      </c>
      <c r="E582" s="33">
        <v>3334879169090.0498</v>
      </c>
      <c r="F582" s="33">
        <v>3596263400943.3901</v>
      </c>
    </row>
    <row r="583" spans="1:6" ht="13.5" hidden="1" thickBot="1">
      <c r="A583" s="27">
        <f t="shared" si="9"/>
        <v>9</v>
      </c>
      <c r="B583" s="30" t="s">
        <v>1432</v>
      </c>
      <c r="C583" s="30" t="s">
        <v>125</v>
      </c>
      <c r="D583" s="33">
        <v>212142761902.45999</v>
      </c>
      <c r="E583" s="33">
        <v>3331968402169.0498</v>
      </c>
      <c r="F583" s="33">
        <v>3544111164071.5098</v>
      </c>
    </row>
    <row r="584" spans="1:6" ht="13.5" hidden="1" thickBot="1">
      <c r="A584" s="27">
        <f t="shared" si="9"/>
        <v>9</v>
      </c>
      <c r="B584" s="30" t="s">
        <v>1433</v>
      </c>
      <c r="C584" s="30" t="s">
        <v>124</v>
      </c>
      <c r="D584" s="33">
        <v>49241469950.879997</v>
      </c>
      <c r="E584" s="34">
        <v>2910766921</v>
      </c>
      <c r="F584" s="33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0" t="s">
        <v>116</v>
      </c>
      <c r="D585" s="33">
        <v>13418546980446</v>
      </c>
      <c r="E585" s="34">
        <v>163167038660</v>
      </c>
      <c r="F585" s="33">
        <v>13581714019106</v>
      </c>
    </row>
    <row r="586" spans="1:6" ht="13.5" thickBot="1">
      <c r="A586" s="27">
        <f t="shared" si="9"/>
        <v>6</v>
      </c>
      <c r="B586" s="27" t="s">
        <v>279</v>
      </c>
      <c r="C586" s="30" t="s">
        <v>115</v>
      </c>
      <c r="D586" s="33">
        <v>1261913158606.75</v>
      </c>
      <c r="E586" s="34">
        <v>0</v>
      </c>
      <c r="F586" s="33">
        <v>1261913158606.75</v>
      </c>
    </row>
    <row r="587" spans="1:6" ht="13.5" hidden="1" thickBot="1">
      <c r="A587" s="27">
        <f t="shared" si="9"/>
        <v>9</v>
      </c>
      <c r="B587" s="30" t="s">
        <v>1434</v>
      </c>
      <c r="C587" s="30" t="s">
        <v>959</v>
      </c>
      <c r="D587" s="33">
        <v>47892368724.360001</v>
      </c>
      <c r="E587" s="34">
        <v>0</v>
      </c>
      <c r="F587" s="33">
        <v>47892368724.360001</v>
      </c>
    </row>
    <row r="588" spans="1:6" ht="13.5" hidden="1" thickBot="1">
      <c r="A588" s="27">
        <f t="shared" si="9"/>
        <v>9</v>
      </c>
      <c r="B588" s="30" t="s">
        <v>1435</v>
      </c>
      <c r="C588" s="30" t="s">
        <v>1436</v>
      </c>
      <c r="D588" s="34">
        <v>389346604092</v>
      </c>
      <c r="E588" s="34">
        <v>0</v>
      </c>
      <c r="F588" s="34">
        <v>389346604092</v>
      </c>
    </row>
    <row r="589" spans="1:6" ht="13.5" hidden="1" thickBot="1">
      <c r="A589" s="27">
        <f t="shared" si="9"/>
        <v>9</v>
      </c>
      <c r="B589" s="30" t="s">
        <v>1437</v>
      </c>
      <c r="C589" s="30" t="s">
        <v>1438</v>
      </c>
      <c r="D589" s="33">
        <v>5689244819.5900002</v>
      </c>
      <c r="E589" s="34">
        <v>0</v>
      </c>
      <c r="F589" s="33">
        <v>5689244819.5900002</v>
      </c>
    </row>
    <row r="590" spans="1:6" ht="13.5" hidden="1" thickBot="1">
      <c r="A590" s="27">
        <f t="shared" si="9"/>
        <v>9</v>
      </c>
      <c r="B590" s="30" t="s">
        <v>1439</v>
      </c>
      <c r="C590" s="30" t="s">
        <v>1440</v>
      </c>
      <c r="D590" s="33">
        <v>49941070634.940002</v>
      </c>
      <c r="E590" s="34">
        <v>0</v>
      </c>
      <c r="F590" s="33">
        <v>49941070634.940002</v>
      </c>
    </row>
    <row r="591" spans="1:6" ht="13.5" hidden="1" thickBot="1">
      <c r="A591" s="27">
        <f t="shared" si="9"/>
        <v>9</v>
      </c>
      <c r="B591" s="30" t="s">
        <v>1441</v>
      </c>
      <c r="C591" s="30" t="s">
        <v>1442</v>
      </c>
      <c r="D591" s="34">
        <v>403283759</v>
      </c>
      <c r="E591" s="34">
        <v>0</v>
      </c>
      <c r="F591" s="34">
        <v>403283759</v>
      </c>
    </row>
    <row r="592" spans="1:6" ht="13.5" hidden="1" thickBot="1">
      <c r="A592" s="27">
        <f t="shared" si="9"/>
        <v>9</v>
      </c>
      <c r="B592" s="30" t="s">
        <v>1443</v>
      </c>
      <c r="C592" s="30" t="s">
        <v>1444</v>
      </c>
      <c r="D592" s="34">
        <v>135015918110</v>
      </c>
      <c r="E592" s="34">
        <v>0</v>
      </c>
      <c r="F592" s="34">
        <v>135015918110</v>
      </c>
    </row>
    <row r="593" spans="1:6" ht="13.5" hidden="1" thickBot="1">
      <c r="A593" s="27">
        <f t="shared" si="9"/>
        <v>9</v>
      </c>
      <c r="B593" s="30" t="s">
        <v>1445</v>
      </c>
      <c r="C593" s="30" t="s">
        <v>1446</v>
      </c>
      <c r="D593" s="33">
        <v>8780866402.3299999</v>
      </c>
      <c r="E593" s="34">
        <v>0</v>
      </c>
      <c r="F593" s="33">
        <v>8780866402.3299999</v>
      </c>
    </row>
    <row r="594" spans="1:6" ht="13.5" hidden="1" thickBot="1">
      <c r="A594" s="27">
        <f t="shared" ref="A594:A657" si="10">LEN(B594)</f>
        <v>9</v>
      </c>
      <c r="B594" s="30" t="s">
        <v>1447</v>
      </c>
      <c r="C594" s="30" t="s">
        <v>1448</v>
      </c>
      <c r="D594" s="33">
        <v>323142447.93000001</v>
      </c>
      <c r="E594" s="34">
        <v>0</v>
      </c>
      <c r="F594" s="33">
        <v>323142447.93000001</v>
      </c>
    </row>
    <row r="595" spans="1:6" ht="13.5" hidden="1" thickBot="1">
      <c r="A595" s="27">
        <f t="shared" si="10"/>
        <v>9</v>
      </c>
      <c r="B595" s="30" t="s">
        <v>1449</v>
      </c>
      <c r="C595" s="30" t="s">
        <v>1450</v>
      </c>
      <c r="D595" s="34">
        <v>34003303631</v>
      </c>
      <c r="E595" s="34">
        <v>0</v>
      </c>
      <c r="F595" s="34">
        <v>34003303631</v>
      </c>
    </row>
    <row r="596" spans="1:6" ht="13.5" hidden="1" thickBot="1">
      <c r="A596" s="27">
        <f t="shared" si="10"/>
        <v>9</v>
      </c>
      <c r="B596" s="30" t="s">
        <v>1451</v>
      </c>
      <c r="C596" s="30" t="s">
        <v>1452</v>
      </c>
      <c r="D596" s="34">
        <v>6301787122</v>
      </c>
      <c r="E596" s="34">
        <v>0</v>
      </c>
      <c r="F596" s="34">
        <v>6301787122</v>
      </c>
    </row>
    <row r="597" spans="1:6" ht="13.5" hidden="1" thickBot="1">
      <c r="A597" s="27">
        <f t="shared" si="10"/>
        <v>9</v>
      </c>
      <c r="B597" s="30" t="s">
        <v>1453</v>
      </c>
      <c r="C597" s="30" t="s">
        <v>1454</v>
      </c>
      <c r="D597" s="34">
        <v>391871978495</v>
      </c>
      <c r="E597" s="34">
        <v>0</v>
      </c>
      <c r="F597" s="34">
        <v>391871978495</v>
      </c>
    </row>
    <row r="598" spans="1:6" ht="13.5" hidden="1" thickBot="1">
      <c r="A598" s="27">
        <f t="shared" si="10"/>
        <v>9</v>
      </c>
      <c r="B598" s="30" t="s">
        <v>1455</v>
      </c>
      <c r="C598" s="30" t="s">
        <v>1456</v>
      </c>
      <c r="D598" s="34">
        <v>2037116466</v>
      </c>
      <c r="E598" s="34">
        <v>0</v>
      </c>
      <c r="F598" s="34">
        <v>2037116466</v>
      </c>
    </row>
    <row r="599" spans="1:6" ht="13.5" hidden="1" thickBot="1">
      <c r="A599" s="27">
        <f t="shared" si="10"/>
        <v>9</v>
      </c>
      <c r="B599" s="30" t="s">
        <v>1457</v>
      </c>
      <c r="C599" s="30" t="s">
        <v>1458</v>
      </c>
      <c r="D599" s="33">
        <v>1203807084.97</v>
      </c>
      <c r="E599" s="34">
        <v>0</v>
      </c>
      <c r="F599" s="33">
        <v>1203807084.97</v>
      </c>
    </row>
    <row r="600" spans="1:6" ht="13.5" hidden="1" thickBot="1">
      <c r="A600" s="27">
        <f t="shared" si="10"/>
        <v>9</v>
      </c>
      <c r="B600" s="30" t="s">
        <v>1459</v>
      </c>
      <c r="C600" s="30" t="s">
        <v>1460</v>
      </c>
      <c r="D600" s="33">
        <v>9636568.8100000005</v>
      </c>
      <c r="E600" s="34">
        <v>0</v>
      </c>
      <c r="F600" s="33">
        <v>9636568.8100000005</v>
      </c>
    </row>
    <row r="601" spans="1:6" ht="13.5" hidden="1" thickBot="1">
      <c r="A601" s="27">
        <f t="shared" si="10"/>
        <v>9</v>
      </c>
      <c r="B601" s="30" t="s">
        <v>1461</v>
      </c>
      <c r="C601" s="30" t="s">
        <v>1462</v>
      </c>
      <c r="D601" s="34">
        <v>159065556182</v>
      </c>
      <c r="E601" s="34">
        <v>0</v>
      </c>
      <c r="F601" s="34">
        <v>159065556182</v>
      </c>
    </row>
    <row r="602" spans="1:6" ht="13.5" hidden="1" thickBot="1">
      <c r="A602" s="27">
        <f t="shared" si="10"/>
        <v>9</v>
      </c>
      <c r="B602" s="30" t="s">
        <v>1463</v>
      </c>
      <c r="C602" s="30" t="s">
        <v>1464</v>
      </c>
      <c r="D602" s="33">
        <v>20686638921.84</v>
      </c>
      <c r="E602" s="34">
        <v>0</v>
      </c>
      <c r="F602" s="33">
        <v>20686638921.84</v>
      </c>
    </row>
    <row r="603" spans="1:6" ht="13.5" hidden="1" thickBot="1">
      <c r="A603" s="27">
        <f t="shared" si="10"/>
        <v>9</v>
      </c>
      <c r="B603" s="30" t="s">
        <v>1465</v>
      </c>
      <c r="C603" s="30" t="s">
        <v>951</v>
      </c>
      <c r="D603" s="33">
        <v>2528643813.0700002</v>
      </c>
      <c r="E603" s="34">
        <v>0</v>
      </c>
      <c r="F603" s="33">
        <v>2528643813.0700002</v>
      </c>
    </row>
    <row r="604" spans="1:6" ht="13.5" hidden="1" thickBot="1">
      <c r="A604" s="27">
        <f t="shared" si="10"/>
        <v>9</v>
      </c>
      <c r="B604" s="30" t="s">
        <v>1466</v>
      </c>
      <c r="C604" s="30" t="s">
        <v>1467</v>
      </c>
      <c r="D604" s="33">
        <v>6812191331.9099998</v>
      </c>
      <c r="E604" s="34">
        <v>0</v>
      </c>
      <c r="F604" s="33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0" t="s">
        <v>114</v>
      </c>
      <c r="D605" s="33">
        <v>2327315576568.0498</v>
      </c>
      <c r="E605" s="34">
        <v>0</v>
      </c>
      <c r="F605" s="33">
        <v>2327315576568.0498</v>
      </c>
    </row>
    <row r="606" spans="1:6" ht="13.5" hidden="1" thickBot="1">
      <c r="A606" s="27">
        <f t="shared" si="10"/>
        <v>9</v>
      </c>
      <c r="B606" s="30" t="s">
        <v>1468</v>
      </c>
      <c r="C606" s="30" t="s">
        <v>106</v>
      </c>
      <c r="D606" s="33">
        <v>787550845488.83997</v>
      </c>
      <c r="E606" s="34">
        <v>0</v>
      </c>
      <c r="F606" s="33">
        <v>787550845488.83997</v>
      </c>
    </row>
    <row r="607" spans="1:6" ht="13.5" hidden="1" thickBot="1">
      <c r="A607" s="27">
        <f t="shared" si="10"/>
        <v>9</v>
      </c>
      <c r="B607" s="30" t="s">
        <v>1469</v>
      </c>
      <c r="C607" s="30" t="s">
        <v>959</v>
      </c>
      <c r="D607" s="33">
        <v>237407025562.03</v>
      </c>
      <c r="E607" s="34">
        <v>0</v>
      </c>
      <c r="F607" s="33">
        <v>237407025562.03</v>
      </c>
    </row>
    <row r="608" spans="1:6" ht="13.5" hidden="1" thickBot="1">
      <c r="A608" s="27">
        <f t="shared" si="10"/>
        <v>9</v>
      </c>
      <c r="B608" s="30" t="s">
        <v>1470</v>
      </c>
      <c r="C608" s="30" t="s">
        <v>1438</v>
      </c>
      <c r="D608" s="33">
        <v>8942665914.3700008</v>
      </c>
      <c r="E608" s="34">
        <v>0</v>
      </c>
      <c r="F608" s="33">
        <v>8942665914.3700008</v>
      </c>
    </row>
    <row r="609" spans="1:6" ht="13.5" hidden="1" thickBot="1">
      <c r="A609" s="27">
        <f t="shared" si="10"/>
        <v>9</v>
      </c>
      <c r="B609" s="30" t="s">
        <v>1471</v>
      </c>
      <c r="C609" s="30" t="s">
        <v>1472</v>
      </c>
      <c r="D609" s="33">
        <v>1983393485.1300001</v>
      </c>
      <c r="E609" s="34">
        <v>0</v>
      </c>
      <c r="F609" s="33">
        <v>1983393485.1300001</v>
      </c>
    </row>
    <row r="610" spans="1:6" ht="13.5" hidden="1" thickBot="1">
      <c r="A610" s="27">
        <f t="shared" si="10"/>
        <v>9</v>
      </c>
      <c r="B610" s="30" t="s">
        <v>1473</v>
      </c>
      <c r="C610" s="30" t="s">
        <v>1442</v>
      </c>
      <c r="D610" s="33">
        <v>772950632.72000003</v>
      </c>
      <c r="E610" s="34">
        <v>0</v>
      </c>
      <c r="F610" s="33">
        <v>772950632.72000003</v>
      </c>
    </row>
    <row r="611" spans="1:6" ht="13.5" hidden="1" thickBot="1">
      <c r="A611" s="27">
        <f t="shared" si="10"/>
        <v>9</v>
      </c>
      <c r="B611" s="30" t="s">
        <v>1474</v>
      </c>
      <c r="C611" s="30" t="s">
        <v>1436</v>
      </c>
      <c r="D611" s="33">
        <v>59607581531.099998</v>
      </c>
      <c r="E611" s="34">
        <v>0</v>
      </c>
      <c r="F611" s="33">
        <v>59607581531.099998</v>
      </c>
    </row>
    <row r="612" spans="1:6" ht="13.5" hidden="1" thickBot="1">
      <c r="A612" s="27">
        <f t="shared" si="10"/>
        <v>9</v>
      </c>
      <c r="B612" s="30" t="s">
        <v>1475</v>
      </c>
      <c r="C612" s="30" t="s">
        <v>105</v>
      </c>
      <c r="D612" s="33">
        <v>638278058.5</v>
      </c>
      <c r="E612" s="34">
        <v>0</v>
      </c>
      <c r="F612" s="33">
        <v>638278058.5</v>
      </c>
    </row>
    <row r="613" spans="1:6" ht="13.5" hidden="1" thickBot="1">
      <c r="A613" s="27">
        <f t="shared" si="10"/>
        <v>9</v>
      </c>
      <c r="B613" s="30" t="s">
        <v>1476</v>
      </c>
      <c r="C613" s="30" t="s">
        <v>1477</v>
      </c>
      <c r="D613" s="33">
        <v>106560064.56999999</v>
      </c>
      <c r="E613" s="34">
        <v>0</v>
      </c>
      <c r="F613" s="33">
        <v>106560064.56999999</v>
      </c>
    </row>
    <row r="614" spans="1:6" ht="13.5" hidden="1" thickBot="1">
      <c r="A614" s="27">
        <f t="shared" si="10"/>
        <v>9</v>
      </c>
      <c r="B614" s="30" t="s">
        <v>1478</v>
      </c>
      <c r="C614" s="30" t="s">
        <v>1440</v>
      </c>
      <c r="D614" s="33">
        <v>32743700855.650002</v>
      </c>
      <c r="E614" s="34">
        <v>0</v>
      </c>
      <c r="F614" s="33">
        <v>32743700855.650002</v>
      </c>
    </row>
    <row r="615" spans="1:6" ht="13.5" hidden="1" thickBot="1">
      <c r="A615" s="27">
        <f t="shared" si="10"/>
        <v>9</v>
      </c>
      <c r="B615" s="30" t="s">
        <v>1479</v>
      </c>
      <c r="C615" s="30" t="s">
        <v>1480</v>
      </c>
      <c r="D615" s="33">
        <v>2506514032.0999999</v>
      </c>
      <c r="E615" s="34">
        <v>0</v>
      </c>
      <c r="F615" s="33">
        <v>2506514032.0999999</v>
      </c>
    </row>
    <row r="616" spans="1:6" ht="13.5" hidden="1" thickBot="1">
      <c r="A616" s="27">
        <f t="shared" si="10"/>
        <v>9</v>
      </c>
      <c r="B616" s="30" t="s">
        <v>1481</v>
      </c>
      <c r="C616" s="30" t="s">
        <v>1450</v>
      </c>
      <c r="D616" s="34">
        <v>10017926959</v>
      </c>
      <c r="E616" s="34">
        <v>0</v>
      </c>
      <c r="F616" s="34">
        <v>10017926959</v>
      </c>
    </row>
    <row r="617" spans="1:6" ht="13.5" hidden="1" thickBot="1">
      <c r="A617" s="27">
        <f t="shared" si="10"/>
        <v>9</v>
      </c>
      <c r="B617" s="30" t="s">
        <v>1482</v>
      </c>
      <c r="C617" s="30" t="s">
        <v>1483</v>
      </c>
      <c r="D617" s="33">
        <v>41220765.869999997</v>
      </c>
      <c r="E617" s="34">
        <v>0</v>
      </c>
      <c r="F617" s="33">
        <v>41220765.869999997</v>
      </c>
    </row>
    <row r="618" spans="1:6" ht="13.5" hidden="1" thickBot="1">
      <c r="A618" s="27">
        <f t="shared" si="10"/>
        <v>9</v>
      </c>
      <c r="B618" s="30" t="s">
        <v>1484</v>
      </c>
      <c r="C618" s="30" t="s">
        <v>1485</v>
      </c>
      <c r="D618" s="34">
        <v>326138348</v>
      </c>
      <c r="E618" s="34">
        <v>0</v>
      </c>
      <c r="F618" s="34">
        <v>326138348</v>
      </c>
    </row>
    <row r="619" spans="1:6" ht="13.5" hidden="1" thickBot="1">
      <c r="A619" s="27">
        <f t="shared" si="10"/>
        <v>9</v>
      </c>
      <c r="B619" s="30" t="s">
        <v>1486</v>
      </c>
      <c r="C619" s="30" t="s">
        <v>1487</v>
      </c>
      <c r="D619" s="34">
        <v>863328961</v>
      </c>
      <c r="E619" s="34">
        <v>0</v>
      </c>
      <c r="F619" s="34">
        <v>863328961</v>
      </c>
    </row>
    <row r="620" spans="1:6" ht="13.5" hidden="1" thickBot="1">
      <c r="A620" s="27">
        <f t="shared" si="10"/>
        <v>9</v>
      </c>
      <c r="B620" s="30" t="s">
        <v>1488</v>
      </c>
      <c r="C620" s="30" t="s">
        <v>95</v>
      </c>
      <c r="D620" s="33">
        <v>47304047837.139999</v>
      </c>
      <c r="E620" s="34">
        <v>0</v>
      </c>
      <c r="F620" s="33">
        <v>47304047837.139999</v>
      </c>
    </row>
    <row r="621" spans="1:6" ht="13.5" hidden="1" thickBot="1">
      <c r="A621" s="27">
        <f t="shared" si="10"/>
        <v>9</v>
      </c>
      <c r="B621" s="30" t="s">
        <v>1489</v>
      </c>
      <c r="C621" s="30" t="s">
        <v>1490</v>
      </c>
      <c r="D621" s="33">
        <v>472769.9</v>
      </c>
      <c r="E621" s="34">
        <v>0</v>
      </c>
      <c r="F621" s="33">
        <v>472769.9</v>
      </c>
    </row>
    <row r="622" spans="1:6" ht="13.5" hidden="1" thickBot="1">
      <c r="A622" s="27">
        <f t="shared" si="10"/>
        <v>9</v>
      </c>
      <c r="B622" s="30" t="s">
        <v>1491</v>
      </c>
      <c r="C622" s="30" t="s">
        <v>1492</v>
      </c>
      <c r="D622" s="33">
        <v>21528562929.66</v>
      </c>
      <c r="E622" s="34">
        <v>0</v>
      </c>
      <c r="F622" s="33">
        <v>21528562929.66</v>
      </c>
    </row>
    <row r="623" spans="1:6" ht="13.5" hidden="1" thickBot="1">
      <c r="A623" s="27">
        <f t="shared" si="10"/>
        <v>9</v>
      </c>
      <c r="B623" s="30" t="s">
        <v>1493</v>
      </c>
      <c r="C623" s="30" t="s">
        <v>1494</v>
      </c>
      <c r="D623" s="33">
        <v>332604121.88</v>
      </c>
      <c r="E623" s="34">
        <v>0</v>
      </c>
      <c r="F623" s="33">
        <v>332604121.88</v>
      </c>
    </row>
    <row r="624" spans="1:6" ht="13.5" hidden="1" thickBot="1">
      <c r="A624" s="27">
        <f t="shared" si="10"/>
        <v>9</v>
      </c>
      <c r="B624" s="30" t="s">
        <v>1495</v>
      </c>
      <c r="C624" s="30" t="s">
        <v>1496</v>
      </c>
      <c r="D624" s="33">
        <v>924036941.73000002</v>
      </c>
      <c r="E624" s="34">
        <v>0</v>
      </c>
      <c r="F624" s="33">
        <v>924036941.73000002</v>
      </c>
    </row>
    <row r="625" spans="1:6" ht="13.5" hidden="1" thickBot="1">
      <c r="A625" s="27">
        <f t="shared" si="10"/>
        <v>9</v>
      </c>
      <c r="B625" s="30" t="s">
        <v>1497</v>
      </c>
      <c r="C625" s="30" t="s">
        <v>1498</v>
      </c>
      <c r="D625" s="33">
        <v>9503736729.6200008</v>
      </c>
      <c r="E625" s="34">
        <v>0</v>
      </c>
      <c r="F625" s="33">
        <v>9503736729.6200008</v>
      </c>
    </row>
    <row r="626" spans="1:6" ht="13.5" hidden="1" thickBot="1">
      <c r="A626" s="27">
        <f t="shared" si="10"/>
        <v>9</v>
      </c>
      <c r="B626" s="30" t="s">
        <v>1499</v>
      </c>
      <c r="C626" s="30" t="s">
        <v>1500</v>
      </c>
      <c r="D626" s="33">
        <v>3005309863.6100001</v>
      </c>
      <c r="E626" s="34">
        <v>0</v>
      </c>
      <c r="F626" s="33">
        <v>3005309863.6100001</v>
      </c>
    </row>
    <row r="627" spans="1:6" ht="13.5" hidden="1" thickBot="1">
      <c r="A627" s="27">
        <f t="shared" si="10"/>
        <v>9</v>
      </c>
      <c r="B627" s="30" t="s">
        <v>1501</v>
      </c>
      <c r="C627" s="30" t="s">
        <v>1502</v>
      </c>
      <c r="D627" s="33">
        <v>12592400385.41</v>
      </c>
      <c r="E627" s="34">
        <v>0</v>
      </c>
      <c r="F627" s="33">
        <v>12592400385.41</v>
      </c>
    </row>
    <row r="628" spans="1:6" ht="13.5" hidden="1" thickBot="1">
      <c r="A628" s="27">
        <f t="shared" si="10"/>
        <v>9</v>
      </c>
      <c r="B628" s="30" t="s">
        <v>1503</v>
      </c>
      <c r="C628" s="30" t="s">
        <v>1504</v>
      </c>
      <c r="D628" s="33">
        <v>1716915761.51</v>
      </c>
      <c r="E628" s="34">
        <v>0</v>
      </c>
      <c r="F628" s="33">
        <v>1716915761.51</v>
      </c>
    </row>
    <row r="629" spans="1:6" ht="13.5" hidden="1" thickBot="1">
      <c r="A629" s="27">
        <f t="shared" si="10"/>
        <v>9</v>
      </c>
      <c r="B629" s="30" t="s">
        <v>1505</v>
      </c>
      <c r="C629" s="30" t="s">
        <v>1506</v>
      </c>
      <c r="D629" s="33">
        <v>10779224505.25</v>
      </c>
      <c r="E629" s="34">
        <v>0</v>
      </c>
      <c r="F629" s="33">
        <v>10779224505.25</v>
      </c>
    </row>
    <row r="630" spans="1:6" ht="13.5" hidden="1" thickBot="1">
      <c r="A630" s="27">
        <f t="shared" si="10"/>
        <v>9</v>
      </c>
      <c r="B630" s="30" t="s">
        <v>1507</v>
      </c>
      <c r="C630" s="30" t="s">
        <v>951</v>
      </c>
      <c r="D630" s="33">
        <v>10225777620.969999</v>
      </c>
      <c r="E630" s="34">
        <v>0</v>
      </c>
      <c r="F630" s="33">
        <v>10225777620.969999</v>
      </c>
    </row>
    <row r="631" spans="1:6" ht="13.5" hidden="1" thickBot="1">
      <c r="A631" s="27">
        <f t="shared" si="10"/>
        <v>9</v>
      </c>
      <c r="B631" s="30" t="s">
        <v>1508</v>
      </c>
      <c r="C631" s="30" t="s">
        <v>1446</v>
      </c>
      <c r="D631" s="33">
        <v>103534425854.45</v>
      </c>
      <c r="E631" s="34">
        <v>0</v>
      </c>
      <c r="F631" s="33">
        <v>103534425854.45</v>
      </c>
    </row>
    <row r="632" spans="1:6" ht="13.5" hidden="1" thickBot="1">
      <c r="A632" s="27">
        <f t="shared" si="10"/>
        <v>9</v>
      </c>
      <c r="B632" s="30" t="s">
        <v>1509</v>
      </c>
      <c r="C632" s="30" t="s">
        <v>1510</v>
      </c>
      <c r="D632" s="33">
        <v>6220134813.9399996</v>
      </c>
      <c r="E632" s="34">
        <v>0</v>
      </c>
      <c r="F632" s="33">
        <v>6220134813.9399996</v>
      </c>
    </row>
    <row r="633" spans="1:6" ht="13.5" hidden="1" thickBot="1">
      <c r="A633" s="27">
        <f t="shared" si="10"/>
        <v>9</v>
      </c>
      <c r="B633" s="30" t="s">
        <v>1511</v>
      </c>
      <c r="C633" s="30" t="s">
        <v>1512</v>
      </c>
      <c r="D633" s="33">
        <v>83078760077.570007</v>
      </c>
      <c r="E633" s="34">
        <v>0</v>
      </c>
      <c r="F633" s="33">
        <v>83078760077.570007</v>
      </c>
    </row>
    <row r="634" spans="1:6" ht="13.5" hidden="1" thickBot="1">
      <c r="A634" s="27">
        <f t="shared" si="10"/>
        <v>9</v>
      </c>
      <c r="B634" s="30" t="s">
        <v>1513</v>
      </c>
      <c r="C634" s="30" t="s">
        <v>1514</v>
      </c>
      <c r="D634" s="33">
        <v>105260560312.64999</v>
      </c>
      <c r="E634" s="34">
        <v>0</v>
      </c>
      <c r="F634" s="33">
        <v>105260560312.64999</v>
      </c>
    </row>
    <row r="635" spans="1:6" ht="13.5" hidden="1" thickBot="1">
      <c r="A635" s="27">
        <f t="shared" si="10"/>
        <v>9</v>
      </c>
      <c r="B635" s="30" t="s">
        <v>1515</v>
      </c>
      <c r="C635" s="30" t="s">
        <v>1516</v>
      </c>
      <c r="D635" s="33">
        <v>767800475383.88</v>
      </c>
      <c r="E635" s="34">
        <v>0</v>
      </c>
      <c r="F635" s="33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0" t="s">
        <v>1518</v>
      </c>
      <c r="D636" s="34">
        <v>153227820875</v>
      </c>
      <c r="E636" s="34">
        <v>0</v>
      </c>
      <c r="F636" s="34">
        <v>153227820875</v>
      </c>
    </row>
    <row r="637" spans="1:6" ht="13.5" hidden="1" thickBot="1">
      <c r="A637" s="27">
        <f t="shared" si="10"/>
        <v>9</v>
      </c>
      <c r="B637" s="30" t="s">
        <v>1519</v>
      </c>
      <c r="C637" s="30" t="s">
        <v>1520</v>
      </c>
      <c r="D637" s="33">
        <v>9213978079.7600002</v>
      </c>
      <c r="E637" s="34">
        <v>0</v>
      </c>
      <c r="F637" s="33">
        <v>9213978079.7600002</v>
      </c>
    </row>
    <row r="638" spans="1:6" ht="13.5" hidden="1" thickBot="1">
      <c r="A638" s="27">
        <f t="shared" si="10"/>
        <v>9</v>
      </c>
      <c r="B638" s="30" t="s">
        <v>1521</v>
      </c>
      <c r="C638" s="30" t="s">
        <v>1522</v>
      </c>
      <c r="D638" s="33">
        <v>1121879743.49</v>
      </c>
      <c r="E638" s="34">
        <v>0</v>
      </c>
      <c r="F638" s="33">
        <v>1121879743.49</v>
      </c>
    </row>
    <row r="639" spans="1:6" ht="13.5" hidden="1" thickBot="1">
      <c r="A639" s="27">
        <f t="shared" si="10"/>
        <v>9</v>
      </c>
      <c r="B639" s="30" t="s">
        <v>1523</v>
      </c>
      <c r="C639" s="30" t="s">
        <v>1524</v>
      </c>
      <c r="D639" s="33">
        <v>142891963051.75</v>
      </c>
      <c r="E639" s="34">
        <v>0</v>
      </c>
      <c r="F639" s="33">
        <v>142891963051.75</v>
      </c>
    </row>
    <row r="640" spans="1:6" ht="13.5" thickBot="1">
      <c r="A640" s="27">
        <f t="shared" si="10"/>
        <v>6</v>
      </c>
      <c r="B640" s="27" t="s">
        <v>281</v>
      </c>
      <c r="C640" s="30" t="s">
        <v>113</v>
      </c>
      <c r="D640" s="33">
        <v>811504118208.29004</v>
      </c>
      <c r="E640" s="34">
        <v>0</v>
      </c>
      <c r="F640" s="33">
        <v>811504118208.29004</v>
      </c>
    </row>
    <row r="641" spans="1:6" ht="13.5" hidden="1" thickBot="1">
      <c r="A641" s="27">
        <f t="shared" si="10"/>
        <v>9</v>
      </c>
      <c r="B641" s="30" t="s">
        <v>1525</v>
      </c>
      <c r="C641" s="30" t="s">
        <v>113</v>
      </c>
      <c r="D641" s="33">
        <v>811504118208.29004</v>
      </c>
      <c r="E641" s="34">
        <v>0</v>
      </c>
      <c r="F641" s="33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0" t="s">
        <v>1527</v>
      </c>
      <c r="D642" s="33">
        <v>5844476048161.1504</v>
      </c>
      <c r="E642" s="34">
        <v>163167038660</v>
      </c>
      <c r="F642" s="33">
        <v>6007643086821.1504</v>
      </c>
    </row>
    <row r="643" spans="1:6" ht="13.5" hidden="1" thickBot="1">
      <c r="A643" s="27">
        <f t="shared" si="10"/>
        <v>9</v>
      </c>
      <c r="B643" s="30" t="s">
        <v>1528</v>
      </c>
      <c r="C643" s="30" t="s">
        <v>112</v>
      </c>
      <c r="D643" s="33">
        <v>56519959391.489998</v>
      </c>
      <c r="E643" s="33">
        <v>38808061.740000002</v>
      </c>
      <c r="F643" s="33">
        <v>56558767453.230003</v>
      </c>
    </row>
    <row r="644" spans="1:6" ht="13.5" hidden="1" thickBot="1">
      <c r="A644" s="27">
        <f t="shared" si="10"/>
        <v>9</v>
      </c>
      <c r="B644" s="30" t="s">
        <v>1529</v>
      </c>
      <c r="C644" s="30" t="s">
        <v>111</v>
      </c>
      <c r="D644" s="33">
        <v>298948205326.58002</v>
      </c>
      <c r="E644" s="33">
        <v>6988700.7999999998</v>
      </c>
      <c r="F644" s="33">
        <v>298955194027.38</v>
      </c>
    </row>
    <row r="645" spans="1:6" ht="13.5" hidden="1" thickBot="1">
      <c r="A645" s="27">
        <f t="shared" si="10"/>
        <v>9</v>
      </c>
      <c r="B645" s="30" t="s">
        <v>1530</v>
      </c>
      <c r="C645" s="30" t="s">
        <v>1446</v>
      </c>
      <c r="D645" s="33">
        <v>139113367261.64999</v>
      </c>
      <c r="E645" s="33">
        <v>10986452165.139999</v>
      </c>
      <c r="F645" s="33">
        <v>150099819426.79001</v>
      </c>
    </row>
    <row r="646" spans="1:6" ht="13.5" hidden="1" thickBot="1">
      <c r="A646" s="27">
        <f t="shared" si="10"/>
        <v>9</v>
      </c>
      <c r="B646" s="30" t="s">
        <v>1531</v>
      </c>
      <c r="C646" s="30" t="s">
        <v>1510</v>
      </c>
      <c r="D646" s="33">
        <v>160491387394.45999</v>
      </c>
      <c r="E646" s="33">
        <v>1776429200.8399999</v>
      </c>
      <c r="F646" s="33">
        <v>162267816595.29999</v>
      </c>
    </row>
    <row r="647" spans="1:6" ht="13.5" hidden="1" thickBot="1">
      <c r="A647" s="27">
        <f t="shared" si="10"/>
        <v>9</v>
      </c>
      <c r="B647" s="30" t="s">
        <v>1532</v>
      </c>
      <c r="C647" s="30" t="s">
        <v>1533</v>
      </c>
      <c r="D647" s="33">
        <v>61252775069.470001</v>
      </c>
      <c r="E647" s="33">
        <v>4039249679.0799999</v>
      </c>
      <c r="F647" s="33">
        <v>65292024748.550003</v>
      </c>
    </row>
    <row r="648" spans="1:6" ht="13.5" hidden="1" thickBot="1">
      <c r="A648" s="27">
        <f t="shared" si="10"/>
        <v>9</v>
      </c>
      <c r="B648" s="30" t="s">
        <v>1534</v>
      </c>
      <c r="C648" s="30" t="s">
        <v>1535</v>
      </c>
      <c r="D648" s="33">
        <v>19031052762.259998</v>
      </c>
      <c r="E648" s="33">
        <v>5383734304.21</v>
      </c>
      <c r="F648" s="33">
        <v>24414787066.470001</v>
      </c>
    </row>
    <row r="649" spans="1:6" ht="13.5" hidden="1" thickBot="1">
      <c r="A649" s="27">
        <f t="shared" si="10"/>
        <v>9</v>
      </c>
      <c r="B649" s="30" t="s">
        <v>1536</v>
      </c>
      <c r="C649" s="30" t="s">
        <v>1537</v>
      </c>
      <c r="D649" s="33">
        <v>4479540833.5200005</v>
      </c>
      <c r="E649" s="33">
        <v>6123877.7000000002</v>
      </c>
      <c r="F649" s="33">
        <v>4485664711.2200003</v>
      </c>
    </row>
    <row r="650" spans="1:6" ht="13.5" hidden="1" thickBot="1">
      <c r="A650" s="27">
        <f t="shared" si="10"/>
        <v>9</v>
      </c>
      <c r="B650" s="30" t="s">
        <v>1538</v>
      </c>
      <c r="C650" s="30" t="s">
        <v>1512</v>
      </c>
      <c r="D650" s="33">
        <v>15890516186.459999</v>
      </c>
      <c r="E650" s="33">
        <v>199893385.38999999</v>
      </c>
      <c r="F650" s="33">
        <v>16090409571.85</v>
      </c>
    </row>
    <row r="651" spans="1:6" ht="13.5" hidden="1" thickBot="1">
      <c r="A651" s="27">
        <f t="shared" si="10"/>
        <v>9</v>
      </c>
      <c r="B651" s="30" t="s">
        <v>1539</v>
      </c>
      <c r="C651" s="30" t="s">
        <v>1540</v>
      </c>
      <c r="D651" s="33">
        <v>3085779208637.54</v>
      </c>
      <c r="E651" s="33">
        <v>12534039428.879999</v>
      </c>
      <c r="F651" s="33">
        <v>3098313248066.4199</v>
      </c>
    </row>
    <row r="652" spans="1:6" ht="13.5" hidden="1" thickBot="1">
      <c r="A652" s="27">
        <f t="shared" si="10"/>
        <v>9</v>
      </c>
      <c r="B652" s="30" t="s">
        <v>1541</v>
      </c>
      <c r="C652" s="30" t="s">
        <v>1542</v>
      </c>
      <c r="D652" s="33">
        <v>247025871287.35999</v>
      </c>
      <c r="E652" s="33">
        <v>53909449479.620003</v>
      </c>
      <c r="F652" s="33">
        <v>300935320766.97998</v>
      </c>
    </row>
    <row r="653" spans="1:6" ht="13.5" hidden="1" thickBot="1">
      <c r="A653" s="27">
        <f t="shared" si="10"/>
        <v>9</v>
      </c>
      <c r="B653" s="30" t="s">
        <v>1543</v>
      </c>
      <c r="C653" s="30" t="s">
        <v>1544</v>
      </c>
      <c r="D653" s="33">
        <v>12398652149.25</v>
      </c>
      <c r="E653" s="33">
        <v>1800235246.5899999</v>
      </c>
      <c r="F653" s="33">
        <v>14198887395.84</v>
      </c>
    </row>
    <row r="654" spans="1:6" ht="13.5" hidden="1" thickBot="1">
      <c r="A654" s="27">
        <f t="shared" si="10"/>
        <v>9</v>
      </c>
      <c r="B654" s="30" t="s">
        <v>1545</v>
      </c>
      <c r="C654" s="30" t="s">
        <v>1546</v>
      </c>
      <c r="D654" s="33">
        <v>18989824326.860001</v>
      </c>
      <c r="E654" s="33">
        <v>712955564.75</v>
      </c>
      <c r="F654" s="33">
        <v>19702779891.610001</v>
      </c>
    </row>
    <row r="655" spans="1:6" ht="13.5" hidden="1" thickBot="1">
      <c r="A655" s="27">
        <f t="shared" si="10"/>
        <v>9</v>
      </c>
      <c r="B655" s="30" t="s">
        <v>1547</v>
      </c>
      <c r="C655" s="30" t="s">
        <v>1548</v>
      </c>
      <c r="D655" s="33">
        <v>79904023598.410004</v>
      </c>
      <c r="E655" s="33">
        <v>2772515060.6500001</v>
      </c>
      <c r="F655" s="33">
        <v>82676538659.059998</v>
      </c>
    </row>
    <row r="656" spans="1:6" ht="13.5" hidden="1" thickBot="1">
      <c r="A656" s="27">
        <f t="shared" si="10"/>
        <v>9</v>
      </c>
      <c r="B656" s="30" t="s">
        <v>1549</v>
      </c>
      <c r="C656" s="30" t="s">
        <v>1550</v>
      </c>
      <c r="D656" s="33">
        <v>8834979781.3999996</v>
      </c>
      <c r="E656" s="33">
        <v>268464094.76999998</v>
      </c>
      <c r="F656" s="33">
        <v>9103443876.1700001</v>
      </c>
    </row>
    <row r="657" spans="1:6" ht="13.5" hidden="1" thickBot="1">
      <c r="A657" s="27">
        <f t="shared" si="10"/>
        <v>9</v>
      </c>
      <c r="B657" s="30" t="s">
        <v>1551</v>
      </c>
      <c r="C657" s="30" t="s">
        <v>1552</v>
      </c>
      <c r="D657" s="33">
        <v>5163718127.75</v>
      </c>
      <c r="E657" s="33">
        <v>5046327033.3699999</v>
      </c>
      <c r="F657" s="33">
        <v>10210045161.120001</v>
      </c>
    </row>
    <row r="658" spans="1:6" ht="13.5" hidden="1" thickBot="1">
      <c r="A658" s="27">
        <f t="shared" ref="A658:A721" si="11">LEN(B658)</f>
        <v>9</v>
      </c>
      <c r="B658" s="30" t="s">
        <v>1553</v>
      </c>
      <c r="C658" s="30" t="s">
        <v>1554</v>
      </c>
      <c r="D658" s="33">
        <v>4115833444.9899998</v>
      </c>
      <c r="E658" s="33">
        <v>374533226.38</v>
      </c>
      <c r="F658" s="33">
        <v>4490366671.3699999</v>
      </c>
    </row>
    <row r="659" spans="1:6" ht="13.5" hidden="1" thickBot="1">
      <c r="A659" s="27">
        <f t="shared" si="11"/>
        <v>9</v>
      </c>
      <c r="B659" s="30" t="s">
        <v>1555</v>
      </c>
      <c r="C659" s="30" t="s">
        <v>1556</v>
      </c>
      <c r="D659" s="33">
        <v>16597778612.690001</v>
      </c>
      <c r="E659" s="33">
        <v>1318300046.5899999</v>
      </c>
      <c r="F659" s="33">
        <v>17916078659.279999</v>
      </c>
    </row>
    <row r="660" spans="1:6" ht="13.5" hidden="1" thickBot="1">
      <c r="A660" s="27">
        <f t="shared" si="11"/>
        <v>9</v>
      </c>
      <c r="B660" s="30" t="s">
        <v>1557</v>
      </c>
      <c r="C660" s="30" t="s">
        <v>1558</v>
      </c>
      <c r="D660" s="33">
        <v>915653796.76999998</v>
      </c>
      <c r="E660" s="34">
        <v>0</v>
      </c>
      <c r="F660" s="33">
        <v>915653796.76999998</v>
      </c>
    </row>
    <row r="661" spans="1:6" ht="13.5" hidden="1" thickBot="1">
      <c r="A661" s="27">
        <f t="shared" si="11"/>
        <v>9</v>
      </c>
      <c r="B661" s="30" t="s">
        <v>1559</v>
      </c>
      <c r="C661" s="30" t="s">
        <v>192</v>
      </c>
      <c r="D661" s="33">
        <v>211410835.86000001</v>
      </c>
      <c r="E661" s="34">
        <v>0</v>
      </c>
      <c r="F661" s="33">
        <v>211410835.86000001</v>
      </c>
    </row>
    <row r="662" spans="1:6" ht="13.5" hidden="1" thickBot="1">
      <c r="A662" s="27">
        <f t="shared" si="11"/>
        <v>9</v>
      </c>
      <c r="B662" s="30" t="s">
        <v>1560</v>
      </c>
      <c r="C662" s="30" t="s">
        <v>1561</v>
      </c>
      <c r="D662" s="34">
        <v>184749800</v>
      </c>
      <c r="E662" s="34">
        <v>437420</v>
      </c>
      <c r="F662" s="34">
        <v>185187220</v>
      </c>
    </row>
    <row r="663" spans="1:6" ht="13.5" hidden="1" thickBot="1">
      <c r="A663" s="27">
        <f t="shared" si="11"/>
        <v>9</v>
      </c>
      <c r="B663" s="30" t="s">
        <v>1562</v>
      </c>
      <c r="C663" s="30" t="s">
        <v>1563</v>
      </c>
      <c r="D663" s="33">
        <v>177502577237.26001</v>
      </c>
      <c r="E663" s="33">
        <v>1617155913.99</v>
      </c>
      <c r="F663" s="33">
        <v>179119733151.25</v>
      </c>
    </row>
    <row r="664" spans="1:6" ht="13.5" hidden="1" thickBot="1">
      <c r="A664" s="27">
        <f t="shared" si="11"/>
        <v>9</v>
      </c>
      <c r="B664" s="30" t="s">
        <v>1564</v>
      </c>
      <c r="C664" s="30" t="s">
        <v>1565</v>
      </c>
      <c r="D664" s="33">
        <v>3681867175.4099998</v>
      </c>
      <c r="E664" s="34">
        <v>0</v>
      </c>
      <c r="F664" s="33">
        <v>3681867175.4099998</v>
      </c>
    </row>
    <row r="665" spans="1:6" ht="13.5" hidden="1" thickBot="1">
      <c r="A665" s="27">
        <f t="shared" si="11"/>
        <v>9</v>
      </c>
      <c r="B665" s="30" t="s">
        <v>1566</v>
      </c>
      <c r="C665" s="30" t="s">
        <v>1567</v>
      </c>
      <c r="D665" s="33">
        <v>88771914643.110001</v>
      </c>
      <c r="E665" s="33">
        <v>2166574011.29</v>
      </c>
      <c r="F665" s="33">
        <v>90938488654.399994</v>
      </c>
    </row>
    <row r="666" spans="1:6" ht="13.5" hidden="1" thickBot="1">
      <c r="A666" s="27">
        <f t="shared" si="11"/>
        <v>9</v>
      </c>
      <c r="B666" s="30" t="s">
        <v>1568</v>
      </c>
      <c r="C666" s="30" t="s">
        <v>1569</v>
      </c>
      <c r="D666" s="33">
        <v>45799251323.029999</v>
      </c>
      <c r="E666" s="33">
        <v>3468484165.9400001</v>
      </c>
      <c r="F666" s="33">
        <v>49267735488.970001</v>
      </c>
    </row>
    <row r="667" spans="1:6" ht="13.5" hidden="1" thickBot="1">
      <c r="A667" s="27">
        <f t="shared" si="11"/>
        <v>9</v>
      </c>
      <c r="B667" s="30" t="s">
        <v>1570</v>
      </c>
      <c r="C667" s="30" t="s">
        <v>1571</v>
      </c>
      <c r="D667" s="33">
        <v>126672400559.39</v>
      </c>
      <c r="E667" s="34">
        <v>3974924</v>
      </c>
      <c r="F667" s="33">
        <v>126676375483.39</v>
      </c>
    </row>
    <row r="668" spans="1:6" ht="13.5" hidden="1" thickBot="1">
      <c r="A668" s="27">
        <f t="shared" si="11"/>
        <v>9</v>
      </c>
      <c r="B668" s="30" t="s">
        <v>1572</v>
      </c>
      <c r="C668" s="30" t="s">
        <v>1573</v>
      </c>
      <c r="D668" s="33">
        <v>973823333617.81006</v>
      </c>
      <c r="E668" s="34">
        <v>0</v>
      </c>
      <c r="F668" s="33">
        <v>973823333617.81006</v>
      </c>
    </row>
    <row r="669" spans="1:6" ht="13.5" hidden="1" thickBot="1">
      <c r="A669" s="27">
        <f t="shared" si="11"/>
        <v>9</v>
      </c>
      <c r="B669" s="30" t="s">
        <v>1574</v>
      </c>
      <c r="C669" s="30" t="s">
        <v>1575</v>
      </c>
      <c r="D669" s="33">
        <v>192376194980.37</v>
      </c>
      <c r="E669" s="33">
        <v>54735913668.279999</v>
      </c>
      <c r="F669" s="33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0" t="s">
        <v>109</v>
      </c>
      <c r="D670" s="33">
        <v>1334958556110.1899</v>
      </c>
      <c r="E670" s="34">
        <v>0</v>
      </c>
      <c r="F670" s="33">
        <v>1334958556110.1899</v>
      </c>
    </row>
    <row r="671" spans="1:6" ht="13.5" hidden="1" thickBot="1">
      <c r="A671" s="27">
        <f t="shared" si="11"/>
        <v>9</v>
      </c>
      <c r="B671" s="30" t="s">
        <v>1576</v>
      </c>
      <c r="C671" s="30" t="s">
        <v>959</v>
      </c>
      <c r="D671" s="33">
        <v>413669374446.22998</v>
      </c>
      <c r="E671" s="34">
        <v>0</v>
      </c>
      <c r="F671" s="33">
        <v>413669374446.22998</v>
      </c>
    </row>
    <row r="672" spans="1:6" ht="13.5" hidden="1" thickBot="1">
      <c r="A672" s="27">
        <f t="shared" si="11"/>
        <v>9</v>
      </c>
      <c r="B672" s="30" t="s">
        <v>1577</v>
      </c>
      <c r="C672" s="30" t="s">
        <v>1436</v>
      </c>
      <c r="D672" s="34">
        <v>473938342390</v>
      </c>
      <c r="E672" s="34">
        <v>0</v>
      </c>
      <c r="F672" s="34">
        <v>473938342390</v>
      </c>
    </row>
    <row r="673" spans="1:6" ht="13.5" hidden="1" thickBot="1">
      <c r="A673" s="27">
        <f t="shared" si="11"/>
        <v>9</v>
      </c>
      <c r="B673" s="30" t="s">
        <v>1578</v>
      </c>
      <c r="C673" s="30" t="s">
        <v>1438</v>
      </c>
      <c r="D673" s="33">
        <v>34529380901.099998</v>
      </c>
      <c r="E673" s="34">
        <v>0</v>
      </c>
      <c r="F673" s="33">
        <v>34529380901.099998</v>
      </c>
    </row>
    <row r="674" spans="1:6" ht="13.5" hidden="1" thickBot="1">
      <c r="A674" s="27">
        <f t="shared" si="11"/>
        <v>9</v>
      </c>
      <c r="B674" s="30" t="s">
        <v>1579</v>
      </c>
      <c r="C674" s="30" t="s">
        <v>1446</v>
      </c>
      <c r="D674" s="33">
        <v>29801831.370000001</v>
      </c>
      <c r="E674" s="34">
        <v>0</v>
      </c>
      <c r="F674" s="33">
        <v>29801831.370000001</v>
      </c>
    </row>
    <row r="675" spans="1:6" ht="13.5" hidden="1" thickBot="1">
      <c r="A675" s="27">
        <f t="shared" si="11"/>
        <v>9</v>
      </c>
      <c r="B675" s="30" t="s">
        <v>1580</v>
      </c>
      <c r="C675" s="30" t="s">
        <v>1440</v>
      </c>
      <c r="D675" s="33">
        <v>162449718115.17001</v>
      </c>
      <c r="E675" s="34">
        <v>0</v>
      </c>
      <c r="F675" s="33">
        <v>162449718115.17001</v>
      </c>
    </row>
    <row r="676" spans="1:6" ht="13.5" hidden="1" thickBot="1">
      <c r="A676" s="27">
        <f t="shared" si="11"/>
        <v>9</v>
      </c>
      <c r="B676" s="30" t="s">
        <v>1581</v>
      </c>
      <c r="C676" s="30" t="s">
        <v>1444</v>
      </c>
      <c r="D676" s="34">
        <v>60968937999</v>
      </c>
      <c r="E676" s="34">
        <v>0</v>
      </c>
      <c r="F676" s="34">
        <v>60968937999</v>
      </c>
    </row>
    <row r="677" spans="1:6" ht="13.5" hidden="1" thickBot="1">
      <c r="A677" s="27">
        <f t="shared" si="11"/>
        <v>9</v>
      </c>
      <c r="B677" s="30" t="s">
        <v>1582</v>
      </c>
      <c r="C677" s="30" t="s">
        <v>1448</v>
      </c>
      <c r="D677" s="33">
        <v>21216200.84</v>
      </c>
      <c r="E677" s="34">
        <v>0</v>
      </c>
      <c r="F677" s="33">
        <v>21216200.84</v>
      </c>
    </row>
    <row r="678" spans="1:6" ht="13.5" hidden="1" thickBot="1">
      <c r="A678" s="27">
        <f t="shared" si="11"/>
        <v>9</v>
      </c>
      <c r="B678" s="30" t="s">
        <v>1583</v>
      </c>
      <c r="C678" s="30" t="s">
        <v>1450</v>
      </c>
      <c r="D678" s="34">
        <v>3507100848</v>
      </c>
      <c r="E678" s="34">
        <v>0</v>
      </c>
      <c r="F678" s="34">
        <v>3507100848</v>
      </c>
    </row>
    <row r="679" spans="1:6" ht="13.5" hidden="1" thickBot="1">
      <c r="A679" s="27">
        <f t="shared" si="11"/>
        <v>9</v>
      </c>
      <c r="B679" s="30" t="s">
        <v>1584</v>
      </c>
      <c r="C679" s="30" t="s">
        <v>1452</v>
      </c>
      <c r="D679" s="34">
        <v>10886728543</v>
      </c>
      <c r="E679" s="34">
        <v>0</v>
      </c>
      <c r="F679" s="34">
        <v>10886728543</v>
      </c>
    </row>
    <row r="680" spans="1:6" ht="13.5" hidden="1" thickBot="1">
      <c r="A680" s="27">
        <f t="shared" si="11"/>
        <v>9</v>
      </c>
      <c r="B680" s="30" t="s">
        <v>1585</v>
      </c>
      <c r="C680" s="30" t="s">
        <v>1458</v>
      </c>
      <c r="D680" s="33">
        <v>23227300.469999999</v>
      </c>
      <c r="E680" s="34">
        <v>0</v>
      </c>
      <c r="F680" s="33">
        <v>23227300.469999999</v>
      </c>
    </row>
    <row r="681" spans="1:6" ht="13.5" hidden="1" thickBot="1">
      <c r="A681" s="27">
        <f t="shared" si="11"/>
        <v>9</v>
      </c>
      <c r="B681" s="30" t="s">
        <v>1586</v>
      </c>
      <c r="C681" s="30" t="s">
        <v>1460</v>
      </c>
      <c r="D681" s="34">
        <v>6264991</v>
      </c>
      <c r="E681" s="34">
        <v>0</v>
      </c>
      <c r="F681" s="34">
        <v>6264991</v>
      </c>
    </row>
    <row r="682" spans="1:6" ht="13.5" hidden="1" thickBot="1">
      <c r="A682" s="27">
        <f t="shared" si="11"/>
        <v>9</v>
      </c>
      <c r="B682" s="30" t="s">
        <v>1587</v>
      </c>
      <c r="C682" s="30" t="s">
        <v>1462</v>
      </c>
      <c r="D682" s="34">
        <v>24145290682</v>
      </c>
      <c r="E682" s="34">
        <v>0</v>
      </c>
      <c r="F682" s="34">
        <v>24145290682</v>
      </c>
    </row>
    <row r="683" spans="1:6" ht="13.5" hidden="1" thickBot="1">
      <c r="A683" s="27">
        <f t="shared" si="11"/>
        <v>9</v>
      </c>
      <c r="B683" s="30" t="s">
        <v>1588</v>
      </c>
      <c r="C683" s="30" t="s">
        <v>1464</v>
      </c>
      <c r="D683" s="33">
        <v>5975210534.5500002</v>
      </c>
      <c r="E683" s="34">
        <v>0</v>
      </c>
      <c r="F683" s="33">
        <v>5975210534.5500002</v>
      </c>
    </row>
    <row r="684" spans="1:6" ht="13.5" hidden="1" thickBot="1">
      <c r="A684" s="27">
        <f t="shared" si="11"/>
        <v>9</v>
      </c>
      <c r="B684" s="30" t="s">
        <v>1589</v>
      </c>
      <c r="C684" s="30" t="s">
        <v>951</v>
      </c>
      <c r="D684" s="33">
        <v>1393061129.1600001</v>
      </c>
      <c r="E684" s="34">
        <v>0</v>
      </c>
      <c r="F684" s="33">
        <v>1393061129.1600001</v>
      </c>
    </row>
    <row r="685" spans="1:6" ht="13.5" hidden="1" thickBot="1">
      <c r="A685" s="27">
        <f t="shared" si="11"/>
        <v>9</v>
      </c>
      <c r="B685" s="30" t="s">
        <v>1590</v>
      </c>
      <c r="C685" s="30" t="s">
        <v>1591</v>
      </c>
      <c r="D685" s="33">
        <v>143414900198.29999</v>
      </c>
      <c r="E685" s="34">
        <v>0</v>
      </c>
      <c r="F685" s="33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0" t="s">
        <v>156</v>
      </c>
      <c r="D686" s="33">
        <v>116196802814.00999</v>
      </c>
      <c r="E686" s="34">
        <v>0</v>
      </c>
      <c r="F686" s="33">
        <v>116196802814.00999</v>
      </c>
    </row>
    <row r="687" spans="1:6" ht="13.5" hidden="1" thickBot="1">
      <c r="A687" s="27">
        <f t="shared" si="11"/>
        <v>9</v>
      </c>
      <c r="B687" s="30" t="s">
        <v>1592</v>
      </c>
      <c r="C687" s="30" t="s">
        <v>113</v>
      </c>
      <c r="D687" s="33">
        <v>50054010114.93</v>
      </c>
      <c r="E687" s="34">
        <v>0</v>
      </c>
      <c r="F687" s="33">
        <v>50054010114.93</v>
      </c>
    </row>
    <row r="688" spans="1:6" ht="13.5" hidden="1" thickBot="1">
      <c r="A688" s="27">
        <f t="shared" si="11"/>
        <v>9</v>
      </c>
      <c r="B688" s="30" t="s">
        <v>1593</v>
      </c>
      <c r="C688" s="30" t="s">
        <v>112</v>
      </c>
      <c r="D688" s="34">
        <v>3936939883</v>
      </c>
      <c r="E688" s="34">
        <v>0</v>
      </c>
      <c r="F688" s="34">
        <v>3936939883</v>
      </c>
    </row>
    <row r="689" spans="1:6" ht="13.5" hidden="1" thickBot="1">
      <c r="A689" s="27">
        <f t="shared" si="11"/>
        <v>9</v>
      </c>
      <c r="B689" s="30" t="s">
        <v>1594</v>
      </c>
      <c r="C689" s="30" t="s">
        <v>1446</v>
      </c>
      <c r="D689" s="33">
        <v>941855977.71000004</v>
      </c>
      <c r="E689" s="34">
        <v>0</v>
      </c>
      <c r="F689" s="33">
        <v>941855977.71000004</v>
      </c>
    </row>
    <row r="690" spans="1:6" ht="13.5" hidden="1" thickBot="1">
      <c r="A690" s="27">
        <f t="shared" si="11"/>
        <v>9</v>
      </c>
      <c r="B690" s="30" t="s">
        <v>1595</v>
      </c>
      <c r="C690" s="30" t="s">
        <v>1510</v>
      </c>
      <c r="D690" s="34">
        <v>78787</v>
      </c>
      <c r="E690" s="34">
        <v>0</v>
      </c>
      <c r="F690" s="34">
        <v>78787</v>
      </c>
    </row>
    <row r="691" spans="1:6" ht="13.5" hidden="1" thickBot="1">
      <c r="A691" s="27">
        <f t="shared" si="11"/>
        <v>9</v>
      </c>
      <c r="B691" s="30" t="s">
        <v>1596</v>
      </c>
      <c r="C691" s="30" t="s">
        <v>111</v>
      </c>
      <c r="D691" s="34">
        <v>22872477425</v>
      </c>
      <c r="E691" s="34">
        <v>0</v>
      </c>
      <c r="F691" s="34">
        <v>22872477425</v>
      </c>
    </row>
    <row r="692" spans="1:6" ht="13.5" hidden="1" thickBot="1">
      <c r="A692" s="27">
        <f t="shared" si="11"/>
        <v>9</v>
      </c>
      <c r="B692" s="30" t="s">
        <v>1597</v>
      </c>
      <c r="C692" s="30" t="s">
        <v>1438</v>
      </c>
      <c r="D692" s="33">
        <v>1161124.2</v>
      </c>
      <c r="E692" s="34">
        <v>0</v>
      </c>
      <c r="F692" s="33">
        <v>1161124.2</v>
      </c>
    </row>
    <row r="693" spans="1:6" ht="13.5" hidden="1" thickBot="1">
      <c r="A693" s="27">
        <f t="shared" si="11"/>
        <v>9</v>
      </c>
      <c r="B693" s="30" t="s">
        <v>1598</v>
      </c>
      <c r="C693" s="30" t="s">
        <v>951</v>
      </c>
      <c r="D693" s="34">
        <v>30671472</v>
      </c>
      <c r="E693" s="34">
        <v>0</v>
      </c>
      <c r="F693" s="34">
        <v>30671472</v>
      </c>
    </row>
    <row r="694" spans="1:6" ht="13.5" hidden="1" thickBot="1">
      <c r="A694" s="27">
        <f t="shared" si="11"/>
        <v>9</v>
      </c>
      <c r="B694" s="30" t="s">
        <v>1599</v>
      </c>
      <c r="C694" s="30" t="s">
        <v>1442</v>
      </c>
      <c r="D694" s="34">
        <v>700000</v>
      </c>
      <c r="E694" s="34">
        <v>0</v>
      </c>
      <c r="F694" s="34">
        <v>700000</v>
      </c>
    </row>
    <row r="695" spans="1:6" ht="13.5" hidden="1" thickBot="1">
      <c r="A695" s="27">
        <f t="shared" si="11"/>
        <v>9</v>
      </c>
      <c r="B695" s="30" t="s">
        <v>1600</v>
      </c>
      <c r="C695" s="30" t="s">
        <v>1436</v>
      </c>
      <c r="D695" s="34">
        <v>273931989</v>
      </c>
      <c r="E695" s="34">
        <v>0</v>
      </c>
      <c r="F695" s="34">
        <v>273931989</v>
      </c>
    </row>
    <row r="696" spans="1:6" ht="13.5" hidden="1" thickBot="1">
      <c r="A696" s="27">
        <f t="shared" si="11"/>
        <v>9</v>
      </c>
      <c r="B696" s="30" t="s">
        <v>1601</v>
      </c>
      <c r="C696" s="30" t="s">
        <v>110</v>
      </c>
      <c r="D696" s="33">
        <v>15018505186.91</v>
      </c>
      <c r="E696" s="34">
        <v>0</v>
      </c>
      <c r="F696" s="33">
        <v>15018505186.91</v>
      </c>
    </row>
    <row r="697" spans="1:6" ht="13.5" hidden="1" thickBot="1">
      <c r="A697" s="27">
        <f t="shared" si="11"/>
        <v>9</v>
      </c>
      <c r="B697" s="30" t="s">
        <v>1602</v>
      </c>
      <c r="C697" s="30" t="s">
        <v>95</v>
      </c>
      <c r="D697" s="34">
        <v>2037523</v>
      </c>
      <c r="E697" s="34">
        <v>0</v>
      </c>
      <c r="F697" s="34">
        <v>2037523</v>
      </c>
    </row>
    <row r="698" spans="1:6" ht="13.5" hidden="1" thickBot="1">
      <c r="A698" s="27">
        <f t="shared" si="11"/>
        <v>9</v>
      </c>
      <c r="B698" s="30" t="s">
        <v>1603</v>
      </c>
      <c r="C698" s="30" t="s">
        <v>1492</v>
      </c>
      <c r="D698" s="34">
        <v>17930580</v>
      </c>
      <c r="E698" s="34">
        <v>0</v>
      </c>
      <c r="F698" s="34">
        <v>17930580</v>
      </c>
    </row>
    <row r="699" spans="1:6" ht="13.5" hidden="1" thickBot="1">
      <c r="A699" s="27">
        <f t="shared" si="11"/>
        <v>9</v>
      </c>
      <c r="B699" s="30" t="s">
        <v>1604</v>
      </c>
      <c r="C699" s="30" t="s">
        <v>959</v>
      </c>
      <c r="D699" s="33">
        <v>2878279.49</v>
      </c>
      <c r="E699" s="34">
        <v>0</v>
      </c>
      <c r="F699" s="33">
        <v>2878279.49</v>
      </c>
    </row>
    <row r="700" spans="1:6" ht="13.5" hidden="1" thickBot="1">
      <c r="A700" s="27">
        <f t="shared" si="11"/>
        <v>9</v>
      </c>
      <c r="B700" s="30" t="s">
        <v>1605</v>
      </c>
      <c r="C700" s="30" t="s">
        <v>1606</v>
      </c>
      <c r="D700" s="33">
        <v>23043624471.77</v>
      </c>
      <c r="E700" s="34">
        <v>0</v>
      </c>
      <c r="F700" s="33">
        <v>23043624471.77</v>
      </c>
    </row>
    <row r="701" spans="1:6" ht="13.5" thickBot="1">
      <c r="A701" s="27">
        <f t="shared" si="11"/>
        <v>6</v>
      </c>
      <c r="B701" s="27" t="s">
        <v>288</v>
      </c>
      <c r="C701" s="30" t="s">
        <v>108</v>
      </c>
      <c r="D701" s="33">
        <v>1747422571854.6101</v>
      </c>
      <c r="E701" s="34">
        <v>0</v>
      </c>
      <c r="F701" s="33">
        <v>1747422571854.6101</v>
      </c>
    </row>
    <row r="702" spans="1:6" ht="13.5" hidden="1" thickBot="1">
      <c r="A702" s="27">
        <f t="shared" si="11"/>
        <v>9</v>
      </c>
      <c r="B702" s="30" t="s">
        <v>1607</v>
      </c>
      <c r="C702" s="30" t="s">
        <v>1438</v>
      </c>
      <c r="D702" s="33">
        <v>1205271691.3099999</v>
      </c>
      <c r="E702" s="34">
        <v>0</v>
      </c>
      <c r="F702" s="33">
        <v>1205271691.3099999</v>
      </c>
    </row>
    <row r="703" spans="1:6" ht="13.5" hidden="1" thickBot="1">
      <c r="A703" s="27">
        <f t="shared" si="11"/>
        <v>9</v>
      </c>
      <c r="B703" s="30" t="s">
        <v>1608</v>
      </c>
      <c r="C703" s="30" t="s">
        <v>1446</v>
      </c>
      <c r="D703" s="33">
        <v>241159181.19999999</v>
      </c>
      <c r="E703" s="34">
        <v>0</v>
      </c>
      <c r="F703" s="33">
        <v>241159181.19999999</v>
      </c>
    </row>
    <row r="704" spans="1:6" ht="13.5" hidden="1" thickBot="1">
      <c r="A704" s="27">
        <f t="shared" si="11"/>
        <v>9</v>
      </c>
      <c r="B704" s="30" t="s">
        <v>1609</v>
      </c>
      <c r="C704" s="30" t="s">
        <v>113</v>
      </c>
      <c r="D704" s="34">
        <v>129609200</v>
      </c>
      <c r="E704" s="34">
        <v>0</v>
      </c>
      <c r="F704" s="34">
        <v>129609200</v>
      </c>
    </row>
    <row r="705" spans="1:6" ht="13.5" hidden="1" thickBot="1">
      <c r="A705" s="27">
        <f t="shared" si="11"/>
        <v>9</v>
      </c>
      <c r="B705" s="30" t="s">
        <v>1610</v>
      </c>
      <c r="C705" s="30" t="s">
        <v>111</v>
      </c>
      <c r="D705" s="34">
        <v>1290706117315</v>
      </c>
      <c r="E705" s="34">
        <v>0</v>
      </c>
      <c r="F705" s="34">
        <v>1290706117315</v>
      </c>
    </row>
    <row r="706" spans="1:6" ht="13.5" hidden="1" thickBot="1">
      <c r="A706" s="27">
        <f t="shared" si="11"/>
        <v>9</v>
      </c>
      <c r="B706" s="30" t="s">
        <v>1611</v>
      </c>
      <c r="C706" s="30" t="s">
        <v>110</v>
      </c>
      <c r="D706" s="33">
        <v>37784735574.760002</v>
      </c>
      <c r="E706" s="34">
        <v>0</v>
      </c>
      <c r="F706" s="33">
        <v>37784735574.760002</v>
      </c>
    </row>
    <row r="707" spans="1:6" ht="13.5" hidden="1" thickBot="1">
      <c r="A707" s="27">
        <f t="shared" si="11"/>
        <v>9</v>
      </c>
      <c r="B707" s="30" t="s">
        <v>1612</v>
      </c>
      <c r="C707" s="30" t="s">
        <v>959</v>
      </c>
      <c r="D707" s="34">
        <v>6130000</v>
      </c>
      <c r="E707" s="34">
        <v>0</v>
      </c>
      <c r="F707" s="34">
        <v>6130000</v>
      </c>
    </row>
    <row r="708" spans="1:6" ht="13.5" hidden="1" thickBot="1">
      <c r="A708" s="27">
        <f t="shared" si="11"/>
        <v>9</v>
      </c>
      <c r="B708" s="30" t="s">
        <v>1613</v>
      </c>
      <c r="C708" s="30" t="s">
        <v>1436</v>
      </c>
      <c r="D708" s="34">
        <v>350898673963</v>
      </c>
      <c r="E708" s="34">
        <v>0</v>
      </c>
      <c r="F708" s="34">
        <v>350898673963</v>
      </c>
    </row>
    <row r="709" spans="1:6" ht="13.5" hidden="1" thickBot="1">
      <c r="A709" s="27">
        <f t="shared" si="11"/>
        <v>9</v>
      </c>
      <c r="B709" s="30" t="s">
        <v>1614</v>
      </c>
      <c r="C709" s="30" t="s">
        <v>1480</v>
      </c>
      <c r="D709" s="33">
        <v>41203096.460000001</v>
      </c>
      <c r="E709" s="34">
        <v>0</v>
      </c>
      <c r="F709" s="33">
        <v>41203096.460000001</v>
      </c>
    </row>
    <row r="710" spans="1:6" ht="13.5" hidden="1" thickBot="1">
      <c r="A710" s="27">
        <f t="shared" si="11"/>
        <v>9</v>
      </c>
      <c r="B710" s="30" t="s">
        <v>1615</v>
      </c>
      <c r="C710" s="30" t="s">
        <v>1448</v>
      </c>
      <c r="D710" s="34">
        <v>17400</v>
      </c>
      <c r="E710" s="34">
        <v>0</v>
      </c>
      <c r="F710" s="34">
        <v>17400</v>
      </c>
    </row>
    <row r="711" spans="1:6" ht="13.5" hidden="1" thickBot="1">
      <c r="A711" s="27">
        <f t="shared" si="11"/>
        <v>9</v>
      </c>
      <c r="B711" s="30" t="s">
        <v>1616</v>
      </c>
      <c r="C711" s="30" t="s">
        <v>112</v>
      </c>
      <c r="D711" s="34">
        <v>32781444</v>
      </c>
      <c r="E711" s="34">
        <v>0</v>
      </c>
      <c r="F711" s="34">
        <v>32781444</v>
      </c>
    </row>
    <row r="712" spans="1:6" ht="13.5" hidden="1" thickBot="1">
      <c r="A712" s="27">
        <f t="shared" si="11"/>
        <v>9</v>
      </c>
      <c r="B712" s="30" t="s">
        <v>1617</v>
      </c>
      <c r="C712" s="30" t="s">
        <v>1510</v>
      </c>
      <c r="D712" s="34">
        <v>454872353</v>
      </c>
      <c r="E712" s="34">
        <v>0</v>
      </c>
      <c r="F712" s="34">
        <v>454872353</v>
      </c>
    </row>
    <row r="713" spans="1:6" ht="13.5" hidden="1" thickBot="1">
      <c r="A713" s="27">
        <f t="shared" si="11"/>
        <v>9</v>
      </c>
      <c r="B713" s="30" t="s">
        <v>1618</v>
      </c>
      <c r="C713" s="30" t="s">
        <v>1472</v>
      </c>
      <c r="D713" s="34">
        <v>16137600</v>
      </c>
      <c r="E713" s="34">
        <v>0</v>
      </c>
      <c r="F713" s="34">
        <v>16137600</v>
      </c>
    </row>
    <row r="714" spans="1:6" ht="13.5" hidden="1" thickBot="1">
      <c r="A714" s="27">
        <f t="shared" si="11"/>
        <v>9</v>
      </c>
      <c r="B714" s="30" t="s">
        <v>1619</v>
      </c>
      <c r="C714" s="30" t="s">
        <v>95</v>
      </c>
      <c r="D714" s="33">
        <v>360944454.30000001</v>
      </c>
      <c r="E714" s="34">
        <v>0</v>
      </c>
      <c r="F714" s="33">
        <v>360944454.30000001</v>
      </c>
    </row>
    <row r="715" spans="1:6" ht="13.5" hidden="1" thickBot="1">
      <c r="A715" s="27">
        <f t="shared" si="11"/>
        <v>9</v>
      </c>
      <c r="B715" s="30" t="s">
        <v>1620</v>
      </c>
      <c r="C715" s="30" t="s">
        <v>1498</v>
      </c>
      <c r="D715" s="34">
        <v>159732</v>
      </c>
      <c r="E715" s="34">
        <v>0</v>
      </c>
      <c r="F715" s="34">
        <v>159732</v>
      </c>
    </row>
    <row r="716" spans="1:6" ht="13.5" hidden="1" thickBot="1">
      <c r="A716" s="27">
        <f t="shared" si="11"/>
        <v>9</v>
      </c>
      <c r="B716" s="30" t="s">
        <v>1621</v>
      </c>
      <c r="C716" s="30" t="s">
        <v>1462</v>
      </c>
      <c r="D716" s="34">
        <v>31639890946</v>
      </c>
      <c r="E716" s="34">
        <v>0</v>
      </c>
      <c r="F716" s="34">
        <v>31639890946</v>
      </c>
    </row>
    <row r="717" spans="1:6" ht="13.5" hidden="1" thickBot="1">
      <c r="A717" s="27">
        <f t="shared" si="11"/>
        <v>9</v>
      </c>
      <c r="B717" s="30" t="s">
        <v>1622</v>
      </c>
      <c r="C717" s="30" t="s">
        <v>1623</v>
      </c>
      <c r="D717" s="33">
        <v>33904867903.580002</v>
      </c>
      <c r="E717" s="34">
        <v>0</v>
      </c>
      <c r="F717" s="33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0" t="s">
        <v>1624</v>
      </c>
      <c r="D718" s="33">
        <v>178467672752.06</v>
      </c>
      <c r="E718" s="34">
        <v>0</v>
      </c>
      <c r="F718" s="33">
        <v>178467672752.06</v>
      </c>
    </row>
    <row r="719" spans="1:6" ht="13.5" hidden="1" thickBot="1">
      <c r="A719" s="27">
        <f t="shared" si="11"/>
        <v>9</v>
      </c>
      <c r="B719" s="30" t="s">
        <v>1625</v>
      </c>
      <c r="C719" s="30" t="s">
        <v>115</v>
      </c>
      <c r="D719" s="33">
        <v>33941776322.080002</v>
      </c>
      <c r="E719" s="34">
        <v>0</v>
      </c>
      <c r="F719" s="33">
        <v>33941776322.080002</v>
      </c>
    </row>
    <row r="720" spans="1:6" ht="13.5" hidden="1" thickBot="1">
      <c r="A720" s="27">
        <f t="shared" si="11"/>
        <v>9</v>
      </c>
      <c r="B720" s="30" t="s">
        <v>1626</v>
      </c>
      <c r="C720" s="30" t="s">
        <v>114</v>
      </c>
      <c r="D720" s="33">
        <v>42801864833.949997</v>
      </c>
      <c r="E720" s="34">
        <v>0</v>
      </c>
      <c r="F720" s="33">
        <v>42801864833.949997</v>
      </c>
    </row>
    <row r="721" spans="1:6" ht="13.5" hidden="1" thickBot="1">
      <c r="A721" s="27">
        <f t="shared" si="11"/>
        <v>9</v>
      </c>
      <c r="B721" s="30" t="s">
        <v>1627</v>
      </c>
      <c r="C721" s="30" t="s">
        <v>109</v>
      </c>
      <c r="D721" s="34">
        <v>389208185</v>
      </c>
      <c r="E721" s="34">
        <v>0</v>
      </c>
      <c r="F721" s="34">
        <v>389208185</v>
      </c>
    </row>
    <row r="722" spans="1:6" ht="13.5" hidden="1" thickBot="1">
      <c r="A722" s="27">
        <f t="shared" ref="A722:A785" si="12">LEN(B722)</f>
        <v>9</v>
      </c>
      <c r="B722" s="30" t="s">
        <v>1628</v>
      </c>
      <c r="C722" s="30" t="s">
        <v>113</v>
      </c>
      <c r="D722" s="33">
        <v>5812893983.8400002</v>
      </c>
      <c r="E722" s="34">
        <v>0</v>
      </c>
      <c r="F722" s="33">
        <v>5812893983.8400002</v>
      </c>
    </row>
    <row r="723" spans="1:6" ht="13.5" hidden="1" thickBot="1">
      <c r="A723" s="27">
        <f t="shared" si="12"/>
        <v>9</v>
      </c>
      <c r="B723" s="30" t="s">
        <v>1629</v>
      </c>
      <c r="C723" s="30" t="s">
        <v>1630</v>
      </c>
      <c r="D723" s="34">
        <v>5758874</v>
      </c>
      <c r="E723" s="34">
        <v>0</v>
      </c>
      <c r="F723" s="34">
        <v>5758874</v>
      </c>
    </row>
    <row r="724" spans="1:6" ht="13.5" hidden="1" thickBot="1">
      <c r="A724" s="27">
        <f t="shared" si="12"/>
        <v>9</v>
      </c>
      <c r="B724" s="30" t="s">
        <v>1631</v>
      </c>
      <c r="C724" s="30" t="s">
        <v>1632</v>
      </c>
      <c r="D724" s="34">
        <v>433301006</v>
      </c>
      <c r="E724" s="34">
        <v>0</v>
      </c>
      <c r="F724" s="34">
        <v>433301006</v>
      </c>
    </row>
    <row r="725" spans="1:6" ht="13.5" hidden="1" thickBot="1">
      <c r="A725" s="27">
        <f t="shared" si="12"/>
        <v>9</v>
      </c>
      <c r="B725" s="30" t="s">
        <v>1633</v>
      </c>
      <c r="C725" s="30" t="s">
        <v>1634</v>
      </c>
      <c r="D725" s="33">
        <v>15951337879.02</v>
      </c>
      <c r="E725" s="34">
        <v>0</v>
      </c>
      <c r="F725" s="33">
        <v>15951337879.02</v>
      </c>
    </row>
    <row r="726" spans="1:6" ht="13.5" hidden="1" thickBot="1">
      <c r="A726" s="27">
        <f t="shared" si="12"/>
        <v>9</v>
      </c>
      <c r="B726" s="30" t="s">
        <v>1635</v>
      </c>
      <c r="C726" s="30" t="s">
        <v>1527</v>
      </c>
      <c r="D726" s="33">
        <v>79131531668.169998</v>
      </c>
      <c r="E726" s="34">
        <v>0</v>
      </c>
      <c r="F726" s="33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0" t="s">
        <v>193</v>
      </c>
      <c r="D727" s="34">
        <v>0</v>
      </c>
      <c r="E727" s="33">
        <v>327648752532678</v>
      </c>
      <c r="F727" s="33">
        <v>327648752532678</v>
      </c>
    </row>
    <row r="728" spans="1:6" ht="13.5" thickBot="1">
      <c r="A728" s="27">
        <f t="shared" si="12"/>
        <v>6</v>
      </c>
      <c r="B728" s="27" t="s">
        <v>291</v>
      </c>
      <c r="C728" s="30" t="s">
        <v>106</v>
      </c>
      <c r="D728" s="34">
        <v>0</v>
      </c>
      <c r="E728" s="33">
        <v>83525265634399.406</v>
      </c>
      <c r="F728" s="33">
        <v>83525265634399.406</v>
      </c>
    </row>
    <row r="729" spans="1:6" ht="13.5" hidden="1" thickBot="1">
      <c r="A729" s="27">
        <f t="shared" si="12"/>
        <v>9</v>
      </c>
      <c r="B729" s="30" t="s">
        <v>1636</v>
      </c>
      <c r="C729" s="30" t="s">
        <v>1637</v>
      </c>
      <c r="D729" s="34">
        <v>0</v>
      </c>
      <c r="E729" s="33">
        <v>60846960174003.602</v>
      </c>
      <c r="F729" s="33">
        <v>60846960174003.602</v>
      </c>
    </row>
    <row r="730" spans="1:6" ht="13.5" hidden="1" thickBot="1">
      <c r="A730" s="27">
        <f t="shared" si="12"/>
        <v>9</v>
      </c>
      <c r="B730" s="30" t="s">
        <v>1638</v>
      </c>
      <c r="C730" s="30" t="s">
        <v>1639</v>
      </c>
      <c r="D730" s="34">
        <v>0</v>
      </c>
      <c r="E730" s="33">
        <v>13980361067627.4</v>
      </c>
      <c r="F730" s="33">
        <v>13980361067627.4</v>
      </c>
    </row>
    <row r="731" spans="1:6" ht="13.5" hidden="1" thickBot="1">
      <c r="A731" s="27">
        <f t="shared" si="12"/>
        <v>9</v>
      </c>
      <c r="B731" s="30" t="s">
        <v>1640</v>
      </c>
      <c r="C731" s="30" t="s">
        <v>1641</v>
      </c>
      <c r="D731" s="34">
        <v>0</v>
      </c>
      <c r="E731" s="33">
        <v>3076629301522.6802</v>
      </c>
      <c r="F731" s="33">
        <v>3076629301522.6802</v>
      </c>
    </row>
    <row r="732" spans="1:6" ht="13.5" hidden="1" thickBot="1">
      <c r="A732" s="27">
        <f t="shared" si="12"/>
        <v>9</v>
      </c>
      <c r="B732" s="30" t="s">
        <v>1642</v>
      </c>
      <c r="C732" s="30" t="s">
        <v>1643</v>
      </c>
      <c r="D732" s="34">
        <v>0</v>
      </c>
      <c r="E732" s="33">
        <v>3347851785044.8198</v>
      </c>
      <c r="F732" s="33">
        <v>3347851785044.8198</v>
      </c>
    </row>
    <row r="733" spans="1:6" ht="13.5" hidden="1" thickBot="1">
      <c r="A733" s="27">
        <f t="shared" si="12"/>
        <v>9</v>
      </c>
      <c r="B733" s="30" t="s">
        <v>1644</v>
      </c>
      <c r="C733" s="30" t="s">
        <v>1645</v>
      </c>
      <c r="D733" s="34">
        <v>0</v>
      </c>
      <c r="E733" s="33">
        <v>2179936065977.3999</v>
      </c>
      <c r="F733" s="33">
        <v>2179936065977.3999</v>
      </c>
    </row>
    <row r="734" spans="1:6" ht="13.5" hidden="1" thickBot="1">
      <c r="A734" s="27">
        <f t="shared" si="12"/>
        <v>9</v>
      </c>
      <c r="B734" s="30" t="s">
        <v>1646</v>
      </c>
      <c r="C734" s="30" t="s">
        <v>1647</v>
      </c>
      <c r="D734" s="34">
        <v>0</v>
      </c>
      <c r="E734" s="33">
        <v>93527240223.509995</v>
      </c>
      <c r="F734" s="33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0" t="s">
        <v>1648</v>
      </c>
      <c r="D735" s="34">
        <v>0</v>
      </c>
      <c r="E735" s="33">
        <v>108335361277.02</v>
      </c>
      <c r="F735" s="33">
        <v>108335361277.02</v>
      </c>
    </row>
    <row r="736" spans="1:6" ht="13.5" hidden="1" thickBot="1">
      <c r="A736" s="27">
        <f t="shared" si="12"/>
        <v>9</v>
      </c>
      <c r="B736" s="30" t="s">
        <v>1649</v>
      </c>
      <c r="C736" s="30" t="s">
        <v>1650</v>
      </c>
      <c r="D736" s="34">
        <v>0</v>
      </c>
      <c r="E736" s="33">
        <v>67691417711.949997</v>
      </c>
      <c r="F736" s="33">
        <v>67691417711.949997</v>
      </c>
    </row>
    <row r="737" spans="1:6" ht="13.5" hidden="1" thickBot="1">
      <c r="A737" s="27">
        <f t="shared" si="12"/>
        <v>9</v>
      </c>
      <c r="B737" s="30" t="s">
        <v>1651</v>
      </c>
      <c r="C737" s="30" t="s">
        <v>1652</v>
      </c>
      <c r="D737" s="34">
        <v>0</v>
      </c>
      <c r="E737" s="33">
        <v>4045401298.8299999</v>
      </c>
      <c r="F737" s="33">
        <v>4045401298.8299999</v>
      </c>
    </row>
    <row r="738" spans="1:6" ht="13.5" hidden="1" thickBot="1">
      <c r="A738" s="27">
        <f t="shared" si="12"/>
        <v>9</v>
      </c>
      <c r="B738" s="30" t="s">
        <v>1653</v>
      </c>
      <c r="C738" s="30" t="s">
        <v>1654</v>
      </c>
      <c r="D738" s="34">
        <v>0</v>
      </c>
      <c r="E738" s="33">
        <v>32874722689.240002</v>
      </c>
      <c r="F738" s="33">
        <v>32874722689.240002</v>
      </c>
    </row>
    <row r="739" spans="1:6" ht="13.5" hidden="1" thickBot="1">
      <c r="A739" s="27">
        <f t="shared" si="12"/>
        <v>9</v>
      </c>
      <c r="B739" s="30" t="s">
        <v>1655</v>
      </c>
      <c r="C739" s="30" t="s">
        <v>1656</v>
      </c>
      <c r="D739" s="34">
        <v>0</v>
      </c>
      <c r="E739" s="33">
        <v>104212827.2</v>
      </c>
      <c r="F739" s="33">
        <v>104212827.2</v>
      </c>
    </row>
    <row r="740" spans="1:6" ht="13.5" hidden="1" thickBot="1">
      <c r="A740" s="27">
        <f t="shared" si="12"/>
        <v>9</v>
      </c>
      <c r="B740" s="30" t="s">
        <v>1657</v>
      </c>
      <c r="C740" s="30" t="s">
        <v>1658</v>
      </c>
      <c r="D740" s="34">
        <v>0</v>
      </c>
      <c r="E740" s="33">
        <v>1886878030.8</v>
      </c>
      <c r="F740" s="33">
        <v>1886878030.8</v>
      </c>
    </row>
    <row r="741" spans="1:6" ht="13.5" hidden="1" thickBot="1">
      <c r="A741" s="27">
        <f t="shared" si="12"/>
        <v>9</v>
      </c>
      <c r="B741" s="30" t="s">
        <v>1659</v>
      </c>
      <c r="C741" s="30" t="s">
        <v>1660</v>
      </c>
      <c r="D741" s="34">
        <v>0</v>
      </c>
      <c r="E741" s="34">
        <v>1732728719</v>
      </c>
      <c r="F741" s="34">
        <v>1732728719</v>
      </c>
    </row>
    <row r="742" spans="1:6" ht="13.5" thickBot="1">
      <c r="A742" s="27">
        <f t="shared" si="12"/>
        <v>6</v>
      </c>
      <c r="B742" s="27" t="s">
        <v>293</v>
      </c>
      <c r="C742" s="30" t="s">
        <v>1661</v>
      </c>
      <c r="D742" s="34">
        <v>0</v>
      </c>
      <c r="E742" s="34">
        <v>76725136483</v>
      </c>
      <c r="F742" s="34">
        <v>76725136483</v>
      </c>
    </row>
    <row r="743" spans="1:6" ht="13.5" hidden="1" thickBot="1">
      <c r="A743" s="27">
        <f t="shared" si="12"/>
        <v>9</v>
      </c>
      <c r="B743" s="30" t="s">
        <v>1662</v>
      </c>
      <c r="C743" s="30" t="s">
        <v>1663</v>
      </c>
      <c r="D743" s="34">
        <v>0</v>
      </c>
      <c r="E743" s="34">
        <v>12333314128</v>
      </c>
      <c r="F743" s="34">
        <v>12333314128</v>
      </c>
    </row>
    <row r="744" spans="1:6" ht="13.5" hidden="1" thickBot="1">
      <c r="A744" s="27">
        <f t="shared" si="12"/>
        <v>9</v>
      </c>
      <c r="B744" s="30" t="s">
        <v>1664</v>
      </c>
      <c r="C744" s="30" t="s">
        <v>1665</v>
      </c>
      <c r="D744" s="34">
        <v>0</v>
      </c>
      <c r="E744" s="34">
        <v>64391822355</v>
      </c>
      <c r="F744" s="34">
        <v>64391822355</v>
      </c>
    </row>
    <row r="745" spans="1:6" ht="13.5" thickBot="1">
      <c r="A745" s="27">
        <f t="shared" si="12"/>
        <v>6</v>
      </c>
      <c r="B745" s="27" t="s">
        <v>294</v>
      </c>
      <c r="C745" s="30" t="s">
        <v>103</v>
      </c>
      <c r="D745" s="34">
        <v>0</v>
      </c>
      <c r="E745" s="33">
        <v>31324081747043.398</v>
      </c>
      <c r="F745" s="33">
        <v>31324081747043.398</v>
      </c>
    </row>
    <row r="746" spans="1:6" ht="13.5" hidden="1" thickBot="1">
      <c r="A746" s="27">
        <f t="shared" si="12"/>
        <v>9</v>
      </c>
      <c r="B746" s="30" t="s">
        <v>1666</v>
      </c>
      <c r="C746" s="30" t="s">
        <v>98</v>
      </c>
      <c r="D746" s="34">
        <v>0</v>
      </c>
      <c r="E746" s="33">
        <v>10622941776228.4</v>
      </c>
      <c r="F746" s="33">
        <v>10622941776228.4</v>
      </c>
    </row>
    <row r="747" spans="1:6" ht="13.5" hidden="1" thickBot="1">
      <c r="A747" s="27">
        <f t="shared" si="12"/>
        <v>9</v>
      </c>
      <c r="B747" s="30" t="s">
        <v>1667</v>
      </c>
      <c r="C747" s="30" t="s">
        <v>195</v>
      </c>
      <c r="D747" s="34">
        <v>0</v>
      </c>
      <c r="E747" s="33">
        <v>12165059408880.6</v>
      </c>
      <c r="F747" s="33">
        <v>12165059408880.6</v>
      </c>
    </row>
    <row r="748" spans="1:6" ht="13.5" hidden="1" thickBot="1">
      <c r="A748" s="27">
        <f t="shared" si="12"/>
        <v>9</v>
      </c>
      <c r="B748" s="30" t="s">
        <v>1668</v>
      </c>
      <c r="C748" s="30" t="s">
        <v>97</v>
      </c>
      <c r="D748" s="34">
        <v>0</v>
      </c>
      <c r="E748" s="33">
        <v>4779042650527.0596</v>
      </c>
      <c r="F748" s="33">
        <v>4779042650527.0596</v>
      </c>
    </row>
    <row r="749" spans="1:6" ht="13.5" hidden="1" thickBot="1">
      <c r="A749" s="27">
        <f t="shared" si="12"/>
        <v>9</v>
      </c>
      <c r="B749" s="30" t="s">
        <v>1669</v>
      </c>
      <c r="C749" s="30" t="s">
        <v>1670</v>
      </c>
      <c r="D749" s="34">
        <v>0</v>
      </c>
      <c r="E749" s="33">
        <v>3757037911407.3198</v>
      </c>
      <c r="F749" s="33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0" t="s">
        <v>102</v>
      </c>
      <c r="D750" s="34">
        <v>0</v>
      </c>
      <c r="E750" s="33">
        <v>2229172286068.98</v>
      </c>
      <c r="F750" s="33">
        <v>2229172286068.98</v>
      </c>
    </row>
    <row r="751" spans="1:6" ht="13.5" hidden="1" thickBot="1">
      <c r="A751" s="27">
        <f t="shared" si="12"/>
        <v>9</v>
      </c>
      <c r="B751" s="30" t="s">
        <v>1671</v>
      </c>
      <c r="C751" s="30" t="s">
        <v>195</v>
      </c>
      <c r="D751" s="34">
        <v>0</v>
      </c>
      <c r="E751" s="33">
        <v>287329712647.77002</v>
      </c>
      <c r="F751" s="33">
        <v>287329712647.77002</v>
      </c>
    </row>
    <row r="752" spans="1:6" ht="13.5" hidden="1" thickBot="1">
      <c r="A752" s="27">
        <f t="shared" si="12"/>
        <v>9</v>
      </c>
      <c r="B752" s="30" t="s">
        <v>1672</v>
      </c>
      <c r="C752" s="30" t="s">
        <v>97</v>
      </c>
      <c r="D752" s="34">
        <v>0</v>
      </c>
      <c r="E752" s="33">
        <v>728801389777.56006</v>
      </c>
      <c r="F752" s="33">
        <v>728801389777.56006</v>
      </c>
    </row>
    <row r="753" spans="1:6" ht="13.5" hidden="1" thickBot="1">
      <c r="A753" s="27">
        <f t="shared" si="12"/>
        <v>9</v>
      </c>
      <c r="B753" s="30" t="s">
        <v>1673</v>
      </c>
      <c r="C753" s="30" t="s">
        <v>196</v>
      </c>
      <c r="D753" s="34">
        <v>0</v>
      </c>
      <c r="E753" s="33">
        <v>961092031484.89001</v>
      </c>
      <c r="F753" s="33">
        <v>961092031484.89001</v>
      </c>
    </row>
    <row r="754" spans="1:6" ht="13.5" hidden="1" thickBot="1">
      <c r="A754" s="27">
        <f t="shared" si="12"/>
        <v>9</v>
      </c>
      <c r="B754" s="30" t="s">
        <v>1674</v>
      </c>
      <c r="C754" s="30" t="s">
        <v>96</v>
      </c>
      <c r="D754" s="34">
        <v>0</v>
      </c>
      <c r="E754" s="34">
        <v>124141784023</v>
      </c>
      <c r="F754" s="34">
        <v>124141784023</v>
      </c>
    </row>
    <row r="755" spans="1:6" ht="13.5" hidden="1" thickBot="1">
      <c r="A755" s="27">
        <f t="shared" si="12"/>
        <v>9</v>
      </c>
      <c r="B755" s="30" t="s">
        <v>1675</v>
      </c>
      <c r="C755" s="30" t="s">
        <v>95</v>
      </c>
      <c r="D755" s="34">
        <v>0</v>
      </c>
      <c r="E755" s="33">
        <v>96500525176.059998</v>
      </c>
      <c r="F755" s="33">
        <v>96500525176.059998</v>
      </c>
    </row>
    <row r="756" spans="1:6" ht="13.5" hidden="1" thickBot="1">
      <c r="A756" s="27">
        <f t="shared" si="12"/>
        <v>9</v>
      </c>
      <c r="B756" s="30" t="s">
        <v>1676</v>
      </c>
      <c r="C756" s="30" t="s">
        <v>94</v>
      </c>
      <c r="D756" s="34">
        <v>0</v>
      </c>
      <c r="E756" s="33">
        <v>319094925.60000002</v>
      </c>
      <c r="F756" s="33">
        <v>319094925.60000002</v>
      </c>
    </row>
    <row r="757" spans="1:6" ht="13.5" hidden="1" thickBot="1">
      <c r="A757" s="27">
        <f t="shared" si="12"/>
        <v>9</v>
      </c>
      <c r="B757" s="30" t="s">
        <v>1677</v>
      </c>
      <c r="C757" s="30" t="s">
        <v>198</v>
      </c>
      <c r="D757" s="34">
        <v>0</v>
      </c>
      <c r="E757" s="33">
        <v>11027034057.1</v>
      </c>
      <c r="F757" s="33">
        <v>11027034057.1</v>
      </c>
    </row>
    <row r="758" spans="1:6" ht="13.5" hidden="1" thickBot="1">
      <c r="A758" s="27">
        <f t="shared" si="12"/>
        <v>9</v>
      </c>
      <c r="B758" s="30" t="s">
        <v>1678</v>
      </c>
      <c r="C758" s="30" t="s">
        <v>1679</v>
      </c>
      <c r="D758" s="34">
        <v>0</v>
      </c>
      <c r="E758" s="34">
        <v>19960713977</v>
      </c>
      <c r="F758" s="34">
        <v>19960713977</v>
      </c>
    </row>
    <row r="759" spans="1:6" ht="13.5" thickBot="1">
      <c r="A759" s="27">
        <f t="shared" si="12"/>
        <v>6</v>
      </c>
      <c r="B759" s="27" t="s">
        <v>296</v>
      </c>
      <c r="C759" s="30" t="s">
        <v>194</v>
      </c>
      <c r="D759" s="34">
        <v>0</v>
      </c>
      <c r="E759" s="33">
        <v>249638873075.29999</v>
      </c>
      <c r="F759" s="33">
        <v>249638873075.29999</v>
      </c>
    </row>
    <row r="760" spans="1:6" ht="13.5" hidden="1" thickBot="1">
      <c r="A760" s="27">
        <f t="shared" si="12"/>
        <v>9</v>
      </c>
      <c r="B760" s="30" t="s">
        <v>1680</v>
      </c>
      <c r="C760" s="30" t="s">
        <v>1681</v>
      </c>
      <c r="D760" s="34">
        <v>0</v>
      </c>
      <c r="E760" s="33">
        <v>6240581965.4700003</v>
      </c>
      <c r="F760" s="33">
        <v>6240581965.4700003</v>
      </c>
    </row>
    <row r="761" spans="1:6" ht="13.5" hidden="1" thickBot="1">
      <c r="A761" s="27">
        <f t="shared" si="12"/>
        <v>9</v>
      </c>
      <c r="B761" s="30" t="s">
        <v>1682</v>
      </c>
      <c r="C761" s="30" t="s">
        <v>97</v>
      </c>
      <c r="D761" s="34">
        <v>0</v>
      </c>
      <c r="E761" s="33">
        <v>16225690672.879999</v>
      </c>
      <c r="F761" s="33">
        <v>16225690672.879999</v>
      </c>
    </row>
    <row r="762" spans="1:6" ht="13.5" hidden="1" thickBot="1">
      <c r="A762" s="27">
        <f t="shared" si="12"/>
        <v>9</v>
      </c>
      <c r="B762" s="30" t="s">
        <v>1683</v>
      </c>
      <c r="C762" s="30" t="s">
        <v>196</v>
      </c>
      <c r="D762" s="34">
        <v>0</v>
      </c>
      <c r="E762" s="33">
        <v>68923426097.410004</v>
      </c>
      <c r="F762" s="33">
        <v>68923426097.410004</v>
      </c>
    </row>
    <row r="763" spans="1:6" ht="13.5" hidden="1" thickBot="1">
      <c r="A763" s="27">
        <f t="shared" si="12"/>
        <v>9</v>
      </c>
      <c r="B763" s="30" t="s">
        <v>1684</v>
      </c>
      <c r="C763" s="30" t="s">
        <v>96</v>
      </c>
      <c r="D763" s="34">
        <v>0</v>
      </c>
      <c r="E763" s="33">
        <v>6114842803.7200003</v>
      </c>
      <c r="F763" s="33">
        <v>6114842803.7200003</v>
      </c>
    </row>
    <row r="764" spans="1:6" ht="13.5" hidden="1" thickBot="1">
      <c r="A764" s="27">
        <f t="shared" si="12"/>
        <v>9</v>
      </c>
      <c r="B764" s="30" t="s">
        <v>1685</v>
      </c>
      <c r="C764" s="30" t="s">
        <v>95</v>
      </c>
      <c r="D764" s="34">
        <v>0</v>
      </c>
      <c r="E764" s="33">
        <v>19412002489.5</v>
      </c>
      <c r="F764" s="33">
        <v>19412002489.5</v>
      </c>
    </row>
    <row r="765" spans="1:6" ht="13.5" hidden="1" thickBot="1">
      <c r="A765" s="27">
        <f t="shared" si="12"/>
        <v>9</v>
      </c>
      <c r="B765" s="30" t="s">
        <v>1686</v>
      </c>
      <c r="C765" s="30" t="s">
        <v>198</v>
      </c>
      <c r="D765" s="34">
        <v>0</v>
      </c>
      <c r="E765" s="33">
        <v>7342464729.0200005</v>
      </c>
      <c r="F765" s="33">
        <v>7342464729.0200005</v>
      </c>
    </row>
    <row r="766" spans="1:6" ht="13.5" hidden="1" thickBot="1">
      <c r="A766" s="27">
        <f t="shared" si="12"/>
        <v>9</v>
      </c>
      <c r="B766" s="30" t="s">
        <v>1687</v>
      </c>
      <c r="C766" s="30" t="s">
        <v>197</v>
      </c>
      <c r="D766" s="34">
        <v>0</v>
      </c>
      <c r="E766" s="33">
        <v>24662697588.689999</v>
      </c>
      <c r="F766" s="33">
        <v>24662697588.689999</v>
      </c>
    </row>
    <row r="767" spans="1:6" ht="13.5" hidden="1" thickBot="1">
      <c r="A767" s="27">
        <f t="shared" si="12"/>
        <v>9</v>
      </c>
      <c r="B767" s="30" t="s">
        <v>1688</v>
      </c>
      <c r="C767" s="30" t="s">
        <v>94</v>
      </c>
      <c r="D767" s="34">
        <v>0</v>
      </c>
      <c r="E767" s="34">
        <v>42215000</v>
      </c>
      <c r="F767" s="34">
        <v>42215000</v>
      </c>
    </row>
    <row r="768" spans="1:6" ht="13.5" hidden="1" thickBot="1">
      <c r="A768" s="27">
        <f t="shared" si="12"/>
        <v>9</v>
      </c>
      <c r="B768" s="30" t="s">
        <v>1689</v>
      </c>
      <c r="C768" s="30" t="s">
        <v>1648</v>
      </c>
      <c r="D768" s="34">
        <v>0</v>
      </c>
      <c r="E768" s="34">
        <v>5600000</v>
      </c>
      <c r="F768" s="34">
        <v>5600000</v>
      </c>
    </row>
    <row r="769" spans="1:6" ht="13.5" hidden="1" thickBot="1">
      <c r="A769" s="27">
        <f t="shared" si="12"/>
        <v>9</v>
      </c>
      <c r="B769" s="30" t="s">
        <v>1690</v>
      </c>
      <c r="C769" s="30" t="s">
        <v>1691</v>
      </c>
      <c r="D769" s="34">
        <v>0</v>
      </c>
      <c r="E769" s="34">
        <v>84188235772</v>
      </c>
      <c r="F769" s="34">
        <v>84188235772</v>
      </c>
    </row>
    <row r="770" spans="1:6" ht="13.5" hidden="1" thickBot="1">
      <c r="A770" s="27">
        <f t="shared" si="12"/>
        <v>9</v>
      </c>
      <c r="B770" s="30" t="s">
        <v>1692</v>
      </c>
      <c r="C770" s="30" t="s">
        <v>1693</v>
      </c>
      <c r="D770" s="34">
        <v>0</v>
      </c>
      <c r="E770" s="33">
        <v>16481115956.610001</v>
      </c>
      <c r="F770" s="33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0" t="s">
        <v>101</v>
      </c>
      <c r="D771" s="34">
        <v>0</v>
      </c>
      <c r="E771" s="33">
        <v>1709615519012.71</v>
      </c>
      <c r="F771" s="33">
        <v>1709615519012.71</v>
      </c>
    </row>
    <row r="772" spans="1:6" ht="13.5" hidden="1" thickBot="1">
      <c r="A772" s="27">
        <f t="shared" si="12"/>
        <v>9</v>
      </c>
      <c r="B772" s="30" t="s">
        <v>1694</v>
      </c>
      <c r="C772" s="30" t="s">
        <v>196</v>
      </c>
      <c r="D772" s="34">
        <v>0</v>
      </c>
      <c r="E772" s="33">
        <v>441474928338.71997</v>
      </c>
      <c r="F772" s="33">
        <v>441474928338.71997</v>
      </c>
    </row>
    <row r="773" spans="1:6" ht="13.5" hidden="1" thickBot="1">
      <c r="A773" s="27">
        <f t="shared" si="12"/>
        <v>9</v>
      </c>
      <c r="B773" s="30" t="s">
        <v>1695</v>
      </c>
      <c r="C773" s="30" t="s">
        <v>96</v>
      </c>
      <c r="D773" s="34">
        <v>0</v>
      </c>
      <c r="E773" s="33">
        <v>122611609643.52</v>
      </c>
      <c r="F773" s="33">
        <v>122611609643.52</v>
      </c>
    </row>
    <row r="774" spans="1:6" ht="13.5" hidden="1" thickBot="1">
      <c r="A774" s="27">
        <f t="shared" si="12"/>
        <v>9</v>
      </c>
      <c r="B774" s="30" t="s">
        <v>1696</v>
      </c>
      <c r="C774" s="30" t="s">
        <v>197</v>
      </c>
      <c r="D774" s="34">
        <v>0</v>
      </c>
      <c r="E774" s="33">
        <v>158141624228.73999</v>
      </c>
      <c r="F774" s="33">
        <v>158141624228.73999</v>
      </c>
    </row>
    <row r="775" spans="1:6" ht="13.5" hidden="1" thickBot="1">
      <c r="A775" s="27">
        <f t="shared" si="12"/>
        <v>9</v>
      </c>
      <c r="B775" s="30" t="s">
        <v>1697</v>
      </c>
      <c r="C775" s="30" t="s">
        <v>95</v>
      </c>
      <c r="D775" s="34">
        <v>0</v>
      </c>
      <c r="E775" s="33">
        <v>522478117854.81</v>
      </c>
      <c r="F775" s="33">
        <v>522478117854.81</v>
      </c>
    </row>
    <row r="776" spans="1:6" ht="13.5" hidden="1" thickBot="1">
      <c r="A776" s="27">
        <f t="shared" si="12"/>
        <v>9</v>
      </c>
      <c r="B776" s="30" t="s">
        <v>1698</v>
      </c>
      <c r="C776" s="30" t="s">
        <v>198</v>
      </c>
      <c r="D776" s="34">
        <v>0</v>
      </c>
      <c r="E776" s="33">
        <v>257097013073.75</v>
      </c>
      <c r="F776" s="33">
        <v>257097013073.75</v>
      </c>
    </row>
    <row r="777" spans="1:6" ht="13.5" hidden="1" thickBot="1">
      <c r="A777" s="27">
        <f t="shared" si="12"/>
        <v>9</v>
      </c>
      <c r="B777" s="30" t="s">
        <v>1699</v>
      </c>
      <c r="C777" s="30" t="s">
        <v>97</v>
      </c>
      <c r="D777" s="34">
        <v>0</v>
      </c>
      <c r="E777" s="33">
        <v>42738810585.089996</v>
      </c>
      <c r="F777" s="33">
        <v>42738810585.089996</v>
      </c>
    </row>
    <row r="778" spans="1:6" ht="13.5" hidden="1" thickBot="1">
      <c r="A778" s="27">
        <f t="shared" si="12"/>
        <v>9</v>
      </c>
      <c r="B778" s="30" t="s">
        <v>1700</v>
      </c>
      <c r="C778" s="30" t="s">
        <v>94</v>
      </c>
      <c r="D778" s="34">
        <v>0</v>
      </c>
      <c r="E778" s="33">
        <v>9951124724.1900005</v>
      </c>
      <c r="F778" s="33">
        <v>9951124724.1900005</v>
      </c>
    </row>
    <row r="779" spans="1:6" ht="13.5" hidden="1" thickBot="1">
      <c r="A779" s="27">
        <f t="shared" si="12"/>
        <v>9</v>
      </c>
      <c r="B779" s="30" t="s">
        <v>1701</v>
      </c>
      <c r="C779" s="30" t="s">
        <v>1691</v>
      </c>
      <c r="D779" s="34">
        <v>0</v>
      </c>
      <c r="E779" s="33">
        <v>51418834067.089996</v>
      </c>
      <c r="F779" s="33">
        <v>51418834067.089996</v>
      </c>
    </row>
    <row r="780" spans="1:6" ht="13.5" hidden="1" thickBot="1">
      <c r="A780" s="27">
        <f t="shared" si="12"/>
        <v>9</v>
      </c>
      <c r="B780" s="30" t="s">
        <v>1702</v>
      </c>
      <c r="C780" s="30" t="s">
        <v>1703</v>
      </c>
      <c r="D780" s="34">
        <v>0</v>
      </c>
      <c r="E780" s="33">
        <v>103703456496.8</v>
      </c>
      <c r="F780" s="33">
        <v>103703456496.8</v>
      </c>
    </row>
    <row r="781" spans="1:6" ht="13.5" thickBot="1">
      <c r="A781" s="27">
        <f t="shared" si="12"/>
        <v>6</v>
      </c>
      <c r="B781" s="27" t="s">
        <v>298</v>
      </c>
      <c r="C781" s="30" t="s">
        <v>100</v>
      </c>
      <c r="D781" s="34">
        <v>0</v>
      </c>
      <c r="E781" s="33">
        <v>2030794484774.1399</v>
      </c>
      <c r="F781" s="33">
        <v>2030794484774.1399</v>
      </c>
    </row>
    <row r="782" spans="1:6" ht="13.5" hidden="1" thickBot="1">
      <c r="A782" s="27">
        <f t="shared" si="12"/>
        <v>9</v>
      </c>
      <c r="B782" s="30" t="s">
        <v>1704</v>
      </c>
      <c r="C782" s="30" t="s">
        <v>98</v>
      </c>
      <c r="D782" s="34">
        <v>0</v>
      </c>
      <c r="E782" s="33">
        <v>30182237071.360001</v>
      </c>
      <c r="F782" s="33">
        <v>30182237071.360001</v>
      </c>
    </row>
    <row r="783" spans="1:6" ht="13.5" hidden="1" thickBot="1">
      <c r="A783" s="27">
        <f t="shared" si="12"/>
        <v>9</v>
      </c>
      <c r="B783" s="30" t="s">
        <v>1705</v>
      </c>
      <c r="C783" s="30" t="s">
        <v>195</v>
      </c>
      <c r="D783" s="34">
        <v>0</v>
      </c>
      <c r="E783" s="34">
        <v>2195632982</v>
      </c>
      <c r="F783" s="34">
        <v>2195632982</v>
      </c>
    </row>
    <row r="784" spans="1:6" ht="13.5" hidden="1" thickBot="1">
      <c r="A784" s="27">
        <f t="shared" si="12"/>
        <v>9</v>
      </c>
      <c r="B784" s="30" t="s">
        <v>1706</v>
      </c>
      <c r="C784" s="30" t="s">
        <v>97</v>
      </c>
      <c r="D784" s="34">
        <v>0</v>
      </c>
      <c r="E784" s="34">
        <v>848864876</v>
      </c>
      <c r="F784" s="34">
        <v>848864876</v>
      </c>
    </row>
    <row r="785" spans="1:6" ht="13.5" hidden="1" thickBot="1">
      <c r="A785" s="27">
        <f t="shared" si="12"/>
        <v>9</v>
      </c>
      <c r="B785" s="30" t="s">
        <v>1707</v>
      </c>
      <c r="C785" s="30" t="s">
        <v>196</v>
      </c>
      <c r="D785" s="34">
        <v>0</v>
      </c>
      <c r="E785" s="33">
        <v>1740260025483.49</v>
      </c>
      <c r="F785" s="33">
        <v>1740260025483.49</v>
      </c>
    </row>
    <row r="786" spans="1:6" ht="13.5" hidden="1" thickBot="1">
      <c r="A786" s="27">
        <f t="shared" ref="A786:A849" si="13">LEN(B786)</f>
        <v>9</v>
      </c>
      <c r="B786" s="30" t="s">
        <v>1708</v>
      </c>
      <c r="C786" s="30" t="s">
        <v>96</v>
      </c>
      <c r="D786" s="34">
        <v>0</v>
      </c>
      <c r="E786" s="33">
        <v>2745779811.0700002</v>
      </c>
      <c r="F786" s="33">
        <v>2745779811.0700002</v>
      </c>
    </row>
    <row r="787" spans="1:6" ht="13.5" hidden="1" thickBot="1">
      <c r="A787" s="27">
        <f t="shared" si="13"/>
        <v>9</v>
      </c>
      <c r="B787" s="30" t="s">
        <v>1709</v>
      </c>
      <c r="C787" s="30" t="s">
        <v>197</v>
      </c>
      <c r="D787" s="34">
        <v>0</v>
      </c>
      <c r="E787" s="33">
        <v>1004655202.34</v>
      </c>
      <c r="F787" s="33">
        <v>1004655202.34</v>
      </c>
    </row>
    <row r="788" spans="1:6" ht="13.5" hidden="1" thickBot="1">
      <c r="A788" s="27">
        <f t="shared" si="13"/>
        <v>9</v>
      </c>
      <c r="B788" s="30" t="s">
        <v>1710</v>
      </c>
      <c r="C788" s="30" t="s">
        <v>95</v>
      </c>
      <c r="D788" s="34">
        <v>0</v>
      </c>
      <c r="E788" s="33">
        <v>3257811432.6300001</v>
      </c>
      <c r="F788" s="33">
        <v>3257811432.6300001</v>
      </c>
    </row>
    <row r="789" spans="1:6" ht="13.5" hidden="1" thickBot="1">
      <c r="A789" s="27">
        <f t="shared" si="13"/>
        <v>9</v>
      </c>
      <c r="B789" s="30" t="s">
        <v>1711</v>
      </c>
      <c r="C789" s="30" t="s">
        <v>198</v>
      </c>
      <c r="D789" s="34">
        <v>0</v>
      </c>
      <c r="E789" s="33">
        <v>250237241968.19</v>
      </c>
      <c r="F789" s="33">
        <v>250237241968.19</v>
      </c>
    </row>
    <row r="790" spans="1:6" ht="13.5" hidden="1" thickBot="1">
      <c r="A790" s="27">
        <f t="shared" si="13"/>
        <v>9</v>
      </c>
      <c r="B790" s="30" t="s">
        <v>1712</v>
      </c>
      <c r="C790" s="30" t="s">
        <v>94</v>
      </c>
      <c r="D790" s="34">
        <v>0</v>
      </c>
      <c r="E790" s="33">
        <v>62235947.060000002</v>
      </c>
      <c r="F790" s="33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0" t="s">
        <v>99</v>
      </c>
      <c r="D791" s="34">
        <v>0</v>
      </c>
      <c r="E791" s="33">
        <v>2174981372324.98</v>
      </c>
      <c r="F791" s="33">
        <v>2174981372324.98</v>
      </c>
    </row>
    <row r="792" spans="1:6" ht="13.5" hidden="1" thickBot="1">
      <c r="A792" s="27">
        <f t="shared" si="13"/>
        <v>9</v>
      </c>
      <c r="B792" s="30" t="s">
        <v>1713</v>
      </c>
      <c r="C792" s="30" t="s">
        <v>106</v>
      </c>
      <c r="D792" s="34">
        <v>0</v>
      </c>
      <c r="E792" s="33">
        <v>456300948257.51001</v>
      </c>
      <c r="F792" s="33">
        <v>456300948257.51001</v>
      </c>
    </row>
    <row r="793" spans="1:6" ht="13.5" hidden="1" thickBot="1">
      <c r="A793" s="27">
        <f t="shared" si="13"/>
        <v>9</v>
      </c>
      <c r="B793" s="30" t="s">
        <v>1714</v>
      </c>
      <c r="C793" s="30" t="s">
        <v>103</v>
      </c>
      <c r="D793" s="34">
        <v>0</v>
      </c>
      <c r="E793" s="33">
        <v>16974636647.25</v>
      </c>
      <c r="F793" s="33">
        <v>16974636647.25</v>
      </c>
    </row>
    <row r="794" spans="1:6" ht="13.5" hidden="1" thickBot="1">
      <c r="A794" s="27">
        <f t="shared" si="13"/>
        <v>9</v>
      </c>
      <c r="B794" s="30" t="s">
        <v>1715</v>
      </c>
      <c r="C794" s="30" t="s">
        <v>98</v>
      </c>
      <c r="D794" s="34">
        <v>0</v>
      </c>
      <c r="E794" s="33">
        <v>365137632121.58002</v>
      </c>
      <c r="F794" s="33">
        <v>365137632121.58002</v>
      </c>
    </row>
    <row r="795" spans="1:6" ht="13.5" hidden="1" thickBot="1">
      <c r="A795" s="27">
        <f t="shared" si="13"/>
        <v>9</v>
      </c>
      <c r="B795" s="30" t="s">
        <v>1716</v>
      </c>
      <c r="C795" s="30" t="s">
        <v>195</v>
      </c>
      <c r="D795" s="34">
        <v>0</v>
      </c>
      <c r="E795" s="33">
        <v>118792137373.2</v>
      </c>
      <c r="F795" s="33">
        <v>118792137373.2</v>
      </c>
    </row>
    <row r="796" spans="1:6" ht="13.5" hidden="1" thickBot="1">
      <c r="A796" s="27">
        <f t="shared" si="13"/>
        <v>9</v>
      </c>
      <c r="B796" s="30" t="s">
        <v>1717</v>
      </c>
      <c r="C796" s="30" t="s">
        <v>97</v>
      </c>
      <c r="D796" s="34">
        <v>0</v>
      </c>
      <c r="E796" s="33">
        <v>3504804672.6900001</v>
      </c>
      <c r="F796" s="33">
        <v>3504804672.6900001</v>
      </c>
    </row>
    <row r="797" spans="1:6" ht="13.5" hidden="1" thickBot="1">
      <c r="A797" s="27">
        <f t="shared" si="13"/>
        <v>9</v>
      </c>
      <c r="B797" s="30" t="s">
        <v>1718</v>
      </c>
      <c r="C797" s="30" t="s">
        <v>196</v>
      </c>
      <c r="D797" s="34">
        <v>0</v>
      </c>
      <c r="E797" s="33">
        <v>731296302086.44995</v>
      </c>
      <c r="F797" s="33">
        <v>731296302086.44995</v>
      </c>
    </row>
    <row r="798" spans="1:6" ht="13.5" hidden="1" thickBot="1">
      <c r="A798" s="27">
        <f t="shared" si="13"/>
        <v>9</v>
      </c>
      <c r="B798" s="30" t="s">
        <v>1719</v>
      </c>
      <c r="C798" s="30" t="s">
        <v>96</v>
      </c>
      <c r="D798" s="34">
        <v>0</v>
      </c>
      <c r="E798" s="33">
        <v>37023484089.360001</v>
      </c>
      <c r="F798" s="33">
        <v>37023484089.360001</v>
      </c>
    </row>
    <row r="799" spans="1:6" ht="13.5" hidden="1" thickBot="1">
      <c r="A799" s="27">
        <f t="shared" si="13"/>
        <v>9</v>
      </c>
      <c r="B799" s="30" t="s">
        <v>1720</v>
      </c>
      <c r="C799" s="30" t="s">
        <v>197</v>
      </c>
      <c r="D799" s="34">
        <v>0</v>
      </c>
      <c r="E799" s="33">
        <v>45178520503.690002</v>
      </c>
      <c r="F799" s="33">
        <v>45178520503.690002</v>
      </c>
    </row>
    <row r="800" spans="1:6" ht="13.5" hidden="1" thickBot="1">
      <c r="A800" s="27">
        <f t="shared" si="13"/>
        <v>9</v>
      </c>
      <c r="B800" s="30" t="s">
        <v>1721</v>
      </c>
      <c r="C800" s="30" t="s">
        <v>95</v>
      </c>
      <c r="D800" s="34">
        <v>0</v>
      </c>
      <c r="E800" s="33">
        <v>166458450320.85999</v>
      </c>
      <c r="F800" s="33">
        <v>166458450320.85999</v>
      </c>
    </row>
    <row r="801" spans="1:6" ht="13.5" hidden="1" thickBot="1">
      <c r="A801" s="27">
        <f t="shared" si="13"/>
        <v>9</v>
      </c>
      <c r="B801" s="30" t="s">
        <v>1722</v>
      </c>
      <c r="C801" s="30" t="s">
        <v>198</v>
      </c>
      <c r="D801" s="34">
        <v>0</v>
      </c>
      <c r="E801" s="33">
        <v>229489603399.48001</v>
      </c>
      <c r="F801" s="33">
        <v>229489603399.48001</v>
      </c>
    </row>
    <row r="802" spans="1:6" ht="13.5" hidden="1" thickBot="1">
      <c r="A802" s="27">
        <f t="shared" si="13"/>
        <v>9</v>
      </c>
      <c r="B802" s="30" t="s">
        <v>1723</v>
      </c>
      <c r="C802" s="30" t="s">
        <v>94</v>
      </c>
      <c r="D802" s="34">
        <v>0</v>
      </c>
      <c r="E802" s="33">
        <v>4824852852.9099998</v>
      </c>
      <c r="F802" s="33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0" t="s">
        <v>98</v>
      </c>
      <c r="D803" s="34">
        <v>0</v>
      </c>
      <c r="E803" s="33">
        <v>86860394405440.406</v>
      </c>
      <c r="F803" s="33">
        <v>86860394405440.406</v>
      </c>
    </row>
    <row r="804" spans="1:6" ht="13.5" hidden="1" thickBot="1">
      <c r="A804" s="27">
        <f t="shared" si="13"/>
        <v>9</v>
      </c>
      <c r="B804" s="30" t="s">
        <v>1724</v>
      </c>
      <c r="C804" s="30" t="s">
        <v>1725</v>
      </c>
      <c r="D804" s="34">
        <v>0</v>
      </c>
      <c r="E804" s="33">
        <v>40983404606370.5</v>
      </c>
      <c r="F804" s="33">
        <v>40983404606370.5</v>
      </c>
    </row>
    <row r="805" spans="1:6" ht="13.5" hidden="1" thickBot="1">
      <c r="A805" s="27">
        <f t="shared" si="13"/>
        <v>9</v>
      </c>
      <c r="B805" s="30" t="s">
        <v>1726</v>
      </c>
      <c r="C805" s="30" t="s">
        <v>1727</v>
      </c>
      <c r="D805" s="34">
        <v>0</v>
      </c>
      <c r="E805" s="33">
        <v>2501841367150.23</v>
      </c>
      <c r="F805" s="33">
        <v>2501841367150.23</v>
      </c>
    </row>
    <row r="806" spans="1:6" ht="13.5" hidden="1" thickBot="1">
      <c r="A806" s="27">
        <f t="shared" si="13"/>
        <v>9</v>
      </c>
      <c r="B806" s="30" t="s">
        <v>1728</v>
      </c>
      <c r="C806" s="30" t="s">
        <v>1729</v>
      </c>
      <c r="D806" s="34">
        <v>0</v>
      </c>
      <c r="E806" s="33">
        <v>143345395331.57999</v>
      </c>
      <c r="F806" s="33">
        <v>143345395331.57999</v>
      </c>
    </row>
    <row r="807" spans="1:6" ht="13.5" hidden="1" thickBot="1">
      <c r="A807" s="27">
        <f t="shared" si="13"/>
        <v>9</v>
      </c>
      <c r="B807" s="30" t="s">
        <v>1730</v>
      </c>
      <c r="C807" s="30" t="s">
        <v>1731</v>
      </c>
      <c r="D807" s="34">
        <v>0</v>
      </c>
      <c r="E807" s="33">
        <v>565256606034.09998</v>
      </c>
      <c r="F807" s="33">
        <v>565256606034.09998</v>
      </c>
    </row>
    <row r="808" spans="1:6" ht="13.5" hidden="1" thickBot="1">
      <c r="A808" s="27">
        <f t="shared" si="13"/>
        <v>9</v>
      </c>
      <c r="B808" s="30" t="s">
        <v>1732</v>
      </c>
      <c r="C808" s="30" t="s">
        <v>1733</v>
      </c>
      <c r="D808" s="34">
        <v>0</v>
      </c>
      <c r="E808" s="33">
        <v>268590035225.34</v>
      </c>
      <c r="F808" s="33">
        <v>268590035225.34</v>
      </c>
    </row>
    <row r="809" spans="1:6" ht="13.5" hidden="1" thickBot="1">
      <c r="A809" s="27">
        <f t="shared" si="13"/>
        <v>9</v>
      </c>
      <c r="B809" s="30" t="s">
        <v>1734</v>
      </c>
      <c r="C809" s="30" t="s">
        <v>1735</v>
      </c>
      <c r="D809" s="34">
        <v>0</v>
      </c>
      <c r="E809" s="33">
        <v>88502088126.419998</v>
      </c>
      <c r="F809" s="33">
        <v>88502088126.419998</v>
      </c>
    </row>
    <row r="810" spans="1:6" ht="13.5" hidden="1" thickBot="1">
      <c r="A810" s="27">
        <f t="shared" si="13"/>
        <v>9</v>
      </c>
      <c r="B810" s="30" t="s">
        <v>1736</v>
      </c>
      <c r="C810" s="30" t="s">
        <v>1737</v>
      </c>
      <c r="D810" s="34">
        <v>0</v>
      </c>
      <c r="E810" s="33">
        <v>471938070953.42999</v>
      </c>
      <c r="F810" s="33">
        <v>471938070953.42999</v>
      </c>
    </row>
    <row r="811" spans="1:6" ht="13.5" hidden="1" thickBot="1">
      <c r="A811" s="27">
        <f t="shared" si="13"/>
        <v>9</v>
      </c>
      <c r="B811" s="30" t="s">
        <v>1738</v>
      </c>
      <c r="C811" s="30" t="s">
        <v>1739</v>
      </c>
      <c r="D811" s="34">
        <v>0</v>
      </c>
      <c r="E811" s="33">
        <v>12995957251564.6</v>
      </c>
      <c r="F811" s="33">
        <v>12995957251564.6</v>
      </c>
    </row>
    <row r="812" spans="1:6" ht="13.5" hidden="1" thickBot="1">
      <c r="A812" s="27">
        <f t="shared" si="13"/>
        <v>9</v>
      </c>
      <c r="B812" s="30" t="s">
        <v>1740</v>
      </c>
      <c r="C812" s="30" t="s">
        <v>1741</v>
      </c>
      <c r="D812" s="34">
        <v>0</v>
      </c>
      <c r="E812" s="33">
        <v>4245222600332.2402</v>
      </c>
      <c r="F812" s="33">
        <v>4245222600332.2402</v>
      </c>
    </row>
    <row r="813" spans="1:6" ht="13.5" hidden="1" thickBot="1">
      <c r="A813" s="27">
        <f t="shared" si="13"/>
        <v>9</v>
      </c>
      <c r="B813" s="30" t="s">
        <v>1742</v>
      </c>
      <c r="C813" s="30" t="s">
        <v>1743</v>
      </c>
      <c r="D813" s="34">
        <v>0</v>
      </c>
      <c r="E813" s="33">
        <v>332315009785.22998</v>
      </c>
      <c r="F813" s="33">
        <v>332315009785.22998</v>
      </c>
    </row>
    <row r="814" spans="1:6" ht="13.5" hidden="1" thickBot="1">
      <c r="A814" s="27">
        <f t="shared" si="13"/>
        <v>9</v>
      </c>
      <c r="B814" s="30" t="s">
        <v>1744</v>
      </c>
      <c r="C814" s="30" t="s">
        <v>1745</v>
      </c>
      <c r="D814" s="34">
        <v>0</v>
      </c>
      <c r="E814" s="33">
        <v>157402173008.19</v>
      </c>
      <c r="F814" s="33">
        <v>157402173008.19</v>
      </c>
    </row>
    <row r="815" spans="1:6" ht="13.5" hidden="1" thickBot="1">
      <c r="A815" s="27">
        <f t="shared" si="13"/>
        <v>9</v>
      </c>
      <c r="B815" s="30" t="s">
        <v>1746</v>
      </c>
      <c r="C815" s="30" t="s">
        <v>1747</v>
      </c>
      <c r="D815" s="34">
        <v>0</v>
      </c>
      <c r="E815" s="33">
        <v>5316294857.54</v>
      </c>
      <c r="F815" s="33">
        <v>5316294857.54</v>
      </c>
    </row>
    <row r="816" spans="1:6" ht="13.5" hidden="1" thickBot="1">
      <c r="A816" s="27">
        <f t="shared" si="13"/>
        <v>9</v>
      </c>
      <c r="B816" s="30" t="s">
        <v>1748</v>
      </c>
      <c r="C816" s="30" t="s">
        <v>1749</v>
      </c>
      <c r="D816" s="34">
        <v>0</v>
      </c>
      <c r="E816" s="33">
        <v>27389935645.200001</v>
      </c>
      <c r="F816" s="33">
        <v>27389935645.200001</v>
      </c>
    </row>
    <row r="817" spans="1:6" ht="13.5" hidden="1" thickBot="1">
      <c r="A817" s="27">
        <f t="shared" si="13"/>
        <v>9</v>
      </c>
      <c r="B817" s="30" t="s">
        <v>1750</v>
      </c>
      <c r="C817" s="30" t="s">
        <v>1751</v>
      </c>
      <c r="D817" s="34">
        <v>0</v>
      </c>
      <c r="E817" s="33">
        <v>1581435482330.3899</v>
      </c>
      <c r="F817" s="33">
        <v>1581435482330.3899</v>
      </c>
    </row>
    <row r="818" spans="1:6" ht="13.5" hidden="1" thickBot="1">
      <c r="A818" s="27">
        <f t="shared" si="13"/>
        <v>9</v>
      </c>
      <c r="B818" s="30" t="s">
        <v>1752</v>
      </c>
      <c r="C818" s="30" t="s">
        <v>1753</v>
      </c>
      <c r="D818" s="34">
        <v>0</v>
      </c>
      <c r="E818" s="33">
        <v>370705615026.5</v>
      </c>
      <c r="F818" s="33">
        <v>370705615026.5</v>
      </c>
    </row>
    <row r="819" spans="1:6" ht="13.5" hidden="1" thickBot="1">
      <c r="A819" s="27">
        <f t="shared" si="13"/>
        <v>9</v>
      </c>
      <c r="B819" s="30" t="s">
        <v>1754</v>
      </c>
      <c r="C819" s="30" t="s">
        <v>1755</v>
      </c>
      <c r="D819" s="34">
        <v>0</v>
      </c>
      <c r="E819" s="33">
        <v>897416599580.43994</v>
      </c>
      <c r="F819" s="33">
        <v>897416599580.43994</v>
      </c>
    </row>
    <row r="820" spans="1:6" ht="13.5" hidden="1" thickBot="1">
      <c r="A820" s="27">
        <f t="shared" si="13"/>
        <v>9</v>
      </c>
      <c r="B820" s="30" t="s">
        <v>1756</v>
      </c>
      <c r="C820" s="30" t="s">
        <v>1757</v>
      </c>
      <c r="D820" s="34">
        <v>0</v>
      </c>
      <c r="E820" s="33">
        <v>4003544851728.3398</v>
      </c>
      <c r="F820" s="33">
        <v>4003544851728.3398</v>
      </c>
    </row>
    <row r="821" spans="1:6" ht="13.5" hidden="1" thickBot="1">
      <c r="A821" s="27">
        <f t="shared" si="13"/>
        <v>9</v>
      </c>
      <c r="B821" s="30" t="s">
        <v>1758</v>
      </c>
      <c r="C821" s="30" t="s">
        <v>1759</v>
      </c>
      <c r="D821" s="34">
        <v>0</v>
      </c>
      <c r="E821" s="33">
        <v>409924629389.31</v>
      </c>
      <c r="F821" s="33">
        <v>409924629389.31</v>
      </c>
    </row>
    <row r="822" spans="1:6" ht="13.5" hidden="1" thickBot="1">
      <c r="A822" s="27">
        <f t="shared" si="13"/>
        <v>9</v>
      </c>
      <c r="B822" s="30" t="s">
        <v>1760</v>
      </c>
      <c r="C822" s="30" t="s">
        <v>1761</v>
      </c>
      <c r="D822" s="34">
        <v>0</v>
      </c>
      <c r="E822" s="33">
        <v>3406206836683.52</v>
      </c>
      <c r="F822" s="33">
        <v>3406206836683.52</v>
      </c>
    </row>
    <row r="823" spans="1:6" ht="13.5" hidden="1" thickBot="1">
      <c r="A823" s="27">
        <f t="shared" si="13"/>
        <v>9</v>
      </c>
      <c r="B823" s="30" t="s">
        <v>1762</v>
      </c>
      <c r="C823" s="30" t="s">
        <v>1763</v>
      </c>
      <c r="D823" s="34">
        <v>0</v>
      </c>
      <c r="E823" s="33">
        <v>97494957898.470001</v>
      </c>
      <c r="F823" s="33">
        <v>97494957898.470001</v>
      </c>
    </row>
    <row r="824" spans="1:6" ht="13.5" hidden="1" thickBot="1">
      <c r="A824" s="27">
        <f t="shared" si="13"/>
        <v>9</v>
      </c>
      <c r="B824" s="30" t="s">
        <v>1764</v>
      </c>
      <c r="C824" s="30" t="s">
        <v>1765</v>
      </c>
      <c r="D824" s="34">
        <v>0</v>
      </c>
      <c r="E824" s="33">
        <v>4173927445861.9502</v>
      </c>
      <c r="F824" s="33">
        <v>4173927445861.9502</v>
      </c>
    </row>
    <row r="825" spans="1:6" ht="13.5" hidden="1" thickBot="1">
      <c r="A825" s="27">
        <f t="shared" si="13"/>
        <v>9</v>
      </c>
      <c r="B825" s="30" t="s">
        <v>1766</v>
      </c>
      <c r="C825" s="30" t="s">
        <v>1767</v>
      </c>
      <c r="D825" s="34">
        <v>0</v>
      </c>
      <c r="E825" s="33">
        <v>28948537678.73</v>
      </c>
      <c r="F825" s="33">
        <v>28948537678.73</v>
      </c>
    </row>
    <row r="826" spans="1:6" ht="13.5" hidden="1" thickBot="1">
      <c r="A826" s="27">
        <f t="shared" si="13"/>
        <v>9</v>
      </c>
      <c r="B826" s="30" t="s">
        <v>1768</v>
      </c>
      <c r="C826" s="30" t="s">
        <v>1769</v>
      </c>
      <c r="D826" s="34">
        <v>0</v>
      </c>
      <c r="E826" s="33">
        <v>2262001858958.3101</v>
      </c>
      <c r="F826" s="33">
        <v>2262001858958.3101</v>
      </c>
    </row>
    <row r="827" spans="1:6" ht="13.5" hidden="1" thickBot="1">
      <c r="A827" s="27">
        <f t="shared" si="13"/>
        <v>9</v>
      </c>
      <c r="B827" s="30" t="s">
        <v>1770</v>
      </c>
      <c r="C827" s="30" t="s">
        <v>1771</v>
      </c>
      <c r="D827" s="34">
        <v>0</v>
      </c>
      <c r="E827" s="33">
        <v>2666652626946.52</v>
      </c>
      <c r="F827" s="33">
        <v>2666652626946.52</v>
      </c>
    </row>
    <row r="828" spans="1:6" ht="13.5" hidden="1" thickBot="1">
      <c r="A828" s="27">
        <f t="shared" si="13"/>
        <v>9</v>
      </c>
      <c r="B828" s="30" t="s">
        <v>1772</v>
      </c>
      <c r="C828" s="30" t="s">
        <v>1773</v>
      </c>
      <c r="D828" s="34">
        <v>0</v>
      </c>
      <c r="E828" s="33">
        <v>194381387025.42001</v>
      </c>
      <c r="F828" s="33">
        <v>194381387025.42001</v>
      </c>
    </row>
    <row r="829" spans="1:6" ht="13.5" hidden="1" thickBot="1">
      <c r="A829" s="27">
        <f t="shared" si="13"/>
        <v>9</v>
      </c>
      <c r="B829" s="30" t="s">
        <v>1774</v>
      </c>
      <c r="C829" s="30" t="s">
        <v>1775</v>
      </c>
      <c r="D829" s="34">
        <v>0</v>
      </c>
      <c r="E829" s="33">
        <v>931150593674.14001</v>
      </c>
      <c r="F829" s="33">
        <v>931150593674.14001</v>
      </c>
    </row>
    <row r="830" spans="1:6" ht="13.5" hidden="1" thickBot="1">
      <c r="A830" s="27">
        <f t="shared" si="13"/>
        <v>9</v>
      </c>
      <c r="B830" s="30" t="s">
        <v>1776</v>
      </c>
      <c r="C830" s="30" t="s">
        <v>1777</v>
      </c>
      <c r="D830" s="34">
        <v>0</v>
      </c>
      <c r="E830" s="33">
        <v>8657749074.7800007</v>
      </c>
      <c r="F830" s="33">
        <v>8657749074.7800007</v>
      </c>
    </row>
    <row r="831" spans="1:6" ht="13.5" hidden="1" thickBot="1">
      <c r="A831" s="27">
        <f t="shared" si="13"/>
        <v>9</v>
      </c>
      <c r="B831" s="30" t="s">
        <v>1778</v>
      </c>
      <c r="C831" s="30" t="s">
        <v>1779</v>
      </c>
      <c r="D831" s="34">
        <v>0</v>
      </c>
      <c r="E831" s="33">
        <v>2855545335035.2002</v>
      </c>
      <c r="F831" s="33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0" t="s">
        <v>1540</v>
      </c>
      <c r="D832" s="34">
        <v>0</v>
      </c>
      <c r="E832" s="33">
        <v>1331501217093.8401</v>
      </c>
      <c r="F832" s="33">
        <v>1331501217093.8401</v>
      </c>
    </row>
    <row r="833" spans="1:6" ht="13.5" hidden="1" thickBot="1">
      <c r="A833" s="27">
        <f t="shared" si="13"/>
        <v>9</v>
      </c>
      <c r="B833" s="30" t="s">
        <v>1781</v>
      </c>
      <c r="C833" s="30" t="s">
        <v>98</v>
      </c>
      <c r="D833" s="34">
        <v>0</v>
      </c>
      <c r="E833" s="34">
        <v>430101826</v>
      </c>
      <c r="F833" s="34">
        <v>430101826</v>
      </c>
    </row>
    <row r="834" spans="1:6" ht="13.5" hidden="1" thickBot="1">
      <c r="A834" s="27">
        <f t="shared" si="13"/>
        <v>9</v>
      </c>
      <c r="B834" s="30" t="s">
        <v>1782</v>
      </c>
      <c r="C834" s="30" t="s">
        <v>195</v>
      </c>
      <c r="D834" s="34">
        <v>0</v>
      </c>
      <c r="E834" s="33">
        <v>72640033681.25</v>
      </c>
      <c r="F834" s="33">
        <v>72640033681.25</v>
      </c>
    </row>
    <row r="835" spans="1:6" ht="13.5" hidden="1" thickBot="1">
      <c r="A835" s="27">
        <f t="shared" si="13"/>
        <v>9</v>
      </c>
      <c r="B835" s="30" t="s">
        <v>1783</v>
      </c>
      <c r="C835" s="30" t="s">
        <v>97</v>
      </c>
      <c r="D835" s="34">
        <v>0</v>
      </c>
      <c r="E835" s="33">
        <v>38241150616.230003</v>
      </c>
      <c r="F835" s="33">
        <v>38241150616.230003</v>
      </c>
    </row>
    <row r="836" spans="1:6" ht="13.5" hidden="1" thickBot="1">
      <c r="A836" s="27">
        <f t="shared" si="13"/>
        <v>9</v>
      </c>
      <c r="B836" s="30" t="s">
        <v>1784</v>
      </c>
      <c r="C836" s="30" t="s">
        <v>196</v>
      </c>
      <c r="D836" s="34">
        <v>0</v>
      </c>
      <c r="E836" s="33">
        <v>1084764416527.72</v>
      </c>
      <c r="F836" s="33">
        <v>1084764416527.72</v>
      </c>
    </row>
    <row r="837" spans="1:6" ht="13.5" hidden="1" thickBot="1">
      <c r="A837" s="27">
        <f t="shared" si="13"/>
        <v>9</v>
      </c>
      <c r="B837" s="30" t="s">
        <v>1785</v>
      </c>
      <c r="C837" s="30" t="s">
        <v>96</v>
      </c>
      <c r="D837" s="34">
        <v>0</v>
      </c>
      <c r="E837" s="34">
        <v>202624350</v>
      </c>
      <c r="F837" s="34">
        <v>202624350</v>
      </c>
    </row>
    <row r="838" spans="1:6" ht="13.5" hidden="1" thickBot="1">
      <c r="A838" s="27">
        <f t="shared" si="13"/>
        <v>9</v>
      </c>
      <c r="B838" s="30" t="s">
        <v>1786</v>
      </c>
      <c r="C838" s="30" t="s">
        <v>197</v>
      </c>
      <c r="D838" s="34">
        <v>0</v>
      </c>
      <c r="E838" s="34">
        <v>259046127</v>
      </c>
      <c r="F838" s="34">
        <v>259046127</v>
      </c>
    </row>
    <row r="839" spans="1:6" ht="13.5" hidden="1" thickBot="1">
      <c r="A839" s="27">
        <f t="shared" si="13"/>
        <v>9</v>
      </c>
      <c r="B839" s="30" t="s">
        <v>1787</v>
      </c>
      <c r="C839" s="30" t="s">
        <v>95</v>
      </c>
      <c r="D839" s="34">
        <v>0</v>
      </c>
      <c r="E839" s="33">
        <v>4882850186.2200003</v>
      </c>
      <c r="F839" s="33">
        <v>4882850186.2200003</v>
      </c>
    </row>
    <row r="840" spans="1:6" ht="13.5" hidden="1" thickBot="1">
      <c r="A840" s="27">
        <f t="shared" si="13"/>
        <v>9</v>
      </c>
      <c r="B840" s="30" t="s">
        <v>1788</v>
      </c>
      <c r="C840" s="30" t="s">
        <v>198</v>
      </c>
      <c r="D840" s="34">
        <v>0</v>
      </c>
      <c r="E840" s="33">
        <v>7778436681.46</v>
      </c>
      <c r="F840" s="33">
        <v>7778436681.46</v>
      </c>
    </row>
    <row r="841" spans="1:6" ht="13.5" hidden="1" thickBot="1">
      <c r="A841" s="27">
        <f t="shared" si="13"/>
        <v>9</v>
      </c>
      <c r="B841" s="30" t="s">
        <v>1789</v>
      </c>
      <c r="C841" s="30" t="s">
        <v>94</v>
      </c>
      <c r="D841" s="34">
        <v>0</v>
      </c>
      <c r="E841" s="34">
        <v>1043200</v>
      </c>
      <c r="F841" s="34">
        <v>1043200</v>
      </c>
    </row>
    <row r="842" spans="1:6" ht="13.5" hidden="1" thickBot="1">
      <c r="A842" s="27">
        <f t="shared" si="13"/>
        <v>9</v>
      </c>
      <c r="B842" s="30" t="s">
        <v>1790</v>
      </c>
      <c r="C842" s="30" t="s">
        <v>1791</v>
      </c>
      <c r="D842" s="34">
        <v>0</v>
      </c>
      <c r="E842" s="33">
        <v>122301513897.96001</v>
      </c>
      <c r="F842" s="33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0" t="s">
        <v>195</v>
      </c>
      <c r="D843" s="34">
        <v>0</v>
      </c>
      <c r="E843" s="33">
        <v>57121732692655.297</v>
      </c>
      <c r="F843" s="33">
        <v>57121732692655.297</v>
      </c>
    </row>
    <row r="844" spans="1:6" ht="13.5" hidden="1" thickBot="1">
      <c r="A844" s="27">
        <f t="shared" si="13"/>
        <v>9</v>
      </c>
      <c r="B844" s="30" t="s">
        <v>1792</v>
      </c>
      <c r="C844" s="30" t="s">
        <v>1793</v>
      </c>
      <c r="D844" s="34">
        <v>0</v>
      </c>
      <c r="E844" s="33">
        <v>14723545969365.301</v>
      </c>
      <c r="F844" s="33">
        <v>14723545969365.301</v>
      </c>
    </row>
    <row r="845" spans="1:6" ht="13.5" hidden="1" thickBot="1">
      <c r="A845" s="27">
        <f t="shared" si="13"/>
        <v>9</v>
      </c>
      <c r="B845" s="30" t="s">
        <v>1794</v>
      </c>
      <c r="C845" s="30" t="s">
        <v>1795</v>
      </c>
      <c r="D845" s="34">
        <v>0</v>
      </c>
      <c r="E845" s="33">
        <v>2576498898398.52</v>
      </c>
      <c r="F845" s="33">
        <v>2576498898398.52</v>
      </c>
    </row>
    <row r="846" spans="1:6" ht="13.5" hidden="1" thickBot="1">
      <c r="A846" s="27">
        <f t="shared" si="13"/>
        <v>9</v>
      </c>
      <c r="B846" s="30" t="s">
        <v>1796</v>
      </c>
      <c r="C846" s="30" t="s">
        <v>1797</v>
      </c>
      <c r="D846" s="34">
        <v>0</v>
      </c>
      <c r="E846" s="34">
        <v>8238691725</v>
      </c>
      <c r="F846" s="34">
        <v>8238691725</v>
      </c>
    </row>
    <row r="847" spans="1:6" ht="13.5" hidden="1" thickBot="1">
      <c r="A847" s="27">
        <f t="shared" si="13"/>
        <v>9</v>
      </c>
      <c r="B847" s="30" t="s">
        <v>1798</v>
      </c>
      <c r="C847" s="30" t="s">
        <v>1799</v>
      </c>
      <c r="D847" s="34">
        <v>0</v>
      </c>
      <c r="E847" s="33">
        <v>9752684636.0699997</v>
      </c>
      <c r="F847" s="33">
        <v>9752684636.0699997</v>
      </c>
    </row>
    <row r="848" spans="1:6" ht="13.5" hidden="1" thickBot="1">
      <c r="A848" s="27">
        <f t="shared" si="13"/>
        <v>9</v>
      </c>
      <c r="B848" s="30" t="s">
        <v>1800</v>
      </c>
      <c r="C848" s="30" t="s">
        <v>1801</v>
      </c>
      <c r="D848" s="34">
        <v>0</v>
      </c>
      <c r="E848" s="33">
        <v>178121430433.10001</v>
      </c>
      <c r="F848" s="33">
        <v>178121430433.10001</v>
      </c>
    </row>
    <row r="849" spans="1:6" ht="13.5" hidden="1" thickBot="1">
      <c r="A849" s="27">
        <f t="shared" si="13"/>
        <v>9</v>
      </c>
      <c r="B849" s="30" t="s">
        <v>1802</v>
      </c>
      <c r="C849" s="30" t="s">
        <v>1803</v>
      </c>
      <c r="D849" s="34">
        <v>0</v>
      </c>
      <c r="E849" s="33">
        <v>622324502528.63</v>
      </c>
      <c r="F849" s="33">
        <v>622324502528.63</v>
      </c>
    </row>
    <row r="850" spans="1:6" ht="13.5" hidden="1" thickBot="1">
      <c r="A850" s="27">
        <f t="shared" ref="A850:A913" si="14">LEN(B850)</f>
        <v>9</v>
      </c>
      <c r="B850" s="30" t="s">
        <v>1804</v>
      </c>
      <c r="C850" s="30" t="s">
        <v>1805</v>
      </c>
      <c r="D850" s="34">
        <v>0</v>
      </c>
      <c r="E850" s="33">
        <v>612772911102.70996</v>
      </c>
      <c r="F850" s="33">
        <v>612772911102.70996</v>
      </c>
    </row>
    <row r="851" spans="1:6" ht="13.5" hidden="1" thickBot="1">
      <c r="A851" s="27">
        <f t="shared" si="14"/>
        <v>9</v>
      </c>
      <c r="B851" s="30" t="s">
        <v>1806</v>
      </c>
      <c r="C851" s="30" t="s">
        <v>1807</v>
      </c>
      <c r="D851" s="34">
        <v>0</v>
      </c>
      <c r="E851" s="33">
        <v>2002735219043.71</v>
      </c>
      <c r="F851" s="33">
        <v>2002735219043.71</v>
      </c>
    </row>
    <row r="852" spans="1:6" ht="13.5" hidden="1" thickBot="1">
      <c r="A852" s="27">
        <f t="shared" si="14"/>
        <v>9</v>
      </c>
      <c r="B852" s="30" t="s">
        <v>1808</v>
      </c>
      <c r="C852" s="30" t="s">
        <v>1809</v>
      </c>
      <c r="D852" s="34">
        <v>0</v>
      </c>
      <c r="E852" s="34">
        <v>8741996114518</v>
      </c>
      <c r="F852" s="34">
        <v>8741996114518</v>
      </c>
    </row>
    <row r="853" spans="1:6" ht="13.5" hidden="1" thickBot="1">
      <c r="A853" s="27">
        <f t="shared" si="14"/>
        <v>9</v>
      </c>
      <c r="B853" s="30" t="s">
        <v>1810</v>
      </c>
      <c r="C853" s="30" t="s">
        <v>1811</v>
      </c>
      <c r="D853" s="34">
        <v>0</v>
      </c>
      <c r="E853" s="33">
        <v>6422528112917.8096</v>
      </c>
      <c r="F853" s="33">
        <v>6422528112917.8096</v>
      </c>
    </row>
    <row r="854" spans="1:6" ht="13.5" hidden="1" thickBot="1">
      <c r="A854" s="27">
        <f t="shared" si="14"/>
        <v>9</v>
      </c>
      <c r="B854" s="30" t="s">
        <v>1812</v>
      </c>
      <c r="C854" s="30" t="s">
        <v>1813</v>
      </c>
      <c r="D854" s="34">
        <v>0</v>
      </c>
      <c r="E854" s="34">
        <v>2883667716534</v>
      </c>
      <c r="F854" s="34">
        <v>2883667716534</v>
      </c>
    </row>
    <row r="855" spans="1:6" ht="13.5" hidden="1" thickBot="1">
      <c r="A855" s="27">
        <f t="shared" si="14"/>
        <v>9</v>
      </c>
      <c r="B855" s="30" t="s">
        <v>1814</v>
      </c>
      <c r="C855" s="30" t="s">
        <v>1815</v>
      </c>
      <c r="D855" s="34">
        <v>0</v>
      </c>
      <c r="E855" s="33">
        <v>10539420699293.4</v>
      </c>
      <c r="F855" s="33">
        <v>10539420699293.4</v>
      </c>
    </row>
    <row r="856" spans="1:6" ht="13.5" hidden="1" thickBot="1">
      <c r="A856" s="27">
        <f t="shared" si="14"/>
        <v>9</v>
      </c>
      <c r="B856" s="30" t="s">
        <v>1816</v>
      </c>
      <c r="C856" s="30" t="s">
        <v>1817</v>
      </c>
      <c r="D856" s="34">
        <v>0</v>
      </c>
      <c r="E856" s="33">
        <v>4170141019146.3799</v>
      </c>
      <c r="F856" s="33">
        <v>4170141019146.3799</v>
      </c>
    </row>
    <row r="857" spans="1:6" ht="13.5" hidden="1" thickBot="1">
      <c r="A857" s="27">
        <f t="shared" si="14"/>
        <v>9</v>
      </c>
      <c r="B857" s="30" t="s">
        <v>1818</v>
      </c>
      <c r="C857" s="30" t="s">
        <v>1819</v>
      </c>
      <c r="D857" s="34">
        <v>0</v>
      </c>
      <c r="E857" s="33">
        <v>2404777632721.4502</v>
      </c>
      <c r="F857" s="33">
        <v>2404777632721.4502</v>
      </c>
    </row>
    <row r="858" spans="1:6" ht="13.5" hidden="1" thickBot="1">
      <c r="A858" s="27">
        <f t="shared" si="14"/>
        <v>9</v>
      </c>
      <c r="B858" s="30" t="s">
        <v>1820</v>
      </c>
      <c r="C858" s="30" t="s">
        <v>1821</v>
      </c>
      <c r="D858" s="34">
        <v>0</v>
      </c>
      <c r="E858" s="33">
        <v>29894421672.59</v>
      </c>
      <c r="F858" s="33">
        <v>29894421672.59</v>
      </c>
    </row>
    <row r="859" spans="1:6" ht="13.5" hidden="1" thickBot="1">
      <c r="A859" s="27">
        <f t="shared" si="14"/>
        <v>9</v>
      </c>
      <c r="B859" s="30" t="s">
        <v>1822</v>
      </c>
      <c r="C859" s="30" t="s">
        <v>1823</v>
      </c>
      <c r="D859" s="34">
        <v>0</v>
      </c>
      <c r="E859" s="33">
        <v>340955904052.41998</v>
      </c>
      <c r="F859" s="33">
        <v>340955904052.41998</v>
      </c>
    </row>
    <row r="860" spans="1:6" ht="13.5" hidden="1" thickBot="1">
      <c r="A860" s="27">
        <f t="shared" si="14"/>
        <v>9</v>
      </c>
      <c r="B860" s="30" t="s">
        <v>1824</v>
      </c>
      <c r="C860" s="30" t="s">
        <v>1825</v>
      </c>
      <c r="D860" s="34">
        <v>0</v>
      </c>
      <c r="E860" s="33">
        <v>854360764566.17004</v>
      </c>
      <c r="F860" s="33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0" t="s">
        <v>97</v>
      </c>
      <c r="D861" s="34">
        <v>0</v>
      </c>
      <c r="E861" s="33">
        <v>47961154272155.602</v>
      </c>
      <c r="F861" s="33">
        <v>47961154272155.602</v>
      </c>
    </row>
    <row r="862" spans="1:6" ht="13.5" hidden="1" thickBot="1">
      <c r="A862" s="27">
        <f t="shared" si="14"/>
        <v>9</v>
      </c>
      <c r="B862" s="30" t="s">
        <v>1826</v>
      </c>
      <c r="C862" s="30" t="s">
        <v>1827</v>
      </c>
      <c r="D862" s="34">
        <v>0</v>
      </c>
      <c r="E862" s="33">
        <v>16544799803550.5</v>
      </c>
      <c r="F862" s="33">
        <v>16544799803550.5</v>
      </c>
    </row>
    <row r="863" spans="1:6" ht="13.5" hidden="1" thickBot="1">
      <c r="A863" s="27">
        <f t="shared" si="14"/>
        <v>9</v>
      </c>
      <c r="B863" s="30" t="s">
        <v>1828</v>
      </c>
      <c r="C863" s="30" t="s">
        <v>1829</v>
      </c>
      <c r="D863" s="34">
        <v>0</v>
      </c>
      <c r="E863" s="33">
        <v>11730756036706.6</v>
      </c>
      <c r="F863" s="33">
        <v>11730756036706.6</v>
      </c>
    </row>
    <row r="864" spans="1:6" ht="13.5" hidden="1" thickBot="1">
      <c r="A864" s="27">
        <f t="shared" si="14"/>
        <v>9</v>
      </c>
      <c r="B864" s="30" t="s">
        <v>1830</v>
      </c>
      <c r="C864" s="30" t="s">
        <v>1831</v>
      </c>
      <c r="D864" s="34">
        <v>0</v>
      </c>
      <c r="E864" s="33">
        <v>8484903975.3100004</v>
      </c>
      <c r="F864" s="33">
        <v>8484903975.3100004</v>
      </c>
    </row>
    <row r="865" spans="1:6" ht="13.5" hidden="1" thickBot="1">
      <c r="A865" s="27">
        <f t="shared" si="14"/>
        <v>9</v>
      </c>
      <c r="B865" s="30" t="s">
        <v>1832</v>
      </c>
      <c r="C865" s="30" t="s">
        <v>1833</v>
      </c>
      <c r="D865" s="34">
        <v>0</v>
      </c>
      <c r="E865" s="33">
        <v>30448611815.279999</v>
      </c>
      <c r="F865" s="33">
        <v>30448611815.279999</v>
      </c>
    </row>
    <row r="866" spans="1:6" ht="13.5" hidden="1" thickBot="1">
      <c r="A866" s="27">
        <f t="shared" si="14"/>
        <v>9</v>
      </c>
      <c r="B866" s="30" t="s">
        <v>1834</v>
      </c>
      <c r="C866" s="30" t="s">
        <v>1835</v>
      </c>
      <c r="D866" s="34">
        <v>0</v>
      </c>
      <c r="E866" s="33">
        <v>539297519267.71002</v>
      </c>
      <c r="F866" s="33">
        <v>539297519267.71002</v>
      </c>
    </row>
    <row r="867" spans="1:6" ht="13.5" hidden="1" thickBot="1">
      <c r="A867" s="27">
        <f t="shared" si="14"/>
        <v>9</v>
      </c>
      <c r="B867" s="30" t="s">
        <v>1836</v>
      </c>
      <c r="C867" s="30" t="s">
        <v>1837</v>
      </c>
      <c r="D867" s="34">
        <v>0</v>
      </c>
      <c r="E867" s="33">
        <v>1526971897778.5</v>
      </c>
      <c r="F867" s="33">
        <v>1526971897778.5</v>
      </c>
    </row>
    <row r="868" spans="1:6" ht="13.5" hidden="1" thickBot="1">
      <c r="A868" s="27">
        <f t="shared" si="14"/>
        <v>9</v>
      </c>
      <c r="B868" s="30" t="s">
        <v>1838</v>
      </c>
      <c r="C868" s="30" t="s">
        <v>1839</v>
      </c>
      <c r="D868" s="34">
        <v>0</v>
      </c>
      <c r="E868" s="33">
        <v>10856821703682.801</v>
      </c>
      <c r="F868" s="33">
        <v>10856821703682.801</v>
      </c>
    </row>
    <row r="869" spans="1:6" ht="13.5" hidden="1" thickBot="1">
      <c r="A869" s="27">
        <f t="shared" si="14"/>
        <v>9</v>
      </c>
      <c r="B869" s="30" t="s">
        <v>1840</v>
      </c>
      <c r="C869" s="30" t="s">
        <v>1841</v>
      </c>
      <c r="D869" s="34">
        <v>0</v>
      </c>
      <c r="E869" s="33">
        <v>920754443525.85999</v>
      </c>
      <c r="F869" s="33">
        <v>920754443525.85999</v>
      </c>
    </row>
    <row r="870" spans="1:6" ht="13.5" hidden="1" thickBot="1">
      <c r="A870" s="27">
        <f t="shared" si="14"/>
        <v>9</v>
      </c>
      <c r="B870" s="30" t="s">
        <v>1842</v>
      </c>
      <c r="C870" s="30" t="s">
        <v>1843</v>
      </c>
      <c r="D870" s="34">
        <v>0</v>
      </c>
      <c r="E870" s="33">
        <v>4852686451386.3496</v>
      </c>
      <c r="F870" s="33">
        <v>4852686451386.3496</v>
      </c>
    </row>
    <row r="871" spans="1:6" ht="13.5" hidden="1" thickBot="1">
      <c r="A871" s="27">
        <f t="shared" si="14"/>
        <v>9</v>
      </c>
      <c r="B871" s="30" t="s">
        <v>1844</v>
      </c>
      <c r="C871" s="30" t="s">
        <v>1845</v>
      </c>
      <c r="D871" s="34">
        <v>0</v>
      </c>
      <c r="E871" s="33">
        <v>15274217580.540001</v>
      </c>
      <c r="F871" s="33">
        <v>15274217580.540001</v>
      </c>
    </row>
    <row r="872" spans="1:6" ht="13.5" hidden="1" thickBot="1">
      <c r="A872" s="27">
        <f t="shared" si="14"/>
        <v>9</v>
      </c>
      <c r="B872" s="30" t="s">
        <v>1846</v>
      </c>
      <c r="C872" s="30" t="s">
        <v>1847</v>
      </c>
      <c r="D872" s="34">
        <v>0</v>
      </c>
      <c r="E872" s="33">
        <v>429435717532.25</v>
      </c>
      <c r="F872" s="33">
        <v>429435717532.25</v>
      </c>
    </row>
    <row r="873" spans="1:6" ht="13.5" hidden="1" thickBot="1">
      <c r="A873" s="27">
        <f t="shared" si="14"/>
        <v>9</v>
      </c>
      <c r="B873" s="30" t="s">
        <v>1848</v>
      </c>
      <c r="C873" s="30" t="s">
        <v>1849</v>
      </c>
      <c r="D873" s="34">
        <v>0</v>
      </c>
      <c r="E873" s="33">
        <v>505422965353.85999</v>
      </c>
      <c r="F873" s="33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0" t="s">
        <v>196</v>
      </c>
      <c r="D874" s="34">
        <v>0</v>
      </c>
      <c r="E874" s="33">
        <v>59432858068671.102</v>
      </c>
      <c r="F874" s="33">
        <v>59432858068671.102</v>
      </c>
    </row>
    <row r="875" spans="1:6" ht="13.5" hidden="1" thickBot="1">
      <c r="A875" s="27">
        <f t="shared" si="14"/>
        <v>9</v>
      </c>
      <c r="B875" s="30" t="s">
        <v>1850</v>
      </c>
      <c r="C875" s="30" t="s">
        <v>1851</v>
      </c>
      <c r="D875" s="34">
        <v>0</v>
      </c>
      <c r="E875" s="33">
        <v>600442144914.30005</v>
      </c>
      <c r="F875" s="33">
        <v>600442144914.30005</v>
      </c>
    </row>
    <row r="876" spans="1:6" ht="13.5" hidden="1" thickBot="1">
      <c r="A876" s="27">
        <f t="shared" si="14"/>
        <v>9</v>
      </c>
      <c r="B876" s="30" t="s">
        <v>1852</v>
      </c>
      <c r="C876" s="30" t="s">
        <v>1853</v>
      </c>
      <c r="D876" s="34">
        <v>0</v>
      </c>
      <c r="E876" s="33">
        <v>8252576601043.1104</v>
      </c>
      <c r="F876" s="33">
        <v>8252576601043.1104</v>
      </c>
    </row>
    <row r="877" spans="1:6" ht="13.5" hidden="1" thickBot="1">
      <c r="A877" s="27">
        <f t="shared" si="14"/>
        <v>9</v>
      </c>
      <c r="B877" s="30" t="s">
        <v>1854</v>
      </c>
      <c r="C877" s="30" t="s">
        <v>1855</v>
      </c>
      <c r="D877" s="34">
        <v>0</v>
      </c>
      <c r="E877" s="33">
        <v>20727245338.060001</v>
      </c>
      <c r="F877" s="33">
        <v>20727245338.060001</v>
      </c>
    </row>
    <row r="878" spans="1:6" ht="13.5" hidden="1" thickBot="1">
      <c r="A878" s="27">
        <f t="shared" si="14"/>
        <v>9</v>
      </c>
      <c r="B878" s="30" t="s">
        <v>1856</v>
      </c>
      <c r="C878" s="30" t="s">
        <v>1857</v>
      </c>
      <c r="D878" s="34">
        <v>0</v>
      </c>
      <c r="E878" s="33">
        <v>40557876058949.797</v>
      </c>
      <c r="F878" s="33">
        <v>40557876058949.797</v>
      </c>
    </row>
    <row r="879" spans="1:6" ht="13.5" hidden="1" thickBot="1">
      <c r="A879" s="27">
        <f t="shared" si="14"/>
        <v>9</v>
      </c>
      <c r="B879" s="30" t="s">
        <v>1858</v>
      </c>
      <c r="C879" s="30" t="s">
        <v>1859</v>
      </c>
      <c r="D879" s="34">
        <v>0</v>
      </c>
      <c r="E879" s="33">
        <v>128376386716.49001</v>
      </c>
      <c r="F879" s="33">
        <v>128376386716.49001</v>
      </c>
    </row>
    <row r="880" spans="1:6" ht="13.5" hidden="1" thickBot="1">
      <c r="A880" s="27">
        <f t="shared" si="14"/>
        <v>9</v>
      </c>
      <c r="B880" s="30" t="s">
        <v>1860</v>
      </c>
      <c r="C880" s="30" t="s">
        <v>1861</v>
      </c>
      <c r="D880" s="34">
        <v>0</v>
      </c>
      <c r="E880" s="33">
        <v>174756718021.64999</v>
      </c>
      <c r="F880" s="33">
        <v>174756718021.64999</v>
      </c>
    </row>
    <row r="881" spans="1:6" ht="13.5" hidden="1" thickBot="1">
      <c r="A881" s="27">
        <f t="shared" si="14"/>
        <v>9</v>
      </c>
      <c r="B881" s="30" t="s">
        <v>1862</v>
      </c>
      <c r="C881" s="30" t="s">
        <v>1863</v>
      </c>
      <c r="D881" s="34">
        <v>0</v>
      </c>
      <c r="E881" s="33">
        <v>116234527543.24001</v>
      </c>
      <c r="F881" s="33">
        <v>116234527543.24001</v>
      </c>
    </row>
    <row r="882" spans="1:6" ht="13.5" hidden="1" thickBot="1">
      <c r="A882" s="27">
        <f t="shared" si="14"/>
        <v>9</v>
      </c>
      <c r="B882" s="30" t="s">
        <v>1864</v>
      </c>
      <c r="C882" s="30" t="s">
        <v>1865</v>
      </c>
      <c r="D882" s="34">
        <v>0</v>
      </c>
      <c r="E882" s="33">
        <v>405590773840.09003</v>
      </c>
      <c r="F882" s="33">
        <v>405590773840.09003</v>
      </c>
    </row>
    <row r="883" spans="1:6" ht="13.5" hidden="1" thickBot="1">
      <c r="A883" s="27">
        <f t="shared" si="14"/>
        <v>9</v>
      </c>
      <c r="B883" s="30" t="s">
        <v>1866</v>
      </c>
      <c r="C883" s="30" t="s">
        <v>1867</v>
      </c>
      <c r="D883" s="34">
        <v>0</v>
      </c>
      <c r="E883" s="33">
        <v>1429019317646.73</v>
      </c>
      <c r="F883" s="33">
        <v>1429019317646.73</v>
      </c>
    </row>
    <row r="884" spans="1:6" ht="13.5" hidden="1" thickBot="1">
      <c r="A884" s="27">
        <f t="shared" si="14"/>
        <v>9</v>
      </c>
      <c r="B884" s="30" t="s">
        <v>1868</v>
      </c>
      <c r="C884" s="30" t="s">
        <v>1869</v>
      </c>
      <c r="D884" s="34">
        <v>0</v>
      </c>
      <c r="E884" s="33">
        <v>1990183461315.27</v>
      </c>
      <c r="F884" s="33">
        <v>1990183461315.27</v>
      </c>
    </row>
    <row r="885" spans="1:6" ht="13.5" hidden="1" thickBot="1">
      <c r="A885" s="27">
        <f t="shared" si="14"/>
        <v>9</v>
      </c>
      <c r="B885" s="30" t="s">
        <v>1870</v>
      </c>
      <c r="C885" s="30" t="s">
        <v>1871</v>
      </c>
      <c r="D885" s="34">
        <v>0</v>
      </c>
      <c r="E885" s="33">
        <v>3517452349825.2002</v>
      </c>
      <c r="F885" s="33">
        <v>3517452349825.2002</v>
      </c>
    </row>
    <row r="886" spans="1:6" ht="13.5" hidden="1" thickBot="1">
      <c r="A886" s="27">
        <f t="shared" si="14"/>
        <v>9</v>
      </c>
      <c r="B886" s="30" t="s">
        <v>1872</v>
      </c>
      <c r="C886" s="30" t="s">
        <v>1873</v>
      </c>
      <c r="D886" s="34">
        <v>0</v>
      </c>
      <c r="E886" s="33">
        <v>48464044581.379997</v>
      </c>
      <c r="F886" s="33">
        <v>48464044581.379997</v>
      </c>
    </row>
    <row r="887" spans="1:6" ht="13.5" hidden="1" thickBot="1">
      <c r="A887" s="27">
        <f t="shared" si="14"/>
        <v>9</v>
      </c>
      <c r="B887" s="30" t="s">
        <v>1874</v>
      </c>
      <c r="C887" s="30" t="s">
        <v>1875</v>
      </c>
      <c r="D887" s="34">
        <v>0</v>
      </c>
      <c r="E887" s="33">
        <v>349972061538.59003</v>
      </c>
      <c r="F887" s="33">
        <v>349972061538.59003</v>
      </c>
    </row>
    <row r="888" spans="1:6" ht="13.5" hidden="1" thickBot="1">
      <c r="A888" s="27">
        <f t="shared" si="14"/>
        <v>9</v>
      </c>
      <c r="B888" s="30" t="s">
        <v>1876</v>
      </c>
      <c r="C888" s="30" t="s">
        <v>1877</v>
      </c>
      <c r="D888" s="34">
        <v>0</v>
      </c>
      <c r="E888" s="33">
        <v>18352189746.889999</v>
      </c>
      <c r="F888" s="33">
        <v>18352189746.889999</v>
      </c>
    </row>
    <row r="889" spans="1:6" ht="13.5" hidden="1" thickBot="1">
      <c r="A889" s="27">
        <f t="shared" si="14"/>
        <v>9</v>
      </c>
      <c r="B889" s="30" t="s">
        <v>1878</v>
      </c>
      <c r="C889" s="30" t="s">
        <v>1879</v>
      </c>
      <c r="D889" s="34">
        <v>0</v>
      </c>
      <c r="E889" s="33">
        <v>5579674855.75</v>
      </c>
      <c r="F889" s="33">
        <v>5579674855.75</v>
      </c>
    </row>
    <row r="890" spans="1:6" ht="13.5" hidden="1" thickBot="1">
      <c r="A890" s="27">
        <f t="shared" si="14"/>
        <v>9</v>
      </c>
      <c r="B890" s="30" t="s">
        <v>1880</v>
      </c>
      <c r="C890" s="30" t="s">
        <v>1881</v>
      </c>
      <c r="D890" s="34">
        <v>0</v>
      </c>
      <c r="E890" s="33">
        <v>44952140804.050003</v>
      </c>
      <c r="F890" s="33">
        <v>44952140804.050003</v>
      </c>
    </row>
    <row r="891" spans="1:6" ht="13.5" hidden="1" thickBot="1">
      <c r="A891" s="27">
        <f t="shared" si="14"/>
        <v>9</v>
      </c>
      <c r="B891" s="30" t="s">
        <v>1882</v>
      </c>
      <c r="C891" s="30" t="s">
        <v>1883</v>
      </c>
      <c r="D891" s="34">
        <v>0</v>
      </c>
      <c r="E891" s="33">
        <v>96348014916.449997</v>
      </c>
      <c r="F891" s="33">
        <v>96348014916.449997</v>
      </c>
    </row>
    <row r="892" spans="1:6" ht="13.5" hidden="1" thickBot="1">
      <c r="A892" s="27">
        <f t="shared" si="14"/>
        <v>9</v>
      </c>
      <c r="B892" s="30" t="s">
        <v>1884</v>
      </c>
      <c r="C892" s="30" t="s">
        <v>1885</v>
      </c>
      <c r="D892" s="34">
        <v>0</v>
      </c>
      <c r="E892" s="34">
        <v>1675954357074</v>
      </c>
      <c r="F892" s="34">
        <v>1675954357074</v>
      </c>
    </row>
    <row r="893" spans="1:6" ht="13.5" thickBot="1">
      <c r="A893" s="27">
        <f t="shared" si="14"/>
        <v>6</v>
      </c>
      <c r="B893" s="27" t="s">
        <v>304</v>
      </c>
      <c r="C893" s="30" t="s">
        <v>96</v>
      </c>
      <c r="D893" s="34">
        <v>0</v>
      </c>
      <c r="E893" s="33">
        <v>4767194997693.4199</v>
      </c>
      <c r="F893" s="33">
        <v>4767194997693.4199</v>
      </c>
    </row>
    <row r="894" spans="1:6" ht="13.5" hidden="1" thickBot="1">
      <c r="A894" s="27">
        <f t="shared" si="14"/>
        <v>9</v>
      </c>
      <c r="B894" s="30" t="s">
        <v>1886</v>
      </c>
      <c r="C894" s="30" t="s">
        <v>1887</v>
      </c>
      <c r="D894" s="34">
        <v>0</v>
      </c>
      <c r="E894" s="33">
        <v>251140213722.14001</v>
      </c>
      <c r="F894" s="33">
        <v>251140213722.14001</v>
      </c>
    </row>
    <row r="895" spans="1:6" ht="13.5" hidden="1" thickBot="1">
      <c r="A895" s="27">
        <f t="shared" si="14"/>
        <v>9</v>
      </c>
      <c r="B895" s="30" t="s">
        <v>1888</v>
      </c>
      <c r="C895" s="30" t="s">
        <v>1889</v>
      </c>
      <c r="D895" s="34">
        <v>0</v>
      </c>
      <c r="E895" s="33">
        <v>2367598134300.98</v>
      </c>
      <c r="F895" s="33">
        <v>2367598134300.98</v>
      </c>
    </row>
    <row r="896" spans="1:6" ht="13.5" hidden="1" thickBot="1">
      <c r="A896" s="27">
        <f t="shared" si="14"/>
        <v>9</v>
      </c>
      <c r="B896" s="30" t="s">
        <v>1890</v>
      </c>
      <c r="C896" s="30" t="s">
        <v>1891</v>
      </c>
      <c r="D896" s="34">
        <v>0</v>
      </c>
      <c r="E896" s="33">
        <v>224205290992.85001</v>
      </c>
      <c r="F896" s="33">
        <v>224205290992.85001</v>
      </c>
    </row>
    <row r="897" spans="1:6" ht="13.5" hidden="1" thickBot="1">
      <c r="A897" s="27">
        <f t="shared" si="14"/>
        <v>9</v>
      </c>
      <c r="B897" s="30" t="s">
        <v>1892</v>
      </c>
      <c r="C897" s="30" t="s">
        <v>1893</v>
      </c>
      <c r="D897" s="34">
        <v>0</v>
      </c>
      <c r="E897" s="33">
        <v>341205106807.75</v>
      </c>
      <c r="F897" s="33">
        <v>341205106807.75</v>
      </c>
    </row>
    <row r="898" spans="1:6" ht="13.5" hidden="1" thickBot="1">
      <c r="A898" s="27">
        <f t="shared" si="14"/>
        <v>9</v>
      </c>
      <c r="B898" s="30" t="s">
        <v>1894</v>
      </c>
      <c r="C898" s="30" t="s">
        <v>1895</v>
      </c>
      <c r="D898" s="34">
        <v>0</v>
      </c>
      <c r="E898" s="33">
        <v>404955907879.59998</v>
      </c>
      <c r="F898" s="33">
        <v>404955907879.59998</v>
      </c>
    </row>
    <row r="899" spans="1:6" ht="13.5" hidden="1" thickBot="1">
      <c r="A899" s="27">
        <f t="shared" si="14"/>
        <v>9</v>
      </c>
      <c r="B899" s="30" t="s">
        <v>1896</v>
      </c>
      <c r="C899" s="30" t="s">
        <v>1897</v>
      </c>
      <c r="D899" s="34">
        <v>0</v>
      </c>
      <c r="E899" s="33">
        <v>585070253033.72998</v>
      </c>
      <c r="F899" s="33">
        <v>585070253033.72998</v>
      </c>
    </row>
    <row r="900" spans="1:6" ht="13.5" hidden="1" thickBot="1">
      <c r="A900" s="27">
        <f t="shared" si="14"/>
        <v>9</v>
      </c>
      <c r="B900" s="30" t="s">
        <v>1898</v>
      </c>
      <c r="C900" s="30" t="s">
        <v>1899</v>
      </c>
      <c r="D900" s="34">
        <v>0</v>
      </c>
      <c r="E900" s="33">
        <v>96326061499.809998</v>
      </c>
      <c r="F900" s="33">
        <v>96326061499.809998</v>
      </c>
    </row>
    <row r="901" spans="1:6" ht="13.5" hidden="1" thickBot="1">
      <c r="A901" s="27">
        <f t="shared" si="14"/>
        <v>9</v>
      </c>
      <c r="B901" s="30" t="s">
        <v>1900</v>
      </c>
      <c r="C901" s="30" t="s">
        <v>1901</v>
      </c>
      <c r="D901" s="34">
        <v>0</v>
      </c>
      <c r="E901" s="33">
        <v>249919514518.44</v>
      </c>
      <c r="F901" s="33">
        <v>249919514518.44</v>
      </c>
    </row>
    <row r="902" spans="1:6" ht="13.5" hidden="1" thickBot="1">
      <c r="A902" s="27">
        <f t="shared" si="14"/>
        <v>9</v>
      </c>
      <c r="B902" s="30" t="s">
        <v>1902</v>
      </c>
      <c r="C902" s="30" t="s">
        <v>1903</v>
      </c>
      <c r="D902" s="34">
        <v>0</v>
      </c>
      <c r="E902" s="33">
        <v>24034427893.220001</v>
      </c>
      <c r="F902" s="33">
        <v>24034427893.220001</v>
      </c>
    </row>
    <row r="903" spans="1:6" ht="13.5" hidden="1" thickBot="1">
      <c r="A903" s="27">
        <f t="shared" si="14"/>
        <v>9</v>
      </c>
      <c r="B903" s="30" t="s">
        <v>1904</v>
      </c>
      <c r="C903" s="30" t="s">
        <v>1905</v>
      </c>
      <c r="D903" s="34">
        <v>0</v>
      </c>
      <c r="E903" s="33">
        <v>14875694903.74</v>
      </c>
      <c r="F903" s="33">
        <v>14875694903.74</v>
      </c>
    </row>
    <row r="904" spans="1:6" ht="13.5" hidden="1" thickBot="1">
      <c r="A904" s="27">
        <f t="shared" si="14"/>
        <v>9</v>
      </c>
      <c r="B904" s="30" t="s">
        <v>1906</v>
      </c>
      <c r="C904" s="30" t="s">
        <v>1907</v>
      </c>
      <c r="D904" s="34">
        <v>0</v>
      </c>
      <c r="E904" s="33">
        <v>207864392141.16</v>
      </c>
      <c r="F904" s="33">
        <v>207864392141.16</v>
      </c>
    </row>
    <row r="905" spans="1:6" ht="13.5" thickBot="1">
      <c r="A905" s="27">
        <f t="shared" si="14"/>
        <v>6</v>
      </c>
      <c r="B905" s="27" t="s">
        <v>305</v>
      </c>
      <c r="C905" s="30" t="s">
        <v>197</v>
      </c>
      <c r="D905" s="34">
        <v>0</v>
      </c>
      <c r="E905" s="33">
        <v>3434642380132.3901</v>
      </c>
      <c r="F905" s="33">
        <v>3434642380132.3901</v>
      </c>
    </row>
    <row r="906" spans="1:6" ht="13.5" hidden="1" thickBot="1">
      <c r="A906" s="27">
        <f t="shared" si="14"/>
        <v>9</v>
      </c>
      <c r="B906" s="30" t="s">
        <v>1908</v>
      </c>
      <c r="C906" s="30" t="s">
        <v>1502</v>
      </c>
      <c r="D906" s="34">
        <v>0</v>
      </c>
      <c r="E906" s="33">
        <v>2743586723502.46</v>
      </c>
      <c r="F906" s="33">
        <v>2743586723502.46</v>
      </c>
    </row>
    <row r="907" spans="1:6" ht="13.5" hidden="1" thickBot="1">
      <c r="A907" s="27">
        <f t="shared" si="14"/>
        <v>9</v>
      </c>
      <c r="B907" s="30" t="s">
        <v>1909</v>
      </c>
      <c r="C907" s="30" t="s">
        <v>1910</v>
      </c>
      <c r="D907" s="34">
        <v>0</v>
      </c>
      <c r="E907" s="33">
        <v>485632690495.34003</v>
      </c>
      <c r="F907" s="33">
        <v>485632690495.34003</v>
      </c>
    </row>
    <row r="908" spans="1:6" ht="13.5" hidden="1" thickBot="1">
      <c r="A908" s="27">
        <f t="shared" si="14"/>
        <v>9</v>
      </c>
      <c r="B908" s="30" t="s">
        <v>1911</v>
      </c>
      <c r="C908" s="30" t="s">
        <v>1912</v>
      </c>
      <c r="D908" s="34">
        <v>0</v>
      </c>
      <c r="E908" s="33">
        <v>4720453973.9799995</v>
      </c>
      <c r="F908" s="33">
        <v>4720453973.9799995</v>
      </c>
    </row>
    <row r="909" spans="1:6" ht="13.5" hidden="1" thickBot="1">
      <c r="A909" s="27">
        <f t="shared" si="14"/>
        <v>9</v>
      </c>
      <c r="B909" s="30" t="s">
        <v>1913</v>
      </c>
      <c r="C909" s="30" t="s">
        <v>1914</v>
      </c>
      <c r="D909" s="34">
        <v>0</v>
      </c>
      <c r="E909" s="33">
        <v>48244812443.360001</v>
      </c>
      <c r="F909" s="33">
        <v>48244812443.360001</v>
      </c>
    </row>
    <row r="910" spans="1:6" ht="13.5" hidden="1" thickBot="1">
      <c r="A910" s="27">
        <f t="shared" si="14"/>
        <v>9</v>
      </c>
      <c r="B910" s="30" t="s">
        <v>1915</v>
      </c>
      <c r="C910" s="30" t="s">
        <v>1916</v>
      </c>
      <c r="D910" s="34">
        <v>0</v>
      </c>
      <c r="E910" s="33">
        <v>152457699717.25</v>
      </c>
      <c r="F910" s="33">
        <v>152457699717.25</v>
      </c>
    </row>
    <row r="911" spans="1:6" ht="13.5" thickBot="1">
      <c r="A911" s="27">
        <f t="shared" si="14"/>
        <v>6</v>
      </c>
      <c r="B911" s="27" t="s">
        <v>306</v>
      </c>
      <c r="C911" s="30" t="s">
        <v>95</v>
      </c>
      <c r="D911" s="34">
        <v>0</v>
      </c>
      <c r="E911" s="33">
        <v>14447065930445.1</v>
      </c>
      <c r="F911" s="33">
        <v>14447065930445.1</v>
      </c>
    </row>
    <row r="912" spans="1:6" ht="13.5" hidden="1" thickBot="1">
      <c r="A912" s="27">
        <f t="shared" si="14"/>
        <v>9</v>
      </c>
      <c r="B912" s="30" t="s">
        <v>1917</v>
      </c>
      <c r="C912" s="30" t="s">
        <v>1918</v>
      </c>
      <c r="D912" s="34">
        <v>0</v>
      </c>
      <c r="E912" s="33">
        <v>8184227310033.21</v>
      </c>
      <c r="F912" s="33">
        <v>8184227310033.21</v>
      </c>
    </row>
    <row r="913" spans="1:6" ht="13.5" hidden="1" thickBot="1">
      <c r="A913" s="27">
        <f t="shared" si="14"/>
        <v>9</v>
      </c>
      <c r="B913" s="30" t="s">
        <v>1919</v>
      </c>
      <c r="C913" s="30" t="s">
        <v>1920</v>
      </c>
      <c r="D913" s="34">
        <v>0</v>
      </c>
      <c r="E913" s="33">
        <v>5496511518910.5703</v>
      </c>
      <c r="F913" s="33">
        <v>5496511518910.5703</v>
      </c>
    </row>
    <row r="914" spans="1:6" ht="13.5" hidden="1" thickBot="1">
      <c r="A914" s="27">
        <f t="shared" ref="A914:A977" si="15">LEN(B914)</f>
        <v>9</v>
      </c>
      <c r="B914" s="30" t="s">
        <v>1921</v>
      </c>
      <c r="C914" s="30" t="s">
        <v>1922</v>
      </c>
      <c r="D914" s="34">
        <v>0</v>
      </c>
      <c r="E914" s="33">
        <v>87958744380.389999</v>
      </c>
      <c r="F914" s="33">
        <v>87958744380.389999</v>
      </c>
    </row>
    <row r="915" spans="1:6" ht="13.5" hidden="1" thickBot="1">
      <c r="A915" s="27">
        <f t="shared" si="15"/>
        <v>9</v>
      </c>
      <c r="B915" s="30" t="s">
        <v>1923</v>
      </c>
      <c r="C915" s="30" t="s">
        <v>1924</v>
      </c>
      <c r="D915" s="34">
        <v>0</v>
      </c>
      <c r="E915" s="33">
        <v>374143740945.22998</v>
      </c>
      <c r="F915" s="33">
        <v>374143740945.22998</v>
      </c>
    </row>
    <row r="916" spans="1:6" ht="13.5" hidden="1" thickBot="1">
      <c r="A916" s="27">
        <f t="shared" si="15"/>
        <v>9</v>
      </c>
      <c r="B916" s="30" t="s">
        <v>1925</v>
      </c>
      <c r="C916" s="30" t="s">
        <v>1926</v>
      </c>
      <c r="D916" s="34">
        <v>0</v>
      </c>
      <c r="E916" s="33">
        <v>2341241228.4000001</v>
      </c>
      <c r="F916" s="33">
        <v>2341241228.4000001</v>
      </c>
    </row>
    <row r="917" spans="1:6" ht="13.5" hidden="1" thickBot="1">
      <c r="A917" s="27">
        <f t="shared" si="15"/>
        <v>9</v>
      </c>
      <c r="B917" s="30" t="s">
        <v>1927</v>
      </c>
      <c r="C917" s="30" t="s">
        <v>1928</v>
      </c>
      <c r="D917" s="34">
        <v>0</v>
      </c>
      <c r="E917" s="33">
        <v>218779134258.06</v>
      </c>
      <c r="F917" s="33">
        <v>218779134258.06</v>
      </c>
    </row>
    <row r="918" spans="1:6" ht="13.5" hidden="1" thickBot="1">
      <c r="A918" s="27">
        <f t="shared" si="15"/>
        <v>9</v>
      </c>
      <c r="B918" s="30" t="s">
        <v>1929</v>
      </c>
      <c r="C918" s="30" t="s">
        <v>1930</v>
      </c>
      <c r="D918" s="34">
        <v>0</v>
      </c>
      <c r="E918" s="33">
        <v>83104240689.279999</v>
      </c>
      <c r="F918" s="33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0" t="s">
        <v>198</v>
      </c>
      <c r="D919" s="34">
        <v>0</v>
      </c>
      <c r="E919" s="33">
        <v>8013743142082.4199</v>
      </c>
      <c r="F919" s="33">
        <v>8013743142082.4199</v>
      </c>
    </row>
    <row r="920" spans="1:6" ht="13.5" hidden="1" thickBot="1">
      <c r="A920" s="27">
        <f t="shared" si="15"/>
        <v>9</v>
      </c>
      <c r="B920" s="30" t="s">
        <v>1931</v>
      </c>
      <c r="C920" s="30" t="s">
        <v>1932</v>
      </c>
      <c r="D920" s="34">
        <v>0</v>
      </c>
      <c r="E920" s="33">
        <v>658166673012.55005</v>
      </c>
      <c r="F920" s="33">
        <v>658166673012.55005</v>
      </c>
    </row>
    <row r="921" spans="1:6" ht="13.5" hidden="1" thickBot="1">
      <c r="A921" s="27">
        <f t="shared" si="15"/>
        <v>9</v>
      </c>
      <c r="B921" s="30" t="s">
        <v>1933</v>
      </c>
      <c r="C921" s="30" t="s">
        <v>1934</v>
      </c>
      <c r="D921" s="34">
        <v>0</v>
      </c>
      <c r="E921" s="33">
        <v>5520982320855.9902</v>
      </c>
      <c r="F921" s="33">
        <v>5520982320855.9902</v>
      </c>
    </row>
    <row r="922" spans="1:6" ht="13.5" hidden="1" thickBot="1">
      <c r="A922" s="27">
        <f t="shared" si="15"/>
        <v>9</v>
      </c>
      <c r="B922" s="30" t="s">
        <v>1935</v>
      </c>
      <c r="C922" s="30" t="s">
        <v>1936</v>
      </c>
      <c r="D922" s="34">
        <v>0</v>
      </c>
      <c r="E922" s="34">
        <v>878457113440</v>
      </c>
      <c r="F922" s="34">
        <v>878457113440</v>
      </c>
    </row>
    <row r="923" spans="1:6" ht="13.5" hidden="1" thickBot="1">
      <c r="A923" s="27">
        <f t="shared" si="15"/>
        <v>9</v>
      </c>
      <c r="B923" s="30" t="s">
        <v>1937</v>
      </c>
      <c r="C923" s="30" t="s">
        <v>1938</v>
      </c>
      <c r="D923" s="34">
        <v>0</v>
      </c>
      <c r="E923" s="33">
        <v>158102767479.78</v>
      </c>
      <c r="F923" s="33">
        <v>158102767479.78</v>
      </c>
    </row>
    <row r="924" spans="1:6" ht="13.5" hidden="1" thickBot="1">
      <c r="A924" s="27">
        <f t="shared" si="15"/>
        <v>9</v>
      </c>
      <c r="B924" s="30" t="s">
        <v>1939</v>
      </c>
      <c r="C924" s="30" t="s">
        <v>1940</v>
      </c>
      <c r="D924" s="34">
        <v>0</v>
      </c>
      <c r="E924" s="33">
        <v>236321433102.07999</v>
      </c>
      <c r="F924" s="33">
        <v>236321433102.07999</v>
      </c>
    </row>
    <row r="925" spans="1:6" ht="13.5" hidden="1" thickBot="1">
      <c r="A925" s="27">
        <f t="shared" si="15"/>
        <v>9</v>
      </c>
      <c r="B925" s="30" t="s">
        <v>1941</v>
      </c>
      <c r="C925" s="30" t="s">
        <v>1942</v>
      </c>
      <c r="D925" s="34">
        <v>0</v>
      </c>
      <c r="E925" s="33">
        <v>159146522161.35999</v>
      </c>
      <c r="F925" s="33">
        <v>159146522161.35999</v>
      </c>
    </row>
    <row r="926" spans="1:6" ht="13.5" hidden="1" thickBot="1">
      <c r="A926" s="27">
        <f t="shared" si="15"/>
        <v>9</v>
      </c>
      <c r="B926" s="30" t="s">
        <v>1943</v>
      </c>
      <c r="C926" s="30" t="s">
        <v>1944</v>
      </c>
      <c r="D926" s="34">
        <v>0</v>
      </c>
      <c r="E926" s="33">
        <v>19735967838.349998</v>
      </c>
      <c r="F926" s="33">
        <v>19735967838.349998</v>
      </c>
    </row>
    <row r="927" spans="1:6" ht="13.5" hidden="1" thickBot="1">
      <c r="A927" s="27">
        <f t="shared" si="15"/>
        <v>9</v>
      </c>
      <c r="B927" s="30" t="s">
        <v>1945</v>
      </c>
      <c r="C927" s="30" t="s">
        <v>1946</v>
      </c>
      <c r="D927" s="34">
        <v>0</v>
      </c>
      <c r="E927" s="33">
        <v>338267266476.46002</v>
      </c>
      <c r="F927" s="33">
        <v>338267266476.46002</v>
      </c>
    </row>
    <row r="928" spans="1:6" ht="13.5" hidden="1" thickBot="1">
      <c r="A928" s="27">
        <f t="shared" si="15"/>
        <v>9</v>
      </c>
      <c r="B928" s="30" t="s">
        <v>1947</v>
      </c>
      <c r="C928" s="30" t="s">
        <v>1948</v>
      </c>
      <c r="D928" s="34">
        <v>0</v>
      </c>
      <c r="E928" s="33">
        <v>44563077715.849998</v>
      </c>
      <c r="F928" s="33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0" t="s">
        <v>94</v>
      </c>
      <c r="D929" s="34">
        <v>0</v>
      </c>
      <c r="E929" s="33">
        <v>279711432209.21002</v>
      </c>
      <c r="F929" s="33">
        <v>279711432209.21002</v>
      </c>
    </row>
    <row r="930" spans="1:6" ht="13.5" hidden="1" thickBot="1">
      <c r="A930" s="27">
        <f t="shared" si="15"/>
        <v>9</v>
      </c>
      <c r="B930" s="30" t="s">
        <v>1949</v>
      </c>
      <c r="C930" s="30" t="s">
        <v>1950</v>
      </c>
      <c r="D930" s="34">
        <v>0</v>
      </c>
      <c r="E930" s="33">
        <v>14806006136.5</v>
      </c>
      <c r="F930" s="33">
        <v>14806006136.5</v>
      </c>
    </row>
    <row r="931" spans="1:6" ht="13.5" hidden="1" thickBot="1">
      <c r="A931" s="27">
        <f t="shared" si="15"/>
        <v>9</v>
      </c>
      <c r="B931" s="30" t="s">
        <v>1951</v>
      </c>
      <c r="C931" s="30" t="s">
        <v>1952</v>
      </c>
      <c r="D931" s="34">
        <v>0</v>
      </c>
      <c r="E931" s="33">
        <v>208407978646.17999</v>
      </c>
      <c r="F931" s="33">
        <v>208407978646.17999</v>
      </c>
    </row>
    <row r="932" spans="1:6" ht="13.5" hidden="1" thickBot="1">
      <c r="A932" s="27">
        <f t="shared" si="15"/>
        <v>9</v>
      </c>
      <c r="B932" s="30" t="s">
        <v>1953</v>
      </c>
      <c r="C932" s="30" t="s">
        <v>1954</v>
      </c>
      <c r="D932" s="34">
        <v>0</v>
      </c>
      <c r="E932" s="33">
        <v>15449069810.690001</v>
      </c>
      <c r="F932" s="33">
        <v>15449069810.690001</v>
      </c>
    </row>
    <row r="933" spans="1:6" ht="13.5" hidden="1" thickBot="1">
      <c r="A933" s="27">
        <f t="shared" si="15"/>
        <v>9</v>
      </c>
      <c r="B933" s="30" t="s">
        <v>1955</v>
      </c>
      <c r="C933" s="30" t="s">
        <v>1956</v>
      </c>
      <c r="D933" s="34">
        <v>0</v>
      </c>
      <c r="E933" s="33">
        <v>22700640368.470001</v>
      </c>
      <c r="F933" s="33">
        <v>22700640368.470001</v>
      </c>
    </row>
    <row r="934" spans="1:6" ht="13.5" hidden="1" thickBot="1">
      <c r="A934" s="27">
        <f t="shared" si="15"/>
        <v>9</v>
      </c>
      <c r="B934" s="30" t="s">
        <v>1957</v>
      </c>
      <c r="C934" s="30" t="s">
        <v>1958</v>
      </c>
      <c r="D934" s="34">
        <v>0</v>
      </c>
      <c r="E934" s="33">
        <v>967764515.65999997</v>
      </c>
      <c r="F934" s="33">
        <v>967764515.65999997</v>
      </c>
    </row>
    <row r="935" spans="1:6" ht="13.5" hidden="1" thickBot="1">
      <c r="A935" s="27">
        <f t="shared" si="15"/>
        <v>9</v>
      </c>
      <c r="B935" s="30" t="s">
        <v>1959</v>
      </c>
      <c r="C935" s="30" t="s">
        <v>1960</v>
      </c>
      <c r="D935" s="34">
        <v>0</v>
      </c>
      <c r="E935" s="33">
        <v>5403530032.6999998</v>
      </c>
      <c r="F935" s="33">
        <v>5403530032.6999998</v>
      </c>
    </row>
    <row r="936" spans="1:6" ht="13.5" hidden="1" thickBot="1">
      <c r="A936" s="27">
        <f t="shared" si="15"/>
        <v>9</v>
      </c>
      <c r="B936" s="30" t="s">
        <v>1961</v>
      </c>
      <c r="C936" s="30" t="s">
        <v>1962</v>
      </c>
      <c r="D936" s="34">
        <v>0</v>
      </c>
      <c r="E936" s="33">
        <v>11976442699.01</v>
      </c>
      <c r="F936" s="33">
        <v>11976442699.01</v>
      </c>
    </row>
    <row r="937" spans="1:6" ht="13.5" thickBot="1">
      <c r="A937" s="27">
        <f t="shared" si="15"/>
        <v>6</v>
      </c>
      <c r="B937" s="27" t="s">
        <v>1963</v>
      </c>
      <c r="C937" s="30" t="s">
        <v>70</v>
      </c>
      <c r="D937" s="34">
        <v>0</v>
      </c>
      <c r="E937" s="33">
        <v>653872790436.17004</v>
      </c>
      <c r="F937" s="33">
        <v>653872790436.17004</v>
      </c>
    </row>
    <row r="938" spans="1:6" ht="13.5" hidden="1" thickBot="1">
      <c r="A938" s="27">
        <f t="shared" si="15"/>
        <v>9</v>
      </c>
      <c r="B938" s="30" t="s">
        <v>1964</v>
      </c>
      <c r="C938" s="30" t="s">
        <v>1965</v>
      </c>
      <c r="D938" s="34">
        <v>0</v>
      </c>
      <c r="E938" s="33">
        <v>274652004243.78</v>
      </c>
      <c r="F938" s="33">
        <v>274652004243.78</v>
      </c>
    </row>
    <row r="939" spans="1:6" ht="13.5" hidden="1" thickBot="1">
      <c r="A939" s="27">
        <f t="shared" si="15"/>
        <v>9</v>
      </c>
      <c r="B939" s="30" t="s">
        <v>1966</v>
      </c>
      <c r="C939" s="30" t="s">
        <v>1967</v>
      </c>
      <c r="D939" s="34">
        <v>0</v>
      </c>
      <c r="E939" s="33">
        <v>2741059697.46</v>
      </c>
      <c r="F939" s="33">
        <v>2741059697.46</v>
      </c>
    </row>
    <row r="940" spans="1:6" ht="13.5" hidden="1" thickBot="1">
      <c r="A940" s="27">
        <f t="shared" si="15"/>
        <v>9</v>
      </c>
      <c r="B940" s="30" t="s">
        <v>1968</v>
      </c>
      <c r="C940" s="30" t="s">
        <v>1969</v>
      </c>
      <c r="D940" s="34">
        <v>0</v>
      </c>
      <c r="E940" s="33">
        <v>357819640.70999998</v>
      </c>
      <c r="F940" s="33">
        <v>357819640.70999998</v>
      </c>
    </row>
    <row r="941" spans="1:6" ht="13.5" hidden="1" thickBot="1">
      <c r="A941" s="27">
        <f t="shared" si="15"/>
        <v>9</v>
      </c>
      <c r="B941" s="30" t="s">
        <v>1970</v>
      </c>
      <c r="C941" s="30" t="s">
        <v>1971</v>
      </c>
      <c r="D941" s="34">
        <v>0</v>
      </c>
      <c r="E941" s="33">
        <v>25942530566.5</v>
      </c>
      <c r="F941" s="33">
        <v>25942530566.5</v>
      </c>
    </row>
    <row r="942" spans="1:6" ht="13.5" hidden="1" thickBot="1">
      <c r="A942" s="27">
        <f t="shared" si="15"/>
        <v>9</v>
      </c>
      <c r="B942" s="30" t="s">
        <v>1972</v>
      </c>
      <c r="C942" s="30" t="s">
        <v>1973</v>
      </c>
      <c r="D942" s="34">
        <v>0</v>
      </c>
      <c r="E942" s="33">
        <v>21578409168.5</v>
      </c>
      <c r="F942" s="33">
        <v>21578409168.5</v>
      </c>
    </row>
    <row r="943" spans="1:6" ht="13.5" hidden="1" thickBot="1">
      <c r="A943" s="27">
        <f t="shared" si="15"/>
        <v>9</v>
      </c>
      <c r="B943" s="30" t="s">
        <v>1974</v>
      </c>
      <c r="C943" s="30" t="s">
        <v>1975</v>
      </c>
      <c r="D943" s="34">
        <v>0</v>
      </c>
      <c r="E943" s="33">
        <v>290797241147.44</v>
      </c>
      <c r="F943" s="33">
        <v>290797241147.44</v>
      </c>
    </row>
    <row r="944" spans="1:6" ht="13.5" hidden="1" thickBot="1">
      <c r="A944" s="27">
        <f t="shared" si="15"/>
        <v>9</v>
      </c>
      <c r="B944" s="30" t="s">
        <v>1976</v>
      </c>
      <c r="C944" s="30" t="s">
        <v>1977</v>
      </c>
      <c r="D944" s="34">
        <v>0</v>
      </c>
      <c r="E944" s="33">
        <v>37803725971.779999</v>
      </c>
      <c r="F944" s="33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0" t="s">
        <v>1979</v>
      </c>
      <c r="D945" s="34">
        <v>0</v>
      </c>
      <c r="E945" s="33">
        <v>5789405425830.8799</v>
      </c>
      <c r="F945" s="33">
        <v>5789405425830.8799</v>
      </c>
    </row>
    <row r="946" spans="1:6" ht="13.5" hidden="1" thickBot="1">
      <c r="A946" s="27">
        <f t="shared" si="15"/>
        <v>9</v>
      </c>
      <c r="B946" s="30" t="s">
        <v>1980</v>
      </c>
      <c r="C946" s="30" t="s">
        <v>106</v>
      </c>
      <c r="D946" s="34">
        <v>0</v>
      </c>
      <c r="E946" s="33">
        <v>1737289964021.0701</v>
      </c>
      <c r="F946" s="33">
        <v>1737289964021.0701</v>
      </c>
    </row>
    <row r="947" spans="1:6" ht="13.5" hidden="1" thickBot="1">
      <c r="A947" s="27">
        <f t="shared" si="15"/>
        <v>9</v>
      </c>
      <c r="B947" s="30" t="s">
        <v>1981</v>
      </c>
      <c r="C947" s="30" t="s">
        <v>98</v>
      </c>
      <c r="D947" s="34">
        <v>0</v>
      </c>
      <c r="E947" s="34">
        <v>1792302566913</v>
      </c>
      <c r="F947" s="34">
        <v>1792302566913</v>
      </c>
    </row>
    <row r="948" spans="1:6" ht="13.5" hidden="1" thickBot="1">
      <c r="A948" s="27">
        <f t="shared" si="15"/>
        <v>9</v>
      </c>
      <c r="B948" s="30" t="s">
        <v>1982</v>
      </c>
      <c r="C948" s="30" t="s">
        <v>195</v>
      </c>
      <c r="D948" s="34">
        <v>0</v>
      </c>
      <c r="E948" s="33">
        <v>574048801938.77002</v>
      </c>
      <c r="F948" s="33">
        <v>574048801938.77002</v>
      </c>
    </row>
    <row r="949" spans="1:6" ht="13.5" hidden="1" thickBot="1">
      <c r="A949" s="27">
        <f t="shared" si="15"/>
        <v>9</v>
      </c>
      <c r="B949" s="30" t="s">
        <v>1983</v>
      </c>
      <c r="C949" s="30" t="s">
        <v>97</v>
      </c>
      <c r="D949" s="34">
        <v>0</v>
      </c>
      <c r="E949" s="33">
        <v>987835475376.82996</v>
      </c>
      <c r="F949" s="33">
        <v>987835475376.82996</v>
      </c>
    </row>
    <row r="950" spans="1:6" ht="13.5" hidden="1" thickBot="1">
      <c r="A950" s="27">
        <f t="shared" si="15"/>
        <v>9</v>
      </c>
      <c r="B950" s="30" t="s">
        <v>1984</v>
      </c>
      <c r="C950" s="30" t="s">
        <v>196</v>
      </c>
      <c r="D950" s="34">
        <v>0</v>
      </c>
      <c r="E950" s="33">
        <v>36935810276.279999</v>
      </c>
      <c r="F950" s="33">
        <v>36935810276.279999</v>
      </c>
    </row>
    <row r="951" spans="1:6" ht="13.5" hidden="1" thickBot="1">
      <c r="A951" s="27">
        <f t="shared" si="15"/>
        <v>9</v>
      </c>
      <c r="B951" s="30" t="s">
        <v>1985</v>
      </c>
      <c r="C951" s="30" t="s">
        <v>96</v>
      </c>
      <c r="D951" s="34">
        <v>0</v>
      </c>
      <c r="E951" s="34">
        <v>13883245699</v>
      </c>
      <c r="F951" s="34">
        <v>13883245699</v>
      </c>
    </row>
    <row r="952" spans="1:6" ht="13.5" hidden="1" thickBot="1">
      <c r="A952" s="27">
        <f t="shared" si="15"/>
        <v>9</v>
      </c>
      <c r="B952" s="30" t="s">
        <v>1986</v>
      </c>
      <c r="C952" s="30" t="s">
        <v>197</v>
      </c>
      <c r="D952" s="34">
        <v>0</v>
      </c>
      <c r="E952" s="34">
        <v>455198943255</v>
      </c>
      <c r="F952" s="34">
        <v>455198943255</v>
      </c>
    </row>
    <row r="953" spans="1:6" ht="13.5" hidden="1" thickBot="1">
      <c r="A953" s="27">
        <f t="shared" si="15"/>
        <v>9</v>
      </c>
      <c r="B953" s="30" t="s">
        <v>1987</v>
      </c>
      <c r="C953" s="30" t="s">
        <v>95</v>
      </c>
      <c r="D953" s="34">
        <v>0</v>
      </c>
      <c r="E953" s="33">
        <v>88132428138.050003</v>
      </c>
      <c r="F953" s="33">
        <v>88132428138.050003</v>
      </c>
    </row>
    <row r="954" spans="1:6" ht="13.5" hidden="1" thickBot="1">
      <c r="A954" s="27">
        <f t="shared" si="15"/>
        <v>9</v>
      </c>
      <c r="B954" s="30" t="s">
        <v>1988</v>
      </c>
      <c r="C954" s="30" t="s">
        <v>198</v>
      </c>
      <c r="D954" s="34">
        <v>0</v>
      </c>
      <c r="E954" s="33">
        <v>34131397495.540001</v>
      </c>
      <c r="F954" s="33">
        <v>34131397495.540001</v>
      </c>
    </row>
    <row r="955" spans="1:6" ht="13.5" hidden="1" thickBot="1">
      <c r="A955" s="27">
        <f t="shared" si="15"/>
        <v>9</v>
      </c>
      <c r="B955" s="30" t="s">
        <v>1989</v>
      </c>
      <c r="C955" s="30" t="s">
        <v>103</v>
      </c>
      <c r="D955" s="34">
        <v>0</v>
      </c>
      <c r="E955" s="33">
        <v>2896149077.48</v>
      </c>
      <c r="F955" s="33">
        <v>2896149077.48</v>
      </c>
    </row>
    <row r="956" spans="1:6" ht="13.5" hidden="1" thickBot="1">
      <c r="A956" s="27">
        <f t="shared" si="15"/>
        <v>9</v>
      </c>
      <c r="B956" s="30" t="s">
        <v>1990</v>
      </c>
      <c r="C956" s="30" t="s">
        <v>1991</v>
      </c>
      <c r="D956" s="34">
        <v>0</v>
      </c>
      <c r="E956" s="33">
        <v>66750643639.860001</v>
      </c>
      <c r="F956" s="33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0" t="s">
        <v>1992</v>
      </c>
      <c r="D957" s="34">
        <v>0</v>
      </c>
      <c r="E957" s="33">
        <v>77206070371940</v>
      </c>
      <c r="F957" s="33">
        <v>77206070371940</v>
      </c>
    </row>
    <row r="958" spans="1:6" ht="13.5" hidden="1" thickBot="1">
      <c r="A958" s="27">
        <f t="shared" si="15"/>
        <v>9</v>
      </c>
      <c r="B958" s="30" t="s">
        <v>1993</v>
      </c>
      <c r="C958" s="30" t="s">
        <v>98</v>
      </c>
      <c r="D958" s="34">
        <v>0</v>
      </c>
      <c r="E958" s="33">
        <v>8777293028223.2803</v>
      </c>
      <c r="F958" s="33">
        <v>8777293028223.2803</v>
      </c>
    </row>
    <row r="959" spans="1:6" ht="13.5" hidden="1" thickBot="1">
      <c r="A959" s="27">
        <f t="shared" si="15"/>
        <v>9</v>
      </c>
      <c r="B959" s="30" t="s">
        <v>1994</v>
      </c>
      <c r="C959" s="30" t="s">
        <v>195</v>
      </c>
      <c r="D959" s="34">
        <v>0</v>
      </c>
      <c r="E959" s="33">
        <v>16276122358568</v>
      </c>
      <c r="F959" s="33">
        <v>16276122358568</v>
      </c>
    </row>
    <row r="960" spans="1:6" ht="13.5" hidden="1" thickBot="1">
      <c r="A960" s="27">
        <f t="shared" si="15"/>
        <v>9</v>
      </c>
      <c r="B960" s="30" t="s">
        <v>1995</v>
      </c>
      <c r="C960" s="30" t="s">
        <v>97</v>
      </c>
      <c r="D960" s="34">
        <v>0</v>
      </c>
      <c r="E960" s="33">
        <v>19776586632638.199</v>
      </c>
      <c r="F960" s="33">
        <v>19776586632638.199</v>
      </c>
    </row>
    <row r="961" spans="1:6" ht="13.5" hidden="1" thickBot="1">
      <c r="A961" s="27">
        <f t="shared" si="15"/>
        <v>9</v>
      </c>
      <c r="B961" s="30" t="s">
        <v>1996</v>
      </c>
      <c r="C961" s="30" t="s">
        <v>196</v>
      </c>
      <c r="D961" s="34">
        <v>0</v>
      </c>
      <c r="E961" s="33">
        <v>16400773844623.4</v>
      </c>
      <c r="F961" s="33">
        <v>16400773844623.4</v>
      </c>
    </row>
    <row r="962" spans="1:6" ht="13.5" hidden="1" thickBot="1">
      <c r="A962" s="27">
        <f t="shared" si="15"/>
        <v>9</v>
      </c>
      <c r="B962" s="30" t="s">
        <v>1997</v>
      </c>
      <c r="C962" s="30" t="s">
        <v>96</v>
      </c>
      <c r="D962" s="34">
        <v>0</v>
      </c>
      <c r="E962" s="33">
        <v>2026611966506.8201</v>
      </c>
      <c r="F962" s="33">
        <v>2026611966506.8201</v>
      </c>
    </row>
    <row r="963" spans="1:6" ht="13.5" hidden="1" thickBot="1">
      <c r="A963" s="27">
        <f t="shared" si="15"/>
        <v>9</v>
      </c>
      <c r="B963" s="30" t="s">
        <v>1998</v>
      </c>
      <c r="C963" s="30" t="s">
        <v>197</v>
      </c>
      <c r="D963" s="34">
        <v>0</v>
      </c>
      <c r="E963" s="33">
        <v>1641688945865.21</v>
      </c>
      <c r="F963" s="33">
        <v>1641688945865.21</v>
      </c>
    </row>
    <row r="964" spans="1:6" ht="13.5" hidden="1" thickBot="1">
      <c r="A964" s="27">
        <f t="shared" si="15"/>
        <v>9</v>
      </c>
      <c r="B964" s="30" t="s">
        <v>1999</v>
      </c>
      <c r="C964" s="30" t="s">
        <v>95</v>
      </c>
      <c r="D964" s="34">
        <v>0</v>
      </c>
      <c r="E964" s="33">
        <v>8130158802163.3604</v>
      </c>
      <c r="F964" s="33">
        <v>8130158802163.3604</v>
      </c>
    </row>
    <row r="965" spans="1:6" ht="13.5" hidden="1" thickBot="1">
      <c r="A965" s="27">
        <f t="shared" si="15"/>
        <v>9</v>
      </c>
      <c r="B965" s="30" t="s">
        <v>2000</v>
      </c>
      <c r="C965" s="30" t="s">
        <v>198</v>
      </c>
      <c r="D965" s="34">
        <v>0</v>
      </c>
      <c r="E965" s="33">
        <v>2648176501577.9902</v>
      </c>
      <c r="F965" s="33">
        <v>2648176501577.9902</v>
      </c>
    </row>
    <row r="966" spans="1:6" ht="13.5" hidden="1" thickBot="1">
      <c r="A966" s="27">
        <f t="shared" si="15"/>
        <v>9</v>
      </c>
      <c r="B966" s="30" t="s">
        <v>2001</v>
      </c>
      <c r="C966" s="30" t="s">
        <v>94</v>
      </c>
      <c r="D966" s="34">
        <v>0</v>
      </c>
      <c r="E966" s="33">
        <v>126450185886.63</v>
      </c>
      <c r="F966" s="33">
        <v>126450185886.63</v>
      </c>
    </row>
    <row r="967" spans="1:6" ht="13.5" hidden="1" thickBot="1">
      <c r="A967" s="27">
        <f t="shared" si="15"/>
        <v>9</v>
      </c>
      <c r="B967" s="30" t="s">
        <v>2002</v>
      </c>
      <c r="C967" s="30" t="s">
        <v>1648</v>
      </c>
      <c r="D967" s="34">
        <v>0</v>
      </c>
      <c r="E967" s="33">
        <v>19966524006.099998</v>
      </c>
      <c r="F967" s="33">
        <v>19966524006.099998</v>
      </c>
    </row>
    <row r="968" spans="1:6" ht="13.5" hidden="1" thickBot="1">
      <c r="A968" s="27">
        <f t="shared" si="15"/>
        <v>9</v>
      </c>
      <c r="B968" s="30" t="s">
        <v>2003</v>
      </c>
      <c r="C968" s="30" t="s">
        <v>1661</v>
      </c>
      <c r="D968" s="34">
        <v>0</v>
      </c>
      <c r="E968" s="33">
        <v>32020291412.259998</v>
      </c>
      <c r="F968" s="33">
        <v>32020291412.259998</v>
      </c>
    </row>
    <row r="969" spans="1:6" ht="13.5" hidden="1" thickBot="1">
      <c r="A969" s="27">
        <f t="shared" si="15"/>
        <v>9</v>
      </c>
      <c r="B969" s="30" t="s">
        <v>2004</v>
      </c>
      <c r="C969" s="30" t="s">
        <v>70</v>
      </c>
      <c r="D969" s="34">
        <v>0</v>
      </c>
      <c r="E969" s="33">
        <v>42157683498.169998</v>
      </c>
      <c r="F969" s="33">
        <v>42157683498.169998</v>
      </c>
    </row>
    <row r="970" spans="1:6" ht="13.5" hidden="1" thickBot="1">
      <c r="A970" s="27">
        <f t="shared" si="15"/>
        <v>9</v>
      </c>
      <c r="B970" s="30" t="s">
        <v>2005</v>
      </c>
      <c r="C970" s="30" t="s">
        <v>101</v>
      </c>
      <c r="D970" s="34">
        <v>0</v>
      </c>
      <c r="E970" s="33">
        <v>72776986253.559998</v>
      </c>
      <c r="F970" s="33">
        <v>72776986253.559998</v>
      </c>
    </row>
    <row r="971" spans="1:6" ht="13.5" hidden="1" thickBot="1">
      <c r="A971" s="27">
        <f t="shared" si="15"/>
        <v>9</v>
      </c>
      <c r="B971" s="30" t="s">
        <v>2006</v>
      </c>
      <c r="C971" s="30" t="s">
        <v>100</v>
      </c>
      <c r="D971" s="34">
        <v>0</v>
      </c>
      <c r="E971" s="33">
        <v>199971454448.26999</v>
      </c>
      <c r="F971" s="33">
        <v>199971454448.26999</v>
      </c>
    </row>
    <row r="972" spans="1:6" ht="13.5" hidden="1" thickBot="1">
      <c r="A972" s="27">
        <f t="shared" si="15"/>
        <v>9</v>
      </c>
      <c r="B972" s="30" t="s">
        <v>2007</v>
      </c>
      <c r="C972" s="30" t="s">
        <v>99</v>
      </c>
      <c r="D972" s="34">
        <v>0</v>
      </c>
      <c r="E972" s="33">
        <v>554384393492.07996</v>
      </c>
      <c r="F972" s="33">
        <v>554384393492.07996</v>
      </c>
    </row>
    <row r="973" spans="1:6" ht="13.5" hidden="1" thickBot="1">
      <c r="A973" s="27">
        <f t="shared" si="15"/>
        <v>9</v>
      </c>
      <c r="B973" s="30" t="s">
        <v>2008</v>
      </c>
      <c r="C973" s="30" t="s">
        <v>1979</v>
      </c>
      <c r="D973" s="34">
        <v>0</v>
      </c>
      <c r="E973" s="33">
        <v>480930772776.69</v>
      </c>
      <c r="F973" s="33">
        <v>480930772776.69</v>
      </c>
    </row>
    <row r="974" spans="1:6" ht="13.5" thickBot="1">
      <c r="A974" s="27">
        <f t="shared" si="15"/>
        <v>6</v>
      </c>
      <c r="B974" s="27" t="s">
        <v>313</v>
      </c>
      <c r="C974" s="30" t="s">
        <v>2009</v>
      </c>
      <c r="D974" s="34">
        <v>0</v>
      </c>
      <c r="E974" s="33">
        <v>8777214550284.04</v>
      </c>
      <c r="F974" s="33">
        <v>8777214550284.04</v>
      </c>
    </row>
    <row r="975" spans="1:6" ht="13.5" hidden="1" thickBot="1">
      <c r="A975" s="27">
        <f t="shared" si="15"/>
        <v>9</v>
      </c>
      <c r="B975" s="30" t="s">
        <v>2010</v>
      </c>
      <c r="C975" s="30" t="s">
        <v>106</v>
      </c>
      <c r="D975" s="34">
        <v>0</v>
      </c>
      <c r="E975" s="33">
        <v>310337941414.53003</v>
      </c>
      <c r="F975" s="33">
        <v>310337941414.53003</v>
      </c>
    </row>
    <row r="976" spans="1:6" ht="13.5" hidden="1" thickBot="1">
      <c r="A976" s="27">
        <f t="shared" si="15"/>
        <v>9</v>
      </c>
      <c r="B976" s="30" t="s">
        <v>2011</v>
      </c>
      <c r="C976" s="30" t="s">
        <v>1648</v>
      </c>
      <c r="D976" s="34">
        <v>0</v>
      </c>
      <c r="E976" s="33">
        <v>2342570095.4499998</v>
      </c>
      <c r="F976" s="33">
        <v>2342570095.4499998</v>
      </c>
    </row>
    <row r="977" spans="1:6" ht="13.5" hidden="1" thickBot="1">
      <c r="A977" s="27">
        <f t="shared" si="15"/>
        <v>9</v>
      </c>
      <c r="B977" s="30" t="s">
        <v>2012</v>
      </c>
      <c r="C977" s="30" t="s">
        <v>103</v>
      </c>
      <c r="D977" s="34">
        <v>0</v>
      </c>
      <c r="E977" s="34">
        <v>498627882708</v>
      </c>
      <c r="F977" s="34">
        <v>498627882708</v>
      </c>
    </row>
    <row r="978" spans="1:6" ht="13.5" hidden="1" thickBot="1">
      <c r="A978" s="27">
        <f t="shared" ref="A978:A1041" si="16">LEN(B978)</f>
        <v>9</v>
      </c>
      <c r="B978" s="30" t="s">
        <v>2013</v>
      </c>
      <c r="C978" s="30" t="s">
        <v>102</v>
      </c>
      <c r="D978" s="34">
        <v>0</v>
      </c>
      <c r="E978" s="34">
        <v>1803864</v>
      </c>
      <c r="F978" s="34">
        <v>1803864</v>
      </c>
    </row>
    <row r="979" spans="1:6" ht="13.5" hidden="1" thickBot="1">
      <c r="A979" s="27">
        <f t="shared" si="16"/>
        <v>9</v>
      </c>
      <c r="B979" s="30" t="s">
        <v>2014</v>
      </c>
      <c r="C979" s="30" t="s">
        <v>98</v>
      </c>
      <c r="D979" s="34">
        <v>0</v>
      </c>
      <c r="E979" s="33">
        <v>596092681711.58997</v>
      </c>
      <c r="F979" s="33">
        <v>596092681711.58997</v>
      </c>
    </row>
    <row r="980" spans="1:6" ht="13.5" hidden="1" thickBot="1">
      <c r="A980" s="27">
        <f t="shared" si="16"/>
        <v>9</v>
      </c>
      <c r="B980" s="30" t="s">
        <v>2015</v>
      </c>
      <c r="C980" s="30" t="s">
        <v>195</v>
      </c>
      <c r="D980" s="34">
        <v>0</v>
      </c>
      <c r="E980" s="33">
        <v>1710805588748.05</v>
      </c>
      <c r="F980" s="33">
        <v>1710805588748.05</v>
      </c>
    </row>
    <row r="981" spans="1:6" ht="13.5" hidden="1" thickBot="1">
      <c r="A981" s="27">
        <f t="shared" si="16"/>
        <v>9</v>
      </c>
      <c r="B981" s="30" t="s">
        <v>2016</v>
      </c>
      <c r="C981" s="30" t="s">
        <v>97</v>
      </c>
      <c r="D981" s="34">
        <v>0</v>
      </c>
      <c r="E981" s="33">
        <v>866916550600.20996</v>
      </c>
      <c r="F981" s="33">
        <v>866916550600.20996</v>
      </c>
    </row>
    <row r="982" spans="1:6" ht="13.5" hidden="1" thickBot="1">
      <c r="A982" s="27">
        <f t="shared" si="16"/>
        <v>9</v>
      </c>
      <c r="B982" s="30" t="s">
        <v>2017</v>
      </c>
      <c r="C982" s="30" t="s">
        <v>196</v>
      </c>
      <c r="D982" s="34">
        <v>0</v>
      </c>
      <c r="E982" s="33">
        <v>4408712349175.5996</v>
      </c>
      <c r="F982" s="33">
        <v>4408712349175.5996</v>
      </c>
    </row>
    <row r="983" spans="1:6" ht="13.5" hidden="1" thickBot="1">
      <c r="A983" s="27">
        <f t="shared" si="16"/>
        <v>9</v>
      </c>
      <c r="B983" s="30" t="s">
        <v>2018</v>
      </c>
      <c r="C983" s="30" t="s">
        <v>96</v>
      </c>
      <c r="D983" s="34">
        <v>0</v>
      </c>
      <c r="E983" s="33">
        <v>71226226430.970001</v>
      </c>
      <c r="F983" s="33">
        <v>71226226430.970001</v>
      </c>
    </row>
    <row r="984" spans="1:6" ht="13.5" hidden="1" thickBot="1">
      <c r="A984" s="27">
        <f t="shared" si="16"/>
        <v>9</v>
      </c>
      <c r="B984" s="30" t="s">
        <v>2019</v>
      </c>
      <c r="C984" s="30" t="s">
        <v>197</v>
      </c>
      <c r="D984" s="34">
        <v>0</v>
      </c>
      <c r="E984" s="33">
        <v>13250848795.469999</v>
      </c>
      <c r="F984" s="33">
        <v>13250848795.469999</v>
      </c>
    </row>
    <row r="985" spans="1:6" ht="13.5" hidden="1" thickBot="1">
      <c r="A985" s="27">
        <f t="shared" si="16"/>
        <v>9</v>
      </c>
      <c r="B985" s="30" t="s">
        <v>2020</v>
      </c>
      <c r="C985" s="30" t="s">
        <v>95</v>
      </c>
      <c r="D985" s="34">
        <v>0</v>
      </c>
      <c r="E985" s="33">
        <v>28644111634.529999</v>
      </c>
      <c r="F985" s="33">
        <v>28644111634.529999</v>
      </c>
    </row>
    <row r="986" spans="1:6" ht="13.5" hidden="1" thickBot="1">
      <c r="A986" s="27">
        <f t="shared" si="16"/>
        <v>9</v>
      </c>
      <c r="B986" s="30" t="s">
        <v>2021</v>
      </c>
      <c r="C986" s="30" t="s">
        <v>2022</v>
      </c>
      <c r="D986" s="34">
        <v>0</v>
      </c>
      <c r="E986" s="33">
        <v>37125891565.769997</v>
      </c>
      <c r="F986" s="33">
        <v>37125891565.769997</v>
      </c>
    </row>
    <row r="987" spans="1:6" ht="13.5" hidden="1" thickBot="1">
      <c r="A987" s="27">
        <f t="shared" si="16"/>
        <v>9</v>
      </c>
      <c r="B987" s="30" t="s">
        <v>2023</v>
      </c>
      <c r="C987" s="30" t="s">
        <v>94</v>
      </c>
      <c r="D987" s="34">
        <v>0</v>
      </c>
      <c r="E987" s="33">
        <v>245463457.25</v>
      </c>
      <c r="F987" s="33">
        <v>245463457.25</v>
      </c>
    </row>
    <row r="988" spans="1:6" ht="13.5" hidden="1" thickBot="1">
      <c r="A988" s="27">
        <f t="shared" si="16"/>
        <v>9</v>
      </c>
      <c r="B988" s="30" t="s">
        <v>2024</v>
      </c>
      <c r="C988" s="30" t="s">
        <v>1540</v>
      </c>
      <c r="D988" s="34">
        <v>0</v>
      </c>
      <c r="E988" s="34">
        <v>192596344916</v>
      </c>
      <c r="F988" s="34">
        <v>192596344916</v>
      </c>
    </row>
    <row r="989" spans="1:6" ht="13.5" hidden="1" thickBot="1">
      <c r="A989" s="27">
        <f t="shared" si="16"/>
        <v>9</v>
      </c>
      <c r="B989" s="30" t="s">
        <v>2025</v>
      </c>
      <c r="C989" s="30" t="s">
        <v>2026</v>
      </c>
      <c r="D989" s="34">
        <v>0</v>
      </c>
      <c r="E989" s="34">
        <v>8625684037</v>
      </c>
      <c r="F989" s="34">
        <v>8625684037</v>
      </c>
    </row>
    <row r="990" spans="1:6" ht="13.5" hidden="1" thickBot="1">
      <c r="A990" s="27">
        <f t="shared" si="16"/>
        <v>9</v>
      </c>
      <c r="B990" s="30" t="s">
        <v>2027</v>
      </c>
      <c r="C990" s="30" t="s">
        <v>70</v>
      </c>
      <c r="D990" s="34">
        <v>0</v>
      </c>
      <c r="E990" s="33">
        <v>460580850.44999999</v>
      </c>
      <c r="F990" s="33">
        <v>460580850.44999999</v>
      </c>
    </row>
    <row r="991" spans="1:6" ht="13.5" hidden="1" thickBot="1">
      <c r="A991" s="27">
        <f t="shared" si="16"/>
        <v>9</v>
      </c>
      <c r="B991" s="30" t="s">
        <v>2028</v>
      </c>
      <c r="C991" s="30" t="s">
        <v>1979</v>
      </c>
      <c r="D991" s="34">
        <v>0</v>
      </c>
      <c r="E991" s="34">
        <v>3658180</v>
      </c>
      <c r="F991" s="34">
        <v>3658180</v>
      </c>
    </row>
    <row r="992" spans="1:6" ht="13.5" hidden="1" thickBot="1">
      <c r="A992" s="27">
        <f t="shared" si="16"/>
        <v>9</v>
      </c>
      <c r="B992" s="30" t="s">
        <v>2029</v>
      </c>
      <c r="C992" s="30" t="s">
        <v>101</v>
      </c>
      <c r="D992" s="34">
        <v>0</v>
      </c>
      <c r="E992" s="34">
        <v>2514845143</v>
      </c>
      <c r="F992" s="34">
        <v>2514845143</v>
      </c>
    </row>
    <row r="993" spans="1:6" ht="13.5" hidden="1" thickBot="1">
      <c r="A993" s="27">
        <f t="shared" si="16"/>
        <v>9</v>
      </c>
      <c r="B993" s="30" t="s">
        <v>2030</v>
      </c>
      <c r="C993" s="30" t="s">
        <v>100</v>
      </c>
      <c r="D993" s="34">
        <v>0</v>
      </c>
      <c r="E993" s="34">
        <v>249219015</v>
      </c>
      <c r="F993" s="34">
        <v>249219015</v>
      </c>
    </row>
    <row r="994" spans="1:6" ht="13.5" hidden="1" thickBot="1">
      <c r="A994" s="27">
        <f t="shared" si="16"/>
        <v>9</v>
      </c>
      <c r="B994" s="30" t="s">
        <v>2031</v>
      </c>
      <c r="C994" s="30" t="s">
        <v>99</v>
      </c>
      <c r="D994" s="34">
        <v>0</v>
      </c>
      <c r="E994" s="33">
        <v>28434307941.169998</v>
      </c>
      <c r="F994" s="33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0" t="s">
        <v>2033</v>
      </c>
      <c r="D995" s="34">
        <v>0</v>
      </c>
      <c r="E995" s="33">
        <v>112397601461.47</v>
      </c>
      <c r="F995" s="33">
        <v>112397601461.47</v>
      </c>
    </row>
    <row r="996" spans="1:6" ht="13.5" hidden="1" thickBot="1">
      <c r="A996" s="27">
        <f t="shared" si="16"/>
        <v>9</v>
      </c>
      <c r="B996" s="30" t="s">
        <v>2034</v>
      </c>
      <c r="C996" s="30" t="s">
        <v>106</v>
      </c>
      <c r="D996" s="34">
        <v>0</v>
      </c>
      <c r="E996" s="34">
        <v>20753933950</v>
      </c>
      <c r="F996" s="34">
        <v>20753933950</v>
      </c>
    </row>
    <row r="997" spans="1:6" ht="13.5" hidden="1" thickBot="1">
      <c r="A997" s="27">
        <f t="shared" si="16"/>
        <v>9</v>
      </c>
      <c r="B997" s="30" t="s">
        <v>2035</v>
      </c>
      <c r="C997" s="30" t="s">
        <v>98</v>
      </c>
      <c r="D997" s="34">
        <v>0</v>
      </c>
      <c r="E997" s="33">
        <v>91643667511.470001</v>
      </c>
      <c r="F997" s="33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0" t="s">
        <v>2037</v>
      </c>
      <c r="D998" s="34">
        <v>0</v>
      </c>
      <c r="E998" s="34">
        <v>1790654859</v>
      </c>
      <c r="F998" s="34">
        <v>1790654859</v>
      </c>
    </row>
    <row r="999" spans="1:6" ht="13.5" hidden="1" thickBot="1">
      <c r="A999" s="27">
        <f t="shared" si="16"/>
        <v>9</v>
      </c>
      <c r="B999" s="30" t="s">
        <v>2038</v>
      </c>
      <c r="C999" s="30" t="s">
        <v>98</v>
      </c>
      <c r="D999" s="34">
        <v>0</v>
      </c>
      <c r="E999" s="34">
        <v>1790654859</v>
      </c>
      <c r="F999" s="34">
        <v>1790654859</v>
      </c>
    </row>
    <row r="1000" spans="1:6" ht="13.5" thickBot="1">
      <c r="A1000" s="27">
        <f t="shared" si="16"/>
        <v>6</v>
      </c>
      <c r="B1000" s="27" t="s">
        <v>2039</v>
      </c>
      <c r="C1000" s="30" t="s">
        <v>2040</v>
      </c>
      <c r="D1000" s="34">
        <v>0</v>
      </c>
      <c r="E1000" s="34">
        <v>456661005</v>
      </c>
      <c r="F1000" s="34">
        <v>456661005</v>
      </c>
    </row>
    <row r="1001" spans="1:6" ht="13.5" hidden="1" thickBot="1">
      <c r="A1001" s="27">
        <f t="shared" si="16"/>
        <v>9</v>
      </c>
      <c r="B1001" s="30" t="s">
        <v>2041</v>
      </c>
      <c r="C1001" s="30" t="s">
        <v>106</v>
      </c>
      <c r="D1001" s="34">
        <v>0</v>
      </c>
      <c r="E1001" s="34">
        <v>456661005</v>
      </c>
      <c r="F1001" s="34">
        <v>456661005</v>
      </c>
    </row>
    <row r="1002" spans="1:6" ht="13.5" thickBot="1">
      <c r="A1002" s="27">
        <f t="shared" si="16"/>
        <v>3</v>
      </c>
      <c r="B1002" s="27" t="s">
        <v>314</v>
      </c>
      <c r="C1002" s="30" t="s">
        <v>211</v>
      </c>
      <c r="D1002" s="34">
        <v>0</v>
      </c>
      <c r="E1002" s="33">
        <v>331674090310514</v>
      </c>
      <c r="F1002" s="33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0" t="s">
        <v>199</v>
      </c>
      <c r="D1003" s="34">
        <v>0</v>
      </c>
      <c r="E1003" s="34">
        <v>4321553678</v>
      </c>
      <c r="F1003" s="34">
        <v>4321553678</v>
      </c>
    </row>
    <row r="1004" spans="1:6" ht="13.5" hidden="1" thickBot="1">
      <c r="A1004" s="27">
        <f t="shared" si="16"/>
        <v>9</v>
      </c>
      <c r="B1004" s="30" t="s">
        <v>2042</v>
      </c>
      <c r="C1004" s="30" t="s">
        <v>2043</v>
      </c>
      <c r="D1004" s="34">
        <v>0</v>
      </c>
      <c r="E1004" s="34">
        <v>4321253678</v>
      </c>
      <c r="F1004" s="34">
        <v>4321253678</v>
      </c>
    </row>
    <row r="1005" spans="1:6" ht="13.5" hidden="1" thickBot="1">
      <c r="A1005" s="27">
        <f t="shared" si="16"/>
        <v>9</v>
      </c>
      <c r="B1005" s="30" t="s">
        <v>2044</v>
      </c>
      <c r="C1005" s="30" t="s">
        <v>2045</v>
      </c>
      <c r="D1005" s="34">
        <v>0</v>
      </c>
      <c r="E1005" s="34">
        <v>300000</v>
      </c>
      <c r="F1005" s="34">
        <v>300000</v>
      </c>
    </row>
    <row r="1006" spans="1:6" ht="13.5" thickBot="1">
      <c r="A1006" s="27">
        <f t="shared" si="16"/>
        <v>6</v>
      </c>
      <c r="B1006" s="27" t="s">
        <v>317</v>
      </c>
      <c r="C1006" s="30" t="s">
        <v>2046</v>
      </c>
      <c r="D1006" s="34">
        <v>0</v>
      </c>
      <c r="E1006" s="34">
        <v>28626030815079</v>
      </c>
      <c r="F1006" s="34">
        <v>28626030815079</v>
      </c>
    </row>
    <row r="1007" spans="1:6" ht="13.5" hidden="1" thickBot="1">
      <c r="A1007" s="27">
        <f t="shared" si="16"/>
        <v>9</v>
      </c>
      <c r="B1007" s="30" t="s">
        <v>2047</v>
      </c>
      <c r="C1007" s="30" t="s">
        <v>2048</v>
      </c>
      <c r="D1007" s="34">
        <v>0</v>
      </c>
      <c r="E1007" s="33">
        <v>23688972640915.898</v>
      </c>
      <c r="F1007" s="33">
        <v>23688972640915.898</v>
      </c>
    </row>
    <row r="1008" spans="1:6" ht="13.5" hidden="1" thickBot="1">
      <c r="A1008" s="27">
        <f t="shared" si="16"/>
        <v>9</v>
      </c>
      <c r="B1008" s="30" t="s">
        <v>2049</v>
      </c>
      <c r="C1008" s="30" t="s">
        <v>2050</v>
      </c>
      <c r="D1008" s="34">
        <v>0</v>
      </c>
      <c r="E1008" s="33">
        <v>212387265222.47</v>
      </c>
      <c r="F1008" s="33">
        <v>212387265222.47</v>
      </c>
    </row>
    <row r="1009" spans="1:6" ht="13.5" hidden="1" thickBot="1">
      <c r="A1009" s="27">
        <f t="shared" si="16"/>
        <v>9</v>
      </c>
      <c r="B1009" s="30" t="s">
        <v>2051</v>
      </c>
      <c r="C1009" s="30" t="s">
        <v>2052</v>
      </c>
      <c r="D1009" s="34">
        <v>0</v>
      </c>
      <c r="E1009" s="33">
        <v>1119436932022.5801</v>
      </c>
      <c r="F1009" s="33">
        <v>1119436932022.5801</v>
      </c>
    </row>
    <row r="1010" spans="1:6" ht="13.5" hidden="1" thickBot="1">
      <c r="A1010" s="27">
        <f t="shared" si="16"/>
        <v>9</v>
      </c>
      <c r="B1010" s="30" t="s">
        <v>2053</v>
      </c>
      <c r="C1010" s="30" t="s">
        <v>2054</v>
      </c>
      <c r="D1010" s="34">
        <v>0</v>
      </c>
      <c r="E1010" s="33">
        <v>738598879.89999998</v>
      </c>
      <c r="F1010" s="33">
        <v>738598879.89999998</v>
      </c>
    </row>
    <row r="1011" spans="1:6" ht="13.5" hidden="1" thickBot="1">
      <c r="A1011" s="27">
        <f t="shared" si="16"/>
        <v>9</v>
      </c>
      <c r="B1011" s="30" t="s">
        <v>2055</v>
      </c>
      <c r="C1011" s="30" t="s">
        <v>2056</v>
      </c>
      <c r="D1011" s="34">
        <v>0</v>
      </c>
      <c r="E1011" s="33">
        <v>31752855141.959999</v>
      </c>
      <c r="F1011" s="33">
        <v>31752855141.959999</v>
      </c>
    </row>
    <row r="1012" spans="1:6" ht="13.5" hidden="1" thickBot="1">
      <c r="A1012" s="27">
        <f t="shared" si="16"/>
        <v>9</v>
      </c>
      <c r="B1012" s="30" t="s">
        <v>2057</v>
      </c>
      <c r="C1012" s="30" t="s">
        <v>2058</v>
      </c>
      <c r="D1012" s="34">
        <v>0</v>
      </c>
      <c r="E1012" s="34">
        <v>935000</v>
      </c>
      <c r="F1012" s="34">
        <v>935000</v>
      </c>
    </row>
    <row r="1013" spans="1:6" ht="13.5" hidden="1" thickBot="1">
      <c r="A1013" s="27">
        <f t="shared" si="16"/>
        <v>9</v>
      </c>
      <c r="B1013" s="30" t="s">
        <v>2059</v>
      </c>
      <c r="C1013" s="30" t="s">
        <v>2060</v>
      </c>
      <c r="D1013" s="34">
        <v>0</v>
      </c>
      <c r="E1013" s="33">
        <v>401386907466.71997</v>
      </c>
      <c r="F1013" s="33">
        <v>401386907466.71997</v>
      </c>
    </row>
    <row r="1014" spans="1:6" ht="13.5" hidden="1" thickBot="1">
      <c r="A1014" s="27">
        <f t="shared" si="16"/>
        <v>9</v>
      </c>
      <c r="B1014" s="30" t="s">
        <v>2061</v>
      </c>
      <c r="C1014" s="30" t="s">
        <v>2062</v>
      </c>
      <c r="D1014" s="34">
        <v>0</v>
      </c>
      <c r="E1014" s="33">
        <v>135608601419.5</v>
      </c>
      <c r="F1014" s="33">
        <v>135608601419.5</v>
      </c>
    </row>
    <row r="1015" spans="1:6" ht="13.5" hidden="1" thickBot="1">
      <c r="A1015" s="27">
        <f t="shared" si="16"/>
        <v>9</v>
      </c>
      <c r="B1015" s="30" t="s">
        <v>2063</v>
      </c>
      <c r="C1015" s="30" t="s">
        <v>2064</v>
      </c>
      <c r="D1015" s="34">
        <v>0</v>
      </c>
      <c r="E1015" s="34">
        <v>568661186068</v>
      </c>
      <c r="F1015" s="34">
        <v>568661186068</v>
      </c>
    </row>
    <row r="1016" spans="1:6" ht="13.5" hidden="1" thickBot="1">
      <c r="A1016" s="27">
        <f t="shared" si="16"/>
        <v>9</v>
      </c>
      <c r="B1016" s="30" t="s">
        <v>2065</v>
      </c>
      <c r="C1016" s="30" t="s">
        <v>106</v>
      </c>
      <c r="D1016" s="34">
        <v>0</v>
      </c>
      <c r="E1016" s="33">
        <v>1388525475238.1001</v>
      </c>
      <c r="F1016" s="33">
        <v>1388525475238.1001</v>
      </c>
    </row>
    <row r="1017" spans="1:6" ht="13.5" hidden="1" thickBot="1">
      <c r="A1017" s="27">
        <f t="shared" si="16"/>
        <v>9</v>
      </c>
      <c r="B1017" s="30" t="s">
        <v>2066</v>
      </c>
      <c r="C1017" s="30" t="s">
        <v>2067</v>
      </c>
      <c r="D1017" s="34">
        <v>0</v>
      </c>
      <c r="E1017" s="33">
        <v>1078559417703.86</v>
      </c>
      <c r="F1017" s="33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0" t="s">
        <v>169</v>
      </c>
      <c r="D1018" s="34">
        <v>0</v>
      </c>
      <c r="E1018" s="33">
        <v>13551582428992.699</v>
      </c>
      <c r="F1018" s="33">
        <v>13551582428992.699</v>
      </c>
    </row>
    <row r="1019" spans="1:6" ht="13.5" hidden="1" thickBot="1">
      <c r="A1019" s="27">
        <f t="shared" si="16"/>
        <v>9</v>
      </c>
      <c r="B1019" s="30" t="s">
        <v>2068</v>
      </c>
      <c r="C1019" s="30" t="s">
        <v>2048</v>
      </c>
      <c r="D1019" s="34">
        <v>0</v>
      </c>
      <c r="E1019" s="33">
        <v>12286852966797.199</v>
      </c>
      <c r="F1019" s="33">
        <v>12286852966797.199</v>
      </c>
    </row>
    <row r="1020" spans="1:6" ht="13.5" hidden="1" thickBot="1">
      <c r="A1020" s="27">
        <f t="shared" si="16"/>
        <v>9</v>
      </c>
      <c r="B1020" s="30" t="s">
        <v>2069</v>
      </c>
      <c r="C1020" s="30" t="s">
        <v>2070</v>
      </c>
      <c r="D1020" s="34">
        <v>0</v>
      </c>
      <c r="E1020" s="33">
        <v>50570041909.5</v>
      </c>
      <c r="F1020" s="33">
        <v>50570041909.5</v>
      </c>
    </row>
    <row r="1021" spans="1:6" ht="13.5" hidden="1" thickBot="1">
      <c r="A1021" s="27">
        <f t="shared" si="16"/>
        <v>9</v>
      </c>
      <c r="B1021" s="30" t="s">
        <v>2071</v>
      </c>
      <c r="C1021" s="30" t="s">
        <v>2060</v>
      </c>
      <c r="D1021" s="34">
        <v>0</v>
      </c>
      <c r="E1021" s="33">
        <v>68070546688.739998</v>
      </c>
      <c r="F1021" s="33">
        <v>68070546688.739998</v>
      </c>
    </row>
    <row r="1022" spans="1:6" ht="13.5" hidden="1" thickBot="1">
      <c r="A1022" s="27">
        <f t="shared" si="16"/>
        <v>9</v>
      </c>
      <c r="B1022" s="30" t="s">
        <v>2072</v>
      </c>
      <c r="C1022" s="30" t="s">
        <v>2062</v>
      </c>
      <c r="D1022" s="34">
        <v>0</v>
      </c>
      <c r="E1022" s="34">
        <v>22354465143</v>
      </c>
      <c r="F1022" s="34">
        <v>22354465143</v>
      </c>
    </row>
    <row r="1023" spans="1:6" ht="13.5" hidden="1" thickBot="1">
      <c r="A1023" s="27">
        <f t="shared" si="16"/>
        <v>9</v>
      </c>
      <c r="B1023" s="30" t="s">
        <v>2073</v>
      </c>
      <c r="C1023" s="30" t="s">
        <v>2064</v>
      </c>
      <c r="D1023" s="34">
        <v>0</v>
      </c>
      <c r="E1023" s="33">
        <v>699843725286.31995</v>
      </c>
      <c r="F1023" s="33">
        <v>699843725286.31995</v>
      </c>
    </row>
    <row r="1024" spans="1:6" ht="13.5" hidden="1" thickBot="1">
      <c r="A1024" s="27">
        <f t="shared" si="16"/>
        <v>9</v>
      </c>
      <c r="B1024" s="30" t="s">
        <v>2074</v>
      </c>
      <c r="C1024" s="30" t="s">
        <v>106</v>
      </c>
      <c r="D1024" s="34">
        <v>0</v>
      </c>
      <c r="E1024" s="33">
        <v>423663770390.46997</v>
      </c>
      <c r="F1024" s="33">
        <v>423663770390.46997</v>
      </c>
    </row>
    <row r="1025" spans="1:6" ht="13.5" hidden="1" thickBot="1">
      <c r="A1025" s="27">
        <f t="shared" si="16"/>
        <v>9</v>
      </c>
      <c r="B1025" s="30" t="s">
        <v>2075</v>
      </c>
      <c r="C1025" s="30" t="s">
        <v>2076</v>
      </c>
      <c r="D1025" s="34">
        <v>0</v>
      </c>
      <c r="E1025" s="33">
        <v>226912777.50999999</v>
      </c>
      <c r="F1025" s="33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0" t="s">
        <v>88</v>
      </c>
      <c r="D1026" s="34">
        <v>0</v>
      </c>
      <c r="E1026" s="33">
        <v>282382338132847</v>
      </c>
      <c r="F1026" s="33">
        <v>282382338132847</v>
      </c>
    </row>
    <row r="1027" spans="1:6" ht="13.5" hidden="1" thickBot="1">
      <c r="A1027" s="27">
        <f t="shared" si="16"/>
        <v>9</v>
      </c>
      <c r="B1027" s="30" t="s">
        <v>2077</v>
      </c>
      <c r="C1027" s="30" t="s">
        <v>2048</v>
      </c>
      <c r="D1027" s="34">
        <v>0</v>
      </c>
      <c r="E1027" s="33">
        <v>89829379268512.797</v>
      </c>
      <c r="F1027" s="33">
        <v>89829379268512.797</v>
      </c>
    </row>
    <row r="1028" spans="1:6" ht="13.5" hidden="1" thickBot="1">
      <c r="A1028" s="27">
        <f t="shared" si="16"/>
        <v>9</v>
      </c>
      <c r="B1028" s="30" t="s">
        <v>2078</v>
      </c>
      <c r="C1028" s="30" t="s">
        <v>2050</v>
      </c>
      <c r="D1028" s="34">
        <v>0</v>
      </c>
      <c r="E1028" s="33">
        <v>1949751785802.01</v>
      </c>
      <c r="F1028" s="33">
        <v>1949751785802.01</v>
      </c>
    </row>
    <row r="1029" spans="1:6" ht="13.5" hidden="1" thickBot="1">
      <c r="A1029" s="27">
        <f t="shared" si="16"/>
        <v>9</v>
      </c>
      <c r="B1029" s="30" t="s">
        <v>2079</v>
      </c>
      <c r="C1029" s="30" t="s">
        <v>2052</v>
      </c>
      <c r="D1029" s="34">
        <v>0</v>
      </c>
      <c r="E1029" s="33">
        <v>4711348588847.4805</v>
      </c>
      <c r="F1029" s="33">
        <v>4711348588847.4805</v>
      </c>
    </row>
    <row r="1030" spans="1:6" ht="13.5" hidden="1" thickBot="1">
      <c r="A1030" s="27">
        <f t="shared" si="16"/>
        <v>9</v>
      </c>
      <c r="B1030" s="30" t="s">
        <v>2080</v>
      </c>
      <c r="C1030" s="30" t="s">
        <v>2070</v>
      </c>
      <c r="D1030" s="34">
        <v>0</v>
      </c>
      <c r="E1030" s="34">
        <v>448316370837</v>
      </c>
      <c r="F1030" s="34">
        <v>448316370837</v>
      </c>
    </row>
    <row r="1031" spans="1:6" ht="13.5" hidden="1" thickBot="1">
      <c r="A1031" s="27">
        <f t="shared" si="16"/>
        <v>9</v>
      </c>
      <c r="B1031" s="30" t="s">
        <v>2081</v>
      </c>
      <c r="C1031" s="30" t="s">
        <v>2060</v>
      </c>
      <c r="D1031" s="34">
        <v>0</v>
      </c>
      <c r="E1031" s="33">
        <v>551070200456.84998</v>
      </c>
      <c r="F1031" s="33">
        <v>551070200456.84998</v>
      </c>
    </row>
    <row r="1032" spans="1:6" ht="13.5" hidden="1" thickBot="1">
      <c r="A1032" s="27">
        <f t="shared" si="16"/>
        <v>9</v>
      </c>
      <c r="B1032" s="30" t="s">
        <v>2082</v>
      </c>
      <c r="C1032" s="30" t="s">
        <v>2062</v>
      </c>
      <c r="D1032" s="34">
        <v>0</v>
      </c>
      <c r="E1032" s="33">
        <v>498488395198.47998</v>
      </c>
      <c r="F1032" s="33">
        <v>498488395198.47998</v>
      </c>
    </row>
    <row r="1033" spans="1:6" ht="13.5" hidden="1" thickBot="1">
      <c r="A1033" s="27">
        <f t="shared" si="16"/>
        <v>9</v>
      </c>
      <c r="B1033" s="30" t="s">
        <v>2083</v>
      </c>
      <c r="C1033" s="30" t="s">
        <v>2064</v>
      </c>
      <c r="D1033" s="34">
        <v>0</v>
      </c>
      <c r="E1033" s="33">
        <v>7883997251473.9004</v>
      </c>
      <c r="F1033" s="33">
        <v>7883997251473.9004</v>
      </c>
    </row>
    <row r="1034" spans="1:6" ht="13.5" hidden="1" thickBot="1">
      <c r="A1034" s="27">
        <f t="shared" si="16"/>
        <v>9</v>
      </c>
      <c r="B1034" s="30" t="s">
        <v>2084</v>
      </c>
      <c r="C1034" s="30" t="s">
        <v>2056</v>
      </c>
      <c r="D1034" s="34">
        <v>0</v>
      </c>
      <c r="E1034" s="33">
        <v>384300441383.72998</v>
      </c>
      <c r="F1034" s="33">
        <v>384300441383.72998</v>
      </c>
    </row>
    <row r="1035" spans="1:6" ht="13.5" hidden="1" thickBot="1">
      <c r="A1035" s="27">
        <f t="shared" si="16"/>
        <v>9</v>
      </c>
      <c r="B1035" s="30" t="s">
        <v>2085</v>
      </c>
      <c r="C1035" s="30" t="s">
        <v>2058</v>
      </c>
      <c r="D1035" s="34">
        <v>0</v>
      </c>
      <c r="E1035" s="34">
        <v>281663292</v>
      </c>
      <c r="F1035" s="34">
        <v>281663292</v>
      </c>
    </row>
    <row r="1036" spans="1:6" ht="13.5" hidden="1" thickBot="1">
      <c r="A1036" s="27">
        <f t="shared" si="16"/>
        <v>9</v>
      </c>
      <c r="B1036" s="30" t="s">
        <v>2086</v>
      </c>
      <c r="C1036" s="30" t="s">
        <v>98</v>
      </c>
      <c r="D1036" s="34">
        <v>0</v>
      </c>
      <c r="E1036" s="33">
        <v>333266586524.40002</v>
      </c>
      <c r="F1036" s="33">
        <v>333266586524.40002</v>
      </c>
    </row>
    <row r="1037" spans="1:6" ht="13.5" hidden="1" thickBot="1">
      <c r="A1037" s="27">
        <f t="shared" si="16"/>
        <v>9</v>
      </c>
      <c r="B1037" s="30" t="s">
        <v>2087</v>
      </c>
      <c r="C1037" s="30" t="s">
        <v>2088</v>
      </c>
      <c r="D1037" s="34">
        <v>0</v>
      </c>
      <c r="E1037" s="34">
        <v>25511862626</v>
      </c>
      <c r="F1037" s="34">
        <v>25511862626</v>
      </c>
    </row>
    <row r="1038" spans="1:6" ht="13.5" hidden="1" thickBot="1">
      <c r="A1038" s="27">
        <f t="shared" si="16"/>
        <v>9</v>
      </c>
      <c r="B1038" s="30" t="s">
        <v>2089</v>
      </c>
      <c r="C1038" s="30" t="s">
        <v>106</v>
      </c>
      <c r="D1038" s="34">
        <v>0</v>
      </c>
      <c r="E1038" s="33">
        <v>172769186213452</v>
      </c>
      <c r="F1038" s="33">
        <v>172769186213452</v>
      </c>
    </row>
    <row r="1039" spans="1:6" ht="13.5" hidden="1" thickBot="1">
      <c r="A1039" s="27">
        <f t="shared" si="16"/>
        <v>9</v>
      </c>
      <c r="B1039" s="30" t="s">
        <v>2090</v>
      </c>
      <c r="C1039" s="30" t="s">
        <v>2091</v>
      </c>
      <c r="D1039" s="34">
        <v>0</v>
      </c>
      <c r="E1039" s="33">
        <v>2997439504440.1401</v>
      </c>
      <c r="F1039" s="33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0" t="s">
        <v>2092</v>
      </c>
      <c r="D1040" s="34">
        <v>0</v>
      </c>
      <c r="E1040" s="33">
        <v>30482220978975.801</v>
      </c>
      <c r="F1040" s="33">
        <v>30482220978975.801</v>
      </c>
    </row>
    <row r="1041" spans="1:6" ht="13.5" hidden="1" thickBot="1">
      <c r="A1041" s="27">
        <f t="shared" si="16"/>
        <v>9</v>
      </c>
      <c r="B1041" s="30" t="s">
        <v>2093</v>
      </c>
      <c r="C1041" s="30" t="s">
        <v>2048</v>
      </c>
      <c r="D1041" s="34">
        <v>0</v>
      </c>
      <c r="E1041" s="33">
        <v>14727430512779.6</v>
      </c>
      <c r="F1041" s="33">
        <v>14727430512779.6</v>
      </c>
    </row>
    <row r="1042" spans="1:6" ht="13.5" hidden="1" thickBot="1">
      <c r="A1042" s="27">
        <f t="shared" ref="A1042:A1105" si="17">LEN(B1042)</f>
        <v>9</v>
      </c>
      <c r="B1042" s="30" t="s">
        <v>2094</v>
      </c>
      <c r="C1042" s="30" t="s">
        <v>2070</v>
      </c>
      <c r="D1042" s="34">
        <v>0</v>
      </c>
      <c r="E1042" s="33">
        <v>741372815104.5</v>
      </c>
      <c r="F1042" s="33">
        <v>741372815104.5</v>
      </c>
    </row>
    <row r="1043" spans="1:6" ht="13.5" hidden="1" thickBot="1">
      <c r="A1043" s="27">
        <f t="shared" si="17"/>
        <v>9</v>
      </c>
      <c r="B1043" s="30" t="s">
        <v>2095</v>
      </c>
      <c r="C1043" s="30" t="s">
        <v>2060</v>
      </c>
      <c r="D1043" s="34">
        <v>0</v>
      </c>
      <c r="E1043" s="34">
        <v>90880208427</v>
      </c>
      <c r="F1043" s="34">
        <v>90880208427</v>
      </c>
    </row>
    <row r="1044" spans="1:6" ht="13.5" hidden="1" thickBot="1">
      <c r="A1044" s="27">
        <f t="shared" si="17"/>
        <v>9</v>
      </c>
      <c r="B1044" s="30" t="s">
        <v>2096</v>
      </c>
      <c r="C1044" s="30" t="s">
        <v>2062</v>
      </c>
      <c r="D1044" s="34">
        <v>0</v>
      </c>
      <c r="E1044" s="33">
        <v>6979902081337.7197</v>
      </c>
      <c r="F1044" s="33">
        <v>6979902081337.7197</v>
      </c>
    </row>
    <row r="1045" spans="1:6" ht="13.5" hidden="1" thickBot="1">
      <c r="A1045" s="27">
        <f t="shared" si="17"/>
        <v>9</v>
      </c>
      <c r="B1045" s="30" t="s">
        <v>2097</v>
      </c>
      <c r="C1045" s="30" t="s">
        <v>2064</v>
      </c>
      <c r="D1045" s="34">
        <v>0</v>
      </c>
      <c r="E1045" s="33">
        <v>7282953988806.4404</v>
      </c>
      <c r="F1045" s="33">
        <v>7282953988806.4404</v>
      </c>
    </row>
    <row r="1046" spans="1:6" ht="13.5" hidden="1" thickBot="1">
      <c r="A1046" s="27">
        <f t="shared" si="17"/>
        <v>9</v>
      </c>
      <c r="B1046" s="30" t="s">
        <v>2098</v>
      </c>
      <c r="C1046" s="30" t="s">
        <v>106</v>
      </c>
      <c r="D1046" s="34">
        <v>0</v>
      </c>
      <c r="E1046" s="33">
        <v>383470304502.82001</v>
      </c>
      <c r="F1046" s="33">
        <v>383470304502.82001</v>
      </c>
    </row>
    <row r="1047" spans="1:6" ht="13.5" hidden="1" thickBot="1">
      <c r="A1047" s="27">
        <f t="shared" si="17"/>
        <v>9</v>
      </c>
      <c r="B1047" s="30" t="s">
        <v>2099</v>
      </c>
      <c r="C1047" s="30" t="s">
        <v>2100</v>
      </c>
      <c r="D1047" s="34">
        <v>0</v>
      </c>
      <c r="E1047" s="33">
        <v>276211068017.73999</v>
      </c>
      <c r="F1047" s="33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0" t="s">
        <v>87</v>
      </c>
      <c r="D1048" s="34">
        <v>0</v>
      </c>
      <c r="E1048" s="33">
        <v>1180111555984.3601</v>
      </c>
      <c r="F1048" s="33">
        <v>1180111555984.3601</v>
      </c>
    </row>
    <row r="1049" spans="1:6" ht="13.5" hidden="1" thickBot="1">
      <c r="A1049" s="27">
        <f t="shared" si="17"/>
        <v>9</v>
      </c>
      <c r="B1049" s="30" t="s">
        <v>2101</v>
      </c>
      <c r="C1049" s="30" t="s">
        <v>2102</v>
      </c>
      <c r="D1049" s="34">
        <v>0</v>
      </c>
      <c r="E1049" s="33">
        <v>602090182007.98999</v>
      </c>
      <c r="F1049" s="33">
        <v>602090182007.98999</v>
      </c>
    </row>
    <row r="1050" spans="1:6" ht="13.5" hidden="1" thickBot="1">
      <c r="A1050" s="27">
        <f t="shared" si="17"/>
        <v>9</v>
      </c>
      <c r="B1050" s="30" t="s">
        <v>2103</v>
      </c>
      <c r="C1050" s="30" t="s">
        <v>2088</v>
      </c>
      <c r="D1050" s="34">
        <v>0</v>
      </c>
      <c r="E1050" s="33">
        <v>61066727751.839996</v>
      </c>
      <c r="F1050" s="33">
        <v>61066727751.839996</v>
      </c>
    </row>
    <row r="1051" spans="1:6" ht="13.5" hidden="1" thickBot="1">
      <c r="A1051" s="27">
        <f t="shared" si="17"/>
        <v>9</v>
      </c>
      <c r="B1051" s="30" t="s">
        <v>2104</v>
      </c>
      <c r="C1051" s="30" t="s">
        <v>1965</v>
      </c>
      <c r="D1051" s="34">
        <v>0</v>
      </c>
      <c r="E1051" s="33">
        <v>239878292944.22</v>
      </c>
      <c r="F1051" s="33">
        <v>239878292944.22</v>
      </c>
    </row>
    <row r="1052" spans="1:6" ht="13.5" hidden="1" thickBot="1">
      <c r="A1052" s="27">
        <f t="shared" si="17"/>
        <v>9</v>
      </c>
      <c r="B1052" s="30" t="s">
        <v>2105</v>
      </c>
      <c r="C1052" s="30" t="s">
        <v>2106</v>
      </c>
      <c r="D1052" s="34">
        <v>0</v>
      </c>
      <c r="E1052" s="33">
        <v>3671217759.2600002</v>
      </c>
      <c r="F1052" s="33">
        <v>3671217759.2600002</v>
      </c>
    </row>
    <row r="1053" spans="1:6" ht="13.5" hidden="1" thickBot="1">
      <c r="A1053" s="27">
        <f t="shared" si="17"/>
        <v>9</v>
      </c>
      <c r="B1053" s="30" t="s">
        <v>2107</v>
      </c>
      <c r="C1053" s="30" t="s">
        <v>1971</v>
      </c>
      <c r="D1053" s="34">
        <v>0</v>
      </c>
      <c r="E1053" s="33">
        <v>55636840993.800003</v>
      </c>
      <c r="F1053" s="33">
        <v>55636840993.800003</v>
      </c>
    </row>
    <row r="1054" spans="1:6" ht="13.5" hidden="1" thickBot="1">
      <c r="A1054" s="27">
        <f t="shared" si="17"/>
        <v>9</v>
      </c>
      <c r="B1054" s="30" t="s">
        <v>2108</v>
      </c>
      <c r="C1054" s="30" t="s">
        <v>2109</v>
      </c>
      <c r="D1054" s="34">
        <v>0</v>
      </c>
      <c r="E1054" s="33">
        <v>84502154007.320007</v>
      </c>
      <c r="F1054" s="33">
        <v>84502154007.320007</v>
      </c>
    </row>
    <row r="1055" spans="1:6" ht="13.5" hidden="1" thickBot="1">
      <c r="A1055" s="27">
        <f t="shared" si="17"/>
        <v>9</v>
      </c>
      <c r="B1055" s="30" t="s">
        <v>2110</v>
      </c>
      <c r="C1055" s="30" t="s">
        <v>2111</v>
      </c>
      <c r="D1055" s="34">
        <v>0</v>
      </c>
      <c r="E1055" s="33">
        <v>133266140519.92999</v>
      </c>
      <c r="F1055" s="33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0" t="s">
        <v>2113</v>
      </c>
      <c r="D1056" s="34">
        <v>0</v>
      </c>
      <c r="E1056" s="33">
        <v>74022598167.419998</v>
      </c>
      <c r="F1056" s="33">
        <v>74022598167.419998</v>
      </c>
    </row>
    <row r="1057" spans="1:6" ht="13.5" hidden="1" thickBot="1">
      <c r="A1057" s="27">
        <f t="shared" si="17"/>
        <v>9</v>
      </c>
      <c r="B1057" s="30" t="s">
        <v>2114</v>
      </c>
      <c r="C1057" s="30" t="s">
        <v>1965</v>
      </c>
      <c r="D1057" s="34">
        <v>0</v>
      </c>
      <c r="E1057" s="33">
        <v>6831640821.1499996</v>
      </c>
      <c r="F1057" s="33">
        <v>6831640821.1499996</v>
      </c>
    </row>
    <row r="1058" spans="1:6" ht="13.5" hidden="1" thickBot="1">
      <c r="A1058" s="27">
        <f t="shared" si="17"/>
        <v>9</v>
      </c>
      <c r="B1058" s="30" t="s">
        <v>2115</v>
      </c>
      <c r="C1058" s="30" t="s">
        <v>1971</v>
      </c>
      <c r="D1058" s="34">
        <v>0</v>
      </c>
      <c r="E1058" s="34">
        <v>2213476543</v>
      </c>
      <c r="F1058" s="34">
        <v>2213476543</v>
      </c>
    </row>
    <row r="1059" spans="1:6" ht="13.5" hidden="1" thickBot="1">
      <c r="A1059" s="27">
        <f t="shared" si="17"/>
        <v>9</v>
      </c>
      <c r="B1059" s="30" t="s">
        <v>2116</v>
      </c>
      <c r="C1059" s="30" t="s">
        <v>1973</v>
      </c>
      <c r="D1059" s="34">
        <v>0</v>
      </c>
      <c r="E1059" s="33">
        <v>2614717210.0999999</v>
      </c>
      <c r="F1059" s="33">
        <v>2614717210.0999999</v>
      </c>
    </row>
    <row r="1060" spans="1:6" ht="13.5" hidden="1" thickBot="1">
      <c r="A1060" s="27">
        <f t="shared" si="17"/>
        <v>9</v>
      </c>
      <c r="B1060" s="30" t="s">
        <v>2117</v>
      </c>
      <c r="C1060" s="30" t="s">
        <v>1975</v>
      </c>
      <c r="D1060" s="34">
        <v>0</v>
      </c>
      <c r="E1060" s="33">
        <v>31054550393.150002</v>
      </c>
      <c r="F1060" s="33">
        <v>31054550393.150002</v>
      </c>
    </row>
    <row r="1061" spans="1:6" ht="13.5" hidden="1" thickBot="1">
      <c r="A1061" s="27">
        <f t="shared" si="17"/>
        <v>9</v>
      </c>
      <c r="B1061" s="30" t="s">
        <v>2118</v>
      </c>
      <c r="C1061" s="30" t="s">
        <v>2119</v>
      </c>
      <c r="D1061" s="34">
        <v>0</v>
      </c>
      <c r="E1061" s="33">
        <v>31308213200.02</v>
      </c>
      <c r="F1061" s="33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0" t="s">
        <v>2120</v>
      </c>
      <c r="D1062" s="34">
        <v>0</v>
      </c>
      <c r="E1062" s="33">
        <v>24454835271133.5</v>
      </c>
      <c r="F1062" s="33">
        <v>24454835271133.5</v>
      </c>
    </row>
    <row r="1063" spans="1:6" ht="13.5" hidden="1" thickBot="1">
      <c r="A1063" s="27">
        <f t="shared" si="17"/>
        <v>9</v>
      </c>
      <c r="B1063" s="30" t="s">
        <v>2121</v>
      </c>
      <c r="C1063" s="30" t="s">
        <v>2048</v>
      </c>
      <c r="D1063" s="34">
        <v>0</v>
      </c>
      <c r="E1063" s="33">
        <v>22780882616370.301</v>
      </c>
      <c r="F1063" s="33">
        <v>22780882616370.301</v>
      </c>
    </row>
    <row r="1064" spans="1:6" ht="13.5" hidden="1" thickBot="1">
      <c r="A1064" s="27">
        <f t="shared" si="17"/>
        <v>9</v>
      </c>
      <c r="B1064" s="30" t="s">
        <v>2122</v>
      </c>
      <c r="C1064" s="30" t="s">
        <v>2050</v>
      </c>
      <c r="D1064" s="34">
        <v>0</v>
      </c>
      <c r="E1064" s="33">
        <v>175475438736.29001</v>
      </c>
      <c r="F1064" s="33">
        <v>175475438736.29001</v>
      </c>
    </row>
    <row r="1065" spans="1:6" ht="13.5" hidden="1" thickBot="1">
      <c r="A1065" s="27">
        <f t="shared" si="17"/>
        <v>9</v>
      </c>
      <c r="B1065" s="30" t="s">
        <v>2123</v>
      </c>
      <c r="C1065" s="30" t="s">
        <v>2052</v>
      </c>
      <c r="D1065" s="34">
        <v>0</v>
      </c>
      <c r="E1065" s="33">
        <v>414385953329.84998</v>
      </c>
      <c r="F1065" s="33">
        <v>414385953329.84998</v>
      </c>
    </row>
    <row r="1066" spans="1:6" ht="13.5" hidden="1" thickBot="1">
      <c r="A1066" s="27">
        <f t="shared" si="17"/>
        <v>9</v>
      </c>
      <c r="B1066" s="30" t="s">
        <v>2124</v>
      </c>
      <c r="C1066" s="30" t="s">
        <v>2070</v>
      </c>
      <c r="D1066" s="34">
        <v>0</v>
      </c>
      <c r="E1066" s="33">
        <v>79060513270.729996</v>
      </c>
      <c r="F1066" s="33">
        <v>79060513270.729996</v>
      </c>
    </row>
    <row r="1067" spans="1:6" ht="13.5" hidden="1" thickBot="1">
      <c r="A1067" s="27">
        <f t="shared" si="17"/>
        <v>9</v>
      </c>
      <c r="B1067" s="30" t="s">
        <v>2125</v>
      </c>
      <c r="C1067" s="30" t="s">
        <v>2060</v>
      </c>
      <c r="D1067" s="34">
        <v>0</v>
      </c>
      <c r="E1067" s="33">
        <v>186276802855.98999</v>
      </c>
      <c r="F1067" s="33">
        <v>186276802855.98999</v>
      </c>
    </row>
    <row r="1068" spans="1:6" ht="13.5" hidden="1" thickBot="1">
      <c r="A1068" s="27">
        <f t="shared" si="17"/>
        <v>9</v>
      </c>
      <c r="B1068" s="30" t="s">
        <v>2126</v>
      </c>
      <c r="C1068" s="30" t="s">
        <v>2062</v>
      </c>
      <c r="D1068" s="34">
        <v>0</v>
      </c>
      <c r="E1068" s="33">
        <v>216756792226.79999</v>
      </c>
      <c r="F1068" s="33">
        <v>216756792226.79999</v>
      </c>
    </row>
    <row r="1069" spans="1:6" ht="13.5" hidden="1" thickBot="1">
      <c r="A1069" s="27">
        <f t="shared" si="17"/>
        <v>9</v>
      </c>
      <c r="B1069" s="30" t="s">
        <v>2127</v>
      </c>
      <c r="C1069" s="30" t="s">
        <v>2064</v>
      </c>
      <c r="D1069" s="34">
        <v>0</v>
      </c>
      <c r="E1069" s="34">
        <v>184665902520</v>
      </c>
      <c r="F1069" s="34">
        <v>184665902520</v>
      </c>
    </row>
    <row r="1070" spans="1:6" ht="13.5" hidden="1" thickBot="1">
      <c r="A1070" s="27">
        <f t="shared" si="17"/>
        <v>9</v>
      </c>
      <c r="B1070" s="30" t="s">
        <v>2128</v>
      </c>
      <c r="C1070" s="30" t="s">
        <v>2056</v>
      </c>
      <c r="D1070" s="34">
        <v>0</v>
      </c>
      <c r="E1070" s="33">
        <v>6911011709.9700003</v>
      </c>
      <c r="F1070" s="33">
        <v>6911011709.9700003</v>
      </c>
    </row>
    <row r="1071" spans="1:6" ht="13.5" hidden="1" thickBot="1">
      <c r="A1071" s="27">
        <f t="shared" si="17"/>
        <v>9</v>
      </c>
      <c r="B1071" s="30" t="s">
        <v>2129</v>
      </c>
      <c r="C1071" s="30" t="s">
        <v>2058</v>
      </c>
      <c r="D1071" s="34">
        <v>0</v>
      </c>
      <c r="E1071" s="34">
        <v>3764500</v>
      </c>
      <c r="F1071" s="34">
        <v>3764500</v>
      </c>
    </row>
    <row r="1072" spans="1:6" ht="13.5" hidden="1" thickBot="1">
      <c r="A1072" s="27">
        <f t="shared" si="17"/>
        <v>9</v>
      </c>
      <c r="B1072" s="30" t="s">
        <v>2130</v>
      </c>
      <c r="C1072" s="30" t="s">
        <v>98</v>
      </c>
      <c r="D1072" s="34">
        <v>0</v>
      </c>
      <c r="E1072" s="33">
        <v>12819930696.77</v>
      </c>
      <c r="F1072" s="33">
        <v>12819930696.77</v>
      </c>
    </row>
    <row r="1073" spans="1:6" ht="13.5" hidden="1" thickBot="1">
      <c r="A1073" s="27">
        <f t="shared" si="17"/>
        <v>9</v>
      </c>
      <c r="B1073" s="30" t="s">
        <v>2131</v>
      </c>
      <c r="C1073" s="30" t="s">
        <v>2113</v>
      </c>
      <c r="D1073" s="34">
        <v>0</v>
      </c>
      <c r="E1073" s="33">
        <v>1251428937.1099999</v>
      </c>
      <c r="F1073" s="33">
        <v>1251428937.1099999</v>
      </c>
    </row>
    <row r="1074" spans="1:6" ht="13.5" hidden="1" thickBot="1">
      <c r="A1074" s="27">
        <f t="shared" si="17"/>
        <v>9</v>
      </c>
      <c r="B1074" s="30" t="s">
        <v>2132</v>
      </c>
      <c r="C1074" s="30" t="s">
        <v>2091</v>
      </c>
      <c r="D1074" s="34">
        <v>0</v>
      </c>
      <c r="E1074" s="33">
        <v>396345115979.65002</v>
      </c>
      <c r="F1074" s="33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0" t="s">
        <v>2134</v>
      </c>
      <c r="D1075" s="34">
        <v>0</v>
      </c>
      <c r="E1075" s="33">
        <v>1728316539.02</v>
      </c>
      <c r="F1075" s="33">
        <v>1728316539.02</v>
      </c>
    </row>
    <row r="1076" spans="1:6" ht="13.5" hidden="1" thickBot="1">
      <c r="A1076" s="27">
        <f t="shared" si="17"/>
        <v>9</v>
      </c>
      <c r="B1076" s="30" t="s">
        <v>2135</v>
      </c>
      <c r="C1076" s="30" t="s">
        <v>2102</v>
      </c>
      <c r="D1076" s="34">
        <v>0</v>
      </c>
      <c r="E1076" s="33">
        <v>362624312.92000002</v>
      </c>
      <c r="F1076" s="33">
        <v>362624312.92000002</v>
      </c>
    </row>
    <row r="1077" spans="1:6" ht="13.5" hidden="1" thickBot="1">
      <c r="A1077" s="27">
        <f t="shared" si="17"/>
        <v>9</v>
      </c>
      <c r="B1077" s="30" t="s">
        <v>2136</v>
      </c>
      <c r="C1077" s="30" t="s">
        <v>1965</v>
      </c>
      <c r="D1077" s="34">
        <v>0</v>
      </c>
      <c r="E1077" s="34">
        <v>3209100</v>
      </c>
      <c r="F1077" s="34">
        <v>3209100</v>
      </c>
    </row>
    <row r="1078" spans="1:6" ht="13.5" hidden="1" thickBot="1">
      <c r="A1078" s="27">
        <f t="shared" si="17"/>
        <v>9</v>
      </c>
      <c r="B1078" s="30" t="s">
        <v>2137</v>
      </c>
      <c r="C1078" s="30" t="s">
        <v>2106</v>
      </c>
      <c r="D1078" s="34">
        <v>0</v>
      </c>
      <c r="E1078" s="34">
        <v>6399996</v>
      </c>
      <c r="F1078" s="34">
        <v>6399996</v>
      </c>
    </row>
    <row r="1079" spans="1:6" ht="13.5" hidden="1" thickBot="1">
      <c r="A1079" s="27">
        <f t="shared" si="17"/>
        <v>9</v>
      </c>
      <c r="B1079" s="30" t="s">
        <v>2138</v>
      </c>
      <c r="C1079" s="30" t="s">
        <v>2109</v>
      </c>
      <c r="D1079" s="34">
        <v>0</v>
      </c>
      <c r="E1079" s="33">
        <v>1148568805.03</v>
      </c>
      <c r="F1079" s="33">
        <v>1148568805.03</v>
      </c>
    </row>
    <row r="1080" spans="1:6" ht="13.5" hidden="1" thickBot="1">
      <c r="A1080" s="27">
        <f t="shared" si="17"/>
        <v>9</v>
      </c>
      <c r="B1080" s="30" t="s">
        <v>2139</v>
      </c>
      <c r="C1080" s="30" t="s">
        <v>2111</v>
      </c>
      <c r="D1080" s="34">
        <v>0</v>
      </c>
      <c r="E1080" s="33">
        <v>207514325.06999999</v>
      </c>
      <c r="F1080" s="33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0" t="s">
        <v>2141</v>
      </c>
      <c r="D1081" s="34">
        <v>0</v>
      </c>
      <c r="E1081" s="34">
        <v>127309874113</v>
      </c>
      <c r="F1081" s="34">
        <v>127309874113</v>
      </c>
    </row>
    <row r="1082" spans="1:6" ht="13.5" hidden="1" thickBot="1">
      <c r="A1082" s="27">
        <f t="shared" si="17"/>
        <v>9</v>
      </c>
      <c r="B1082" s="30" t="s">
        <v>2142</v>
      </c>
      <c r="C1082" s="30" t="s">
        <v>2064</v>
      </c>
      <c r="D1082" s="34">
        <v>0</v>
      </c>
      <c r="E1082" s="34">
        <v>127047615684</v>
      </c>
      <c r="F1082" s="34">
        <v>127047615684</v>
      </c>
    </row>
    <row r="1083" spans="1:6" ht="13.5" hidden="1" thickBot="1">
      <c r="A1083" s="27">
        <f t="shared" si="17"/>
        <v>9</v>
      </c>
      <c r="B1083" s="30" t="s">
        <v>2143</v>
      </c>
      <c r="C1083" s="30" t="s">
        <v>2144</v>
      </c>
      <c r="D1083" s="34">
        <v>0</v>
      </c>
      <c r="E1083" s="34">
        <v>262258429</v>
      </c>
      <c r="F1083" s="34">
        <v>262258429</v>
      </c>
    </row>
    <row r="1084" spans="1:6" ht="13.5" thickBot="1">
      <c r="A1084" s="27">
        <f t="shared" si="17"/>
        <v>6</v>
      </c>
      <c r="B1084" s="27" t="s">
        <v>2145</v>
      </c>
      <c r="C1084" s="30" t="s">
        <v>2146</v>
      </c>
      <c r="D1084" s="34">
        <v>0</v>
      </c>
      <c r="E1084" s="33">
        <v>42664291425.169998</v>
      </c>
      <c r="F1084" s="33">
        <v>42664291425.169998</v>
      </c>
    </row>
    <row r="1085" spans="1:6" ht="13.5" hidden="1" thickBot="1">
      <c r="A1085" s="27">
        <f t="shared" si="17"/>
        <v>9</v>
      </c>
      <c r="B1085" s="30" t="s">
        <v>2147</v>
      </c>
      <c r="C1085" s="30" t="s">
        <v>2048</v>
      </c>
      <c r="D1085" s="34">
        <v>0</v>
      </c>
      <c r="E1085" s="33">
        <v>27328147726.709999</v>
      </c>
      <c r="F1085" s="33">
        <v>27328147726.709999</v>
      </c>
    </row>
    <row r="1086" spans="1:6" ht="13.5" hidden="1" thickBot="1">
      <c r="A1086" s="27">
        <f t="shared" si="17"/>
        <v>9</v>
      </c>
      <c r="B1086" s="30" t="s">
        <v>2148</v>
      </c>
      <c r="C1086" s="30" t="s">
        <v>2050</v>
      </c>
      <c r="D1086" s="34">
        <v>0</v>
      </c>
      <c r="E1086" s="33">
        <v>1028321655.86</v>
      </c>
      <c r="F1086" s="33">
        <v>1028321655.86</v>
      </c>
    </row>
    <row r="1087" spans="1:6" ht="13.5" hidden="1" thickBot="1">
      <c r="A1087" s="27">
        <f t="shared" si="17"/>
        <v>9</v>
      </c>
      <c r="B1087" s="30" t="s">
        <v>2149</v>
      </c>
      <c r="C1087" s="30" t="s">
        <v>2052</v>
      </c>
      <c r="D1087" s="34">
        <v>0</v>
      </c>
      <c r="E1087" s="33">
        <v>2020347169.95</v>
      </c>
      <c r="F1087" s="33">
        <v>2020347169.95</v>
      </c>
    </row>
    <row r="1088" spans="1:6" ht="13.5" hidden="1" thickBot="1">
      <c r="A1088" s="27">
        <f t="shared" si="17"/>
        <v>9</v>
      </c>
      <c r="B1088" s="30" t="s">
        <v>2150</v>
      </c>
      <c r="C1088" s="30" t="s">
        <v>2056</v>
      </c>
      <c r="D1088" s="34">
        <v>0</v>
      </c>
      <c r="E1088" s="34">
        <v>63819048</v>
      </c>
      <c r="F1088" s="34">
        <v>63819048</v>
      </c>
    </row>
    <row r="1089" spans="1:6" ht="13.5" hidden="1" thickBot="1">
      <c r="A1089" s="27">
        <f t="shared" si="17"/>
        <v>9</v>
      </c>
      <c r="B1089" s="30" t="s">
        <v>2151</v>
      </c>
      <c r="C1089" s="30" t="s">
        <v>98</v>
      </c>
      <c r="D1089" s="34">
        <v>0</v>
      </c>
      <c r="E1089" s="33">
        <v>9522666561.1200008</v>
      </c>
      <c r="F1089" s="33">
        <v>9522666561.1200008</v>
      </c>
    </row>
    <row r="1090" spans="1:6" ht="13.5" hidden="1" thickBot="1">
      <c r="A1090" s="27">
        <f t="shared" si="17"/>
        <v>9</v>
      </c>
      <c r="B1090" s="30" t="s">
        <v>2152</v>
      </c>
      <c r="C1090" s="30" t="s">
        <v>2113</v>
      </c>
      <c r="D1090" s="34">
        <v>0</v>
      </c>
      <c r="E1090" s="34">
        <v>30611778</v>
      </c>
      <c r="F1090" s="34">
        <v>30611778</v>
      </c>
    </row>
    <row r="1091" spans="1:6" ht="13.5" hidden="1" thickBot="1">
      <c r="A1091" s="27">
        <f t="shared" si="17"/>
        <v>9</v>
      </c>
      <c r="B1091" s="30" t="s">
        <v>2153</v>
      </c>
      <c r="C1091" s="30" t="s">
        <v>106</v>
      </c>
      <c r="D1091" s="34">
        <v>0</v>
      </c>
      <c r="E1091" s="34">
        <v>252216606</v>
      </c>
      <c r="F1091" s="34">
        <v>252216606</v>
      </c>
    </row>
    <row r="1092" spans="1:6" ht="13.5" hidden="1" thickBot="1">
      <c r="A1092" s="27">
        <f t="shared" si="17"/>
        <v>9</v>
      </c>
      <c r="B1092" s="30" t="s">
        <v>2154</v>
      </c>
      <c r="C1092" s="30" t="s">
        <v>2155</v>
      </c>
      <c r="D1092" s="34">
        <v>0</v>
      </c>
      <c r="E1092" s="33">
        <v>2418160879.5300002</v>
      </c>
      <c r="F1092" s="33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0" t="s">
        <v>2156</v>
      </c>
      <c r="D1093" s="34">
        <v>0</v>
      </c>
      <c r="E1093" s="34">
        <v>61140989044129</v>
      </c>
      <c r="F1093" s="34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0" t="s">
        <v>2157</v>
      </c>
      <c r="D1094" s="34">
        <v>0</v>
      </c>
      <c r="E1094" s="34">
        <v>138091347220193</v>
      </c>
      <c r="F1094" s="34">
        <v>138091347220193</v>
      </c>
    </row>
    <row r="1095" spans="1:6" ht="13.5" hidden="1" thickBot="1">
      <c r="A1095" s="27">
        <f t="shared" si="17"/>
        <v>9</v>
      </c>
      <c r="B1095" s="30" t="s">
        <v>2158</v>
      </c>
      <c r="C1095" s="30" t="s">
        <v>2159</v>
      </c>
      <c r="D1095" s="34">
        <v>0</v>
      </c>
      <c r="E1095" s="34">
        <v>49391347220193</v>
      </c>
      <c r="F1095" s="34">
        <v>49391347220193</v>
      </c>
    </row>
    <row r="1096" spans="1:6" ht="13.5" hidden="1" thickBot="1">
      <c r="A1096" s="27">
        <f t="shared" si="17"/>
        <v>9</v>
      </c>
      <c r="B1096" s="30" t="s">
        <v>2160</v>
      </c>
      <c r="C1096" s="30" t="s">
        <v>2161</v>
      </c>
      <c r="D1096" s="34">
        <v>0</v>
      </c>
      <c r="E1096" s="34">
        <v>88700000000000</v>
      </c>
      <c r="F1096" s="34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0" t="s">
        <v>2162</v>
      </c>
      <c r="D1097" s="34">
        <v>0</v>
      </c>
      <c r="E1097" s="34">
        <v>76950358176064</v>
      </c>
      <c r="F1097" s="34">
        <v>76950358176064</v>
      </c>
    </row>
    <row r="1098" spans="1:6" ht="13.5" hidden="1" thickBot="1">
      <c r="A1098" s="27">
        <f t="shared" si="17"/>
        <v>9</v>
      </c>
      <c r="B1098" s="30" t="s">
        <v>2163</v>
      </c>
      <c r="C1098" s="30" t="s">
        <v>2159</v>
      </c>
      <c r="D1098" s="34">
        <v>0</v>
      </c>
      <c r="E1098" s="34">
        <v>14770358176064</v>
      </c>
      <c r="F1098" s="34">
        <v>14770358176064</v>
      </c>
    </row>
    <row r="1099" spans="1:6" ht="13.5" hidden="1" thickBot="1">
      <c r="A1099" s="27">
        <f t="shared" si="17"/>
        <v>9</v>
      </c>
      <c r="B1099" s="30" t="s">
        <v>2164</v>
      </c>
      <c r="C1099" s="30" t="s">
        <v>2161</v>
      </c>
      <c r="D1099" s="34">
        <v>0</v>
      </c>
      <c r="E1099" s="34">
        <v>62180000000000</v>
      </c>
      <c r="F1099" s="34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0" t="s">
        <v>82</v>
      </c>
      <c r="D1100" s="33">
        <v>56142500813767</v>
      </c>
      <c r="E1100" s="33">
        <v>137852345255997</v>
      </c>
      <c r="F1100" s="33">
        <v>193994846069764</v>
      </c>
    </row>
    <row r="1101" spans="1:6" ht="13.5" thickBot="1">
      <c r="A1101" s="35">
        <f t="shared" si="17"/>
        <v>3</v>
      </c>
      <c r="B1101" s="27" t="s">
        <v>329</v>
      </c>
      <c r="C1101" s="36" t="s">
        <v>2165</v>
      </c>
      <c r="D1101" s="37">
        <f>D1100-D1102-D1110-D1115</f>
        <v>39457459994641.203</v>
      </c>
      <c r="E1101" s="37">
        <f t="shared" ref="E1101:F1101" si="18">E1100-E1102-E1110-E1115</f>
        <v>70515069953148.828</v>
      </c>
      <c r="F1101" s="37">
        <f t="shared" si="18"/>
        <v>109972529947789.94</v>
      </c>
    </row>
    <row r="1102" spans="1:6" ht="13.5" thickBot="1">
      <c r="A1102" s="35">
        <f t="shared" si="17"/>
        <v>6</v>
      </c>
      <c r="B1102" s="27" t="s">
        <v>2166</v>
      </c>
      <c r="C1102" s="36" t="s">
        <v>2167</v>
      </c>
      <c r="D1102" s="37">
        <v>665343280625.52002</v>
      </c>
      <c r="E1102" s="37">
        <v>2933986138248.21</v>
      </c>
      <c r="F1102" s="37">
        <v>3599329418873.73</v>
      </c>
    </row>
    <row r="1103" spans="1:6" ht="13.5" hidden="1" thickBot="1">
      <c r="A1103" s="27">
        <f t="shared" si="17"/>
        <v>9</v>
      </c>
      <c r="B1103" s="30" t="s">
        <v>2168</v>
      </c>
      <c r="C1103" s="30" t="s">
        <v>474</v>
      </c>
      <c r="D1103" s="33">
        <v>44730435758.339996</v>
      </c>
      <c r="E1103" s="34">
        <v>0</v>
      </c>
      <c r="F1103" s="33">
        <v>44730435758.339996</v>
      </c>
    </row>
    <row r="1104" spans="1:6" ht="13.5" hidden="1" thickBot="1">
      <c r="A1104" s="27">
        <f t="shared" si="17"/>
        <v>9</v>
      </c>
      <c r="B1104" s="30" t="s">
        <v>2169</v>
      </c>
      <c r="C1104" s="30" t="s">
        <v>120</v>
      </c>
      <c r="D1104" s="33">
        <v>100320444464.53999</v>
      </c>
      <c r="E1104" s="33">
        <v>280334369608.29999</v>
      </c>
      <c r="F1104" s="33">
        <v>380654814072.84003</v>
      </c>
    </row>
    <row r="1105" spans="1:6" ht="13.5" hidden="1" thickBot="1">
      <c r="A1105" s="27">
        <f t="shared" si="17"/>
        <v>9</v>
      </c>
      <c r="B1105" s="30" t="s">
        <v>2170</v>
      </c>
      <c r="C1105" s="30" t="s">
        <v>2171</v>
      </c>
      <c r="D1105" s="34">
        <v>1216330015</v>
      </c>
      <c r="E1105" s="34">
        <v>3788364121</v>
      </c>
      <c r="F1105" s="34">
        <v>5004694136</v>
      </c>
    </row>
    <row r="1106" spans="1:6" ht="13.5" hidden="1" thickBot="1">
      <c r="A1106" s="27">
        <f t="shared" ref="A1106:A1170" si="19">LEN(B1106)</f>
        <v>9</v>
      </c>
      <c r="B1106" s="30" t="s">
        <v>2172</v>
      </c>
      <c r="C1106" s="30" t="s">
        <v>2173</v>
      </c>
      <c r="D1106" s="33">
        <v>514364039942.96002</v>
      </c>
      <c r="E1106" s="33">
        <v>2573265287940.02</v>
      </c>
      <c r="F1106" s="33">
        <v>3087629327882.98</v>
      </c>
    </row>
    <row r="1107" spans="1:6" ht="13.5" hidden="1" thickBot="1">
      <c r="A1107" s="27">
        <f t="shared" si="19"/>
        <v>9</v>
      </c>
      <c r="B1107" s="30" t="s">
        <v>2174</v>
      </c>
      <c r="C1107" s="30" t="s">
        <v>193</v>
      </c>
      <c r="D1107" s="34">
        <v>0</v>
      </c>
      <c r="E1107" s="33">
        <v>47337430597.220001</v>
      </c>
      <c r="F1107" s="33">
        <v>47337430597.220001</v>
      </c>
    </row>
    <row r="1108" spans="1:6" ht="13.5" hidden="1" thickBot="1">
      <c r="A1108" s="27">
        <f t="shared" si="19"/>
        <v>9</v>
      </c>
      <c r="B1108" s="30" t="s">
        <v>2175</v>
      </c>
      <c r="C1108" s="30" t="s">
        <v>93</v>
      </c>
      <c r="D1108" s="34">
        <v>0</v>
      </c>
      <c r="E1108" s="33">
        <v>708113977.75</v>
      </c>
      <c r="F1108" s="33">
        <v>708113977.75</v>
      </c>
    </row>
    <row r="1109" spans="1:6" ht="13.5" hidden="1" thickBot="1">
      <c r="A1109" s="27">
        <f t="shared" si="19"/>
        <v>9</v>
      </c>
      <c r="B1109" s="30" t="s">
        <v>2176</v>
      </c>
      <c r="C1109" s="30" t="s">
        <v>82</v>
      </c>
      <c r="D1109" s="33">
        <v>4712030444.6800003</v>
      </c>
      <c r="E1109" s="33">
        <v>28552572003.919998</v>
      </c>
      <c r="F1109" s="33">
        <v>33264602448.599998</v>
      </c>
    </row>
    <row r="1110" spans="1:6" ht="13.5" thickBot="1">
      <c r="A1110" s="35">
        <f t="shared" si="19"/>
        <v>6</v>
      </c>
      <c r="B1110" s="27" t="s">
        <v>2177</v>
      </c>
      <c r="C1110" s="36" t="s">
        <v>2178</v>
      </c>
      <c r="D1110" s="37">
        <v>188287773607.17001</v>
      </c>
      <c r="E1110" s="37">
        <v>103950100794.75999</v>
      </c>
      <c r="F1110" s="37">
        <v>292237874401.92999</v>
      </c>
    </row>
    <row r="1111" spans="1:6" ht="13.5" hidden="1" thickBot="1">
      <c r="A1111" s="27">
        <f t="shared" si="19"/>
        <v>9</v>
      </c>
      <c r="B1111" s="30" t="s">
        <v>2179</v>
      </c>
      <c r="C1111" s="30" t="s">
        <v>474</v>
      </c>
      <c r="D1111" s="34">
        <v>102594574</v>
      </c>
      <c r="E1111" s="34">
        <v>0</v>
      </c>
      <c r="F1111" s="34">
        <v>102594574</v>
      </c>
    </row>
    <row r="1112" spans="1:6" ht="13.5" hidden="1" thickBot="1">
      <c r="A1112" s="27">
        <f t="shared" si="19"/>
        <v>9</v>
      </c>
      <c r="B1112" s="30" t="s">
        <v>2180</v>
      </c>
      <c r="C1112" s="30" t="s">
        <v>120</v>
      </c>
      <c r="D1112" s="34">
        <v>4404707149</v>
      </c>
      <c r="E1112" s="33">
        <v>27704856309.860001</v>
      </c>
      <c r="F1112" s="33">
        <v>32109563458.860001</v>
      </c>
    </row>
    <row r="1113" spans="1:6" ht="13.5" hidden="1" thickBot="1">
      <c r="A1113" s="27">
        <f t="shared" si="19"/>
        <v>9</v>
      </c>
      <c r="B1113" s="30" t="s">
        <v>2181</v>
      </c>
      <c r="C1113" s="30" t="s">
        <v>2171</v>
      </c>
      <c r="D1113" s="34">
        <v>0</v>
      </c>
      <c r="E1113" s="34">
        <v>352915968</v>
      </c>
      <c r="F1113" s="34">
        <v>352915968</v>
      </c>
    </row>
    <row r="1114" spans="1:6" ht="13.5" hidden="1" thickBot="1">
      <c r="A1114" s="27">
        <f t="shared" si="19"/>
        <v>9</v>
      </c>
      <c r="B1114" s="30" t="s">
        <v>2182</v>
      </c>
      <c r="C1114" s="30" t="s">
        <v>2173</v>
      </c>
      <c r="D1114" s="33">
        <v>183780471884.17001</v>
      </c>
      <c r="E1114" s="33">
        <v>75892328516.899994</v>
      </c>
      <c r="F1114" s="33">
        <v>259672800401.07001</v>
      </c>
    </row>
    <row r="1115" spans="1:6" ht="13.5" thickBot="1">
      <c r="A1115" s="35">
        <f t="shared" si="19"/>
        <v>6</v>
      </c>
      <c r="B1115" s="27" t="s">
        <v>2183</v>
      </c>
      <c r="C1115" s="36" t="s">
        <v>2184</v>
      </c>
      <c r="D1115" s="37">
        <v>15831409764893.1</v>
      </c>
      <c r="E1115" s="37">
        <v>64299339063805.203</v>
      </c>
      <c r="F1115" s="37">
        <v>80130748828698.406</v>
      </c>
    </row>
    <row r="1116" spans="1:6" ht="13.5" hidden="1" thickBot="1">
      <c r="A1116" s="27">
        <f t="shared" si="19"/>
        <v>9</v>
      </c>
      <c r="B1116" s="30" t="s">
        <v>2185</v>
      </c>
      <c r="C1116" s="30" t="s">
        <v>474</v>
      </c>
      <c r="D1116" s="33">
        <v>515769833665.78003</v>
      </c>
      <c r="E1116" s="34">
        <v>0</v>
      </c>
      <c r="F1116" s="33">
        <v>515769833665.78003</v>
      </c>
    </row>
    <row r="1117" spans="1:6" ht="13.5" hidden="1" thickBot="1">
      <c r="A1117" s="27">
        <f t="shared" si="19"/>
        <v>9</v>
      </c>
      <c r="B1117" s="30" t="s">
        <v>2186</v>
      </c>
      <c r="C1117" s="30" t="s">
        <v>120</v>
      </c>
      <c r="D1117" s="33">
        <v>4601733443871.1602</v>
      </c>
      <c r="E1117" s="33">
        <v>16329918620203.6</v>
      </c>
      <c r="F1117" s="33">
        <v>20931652064074.699</v>
      </c>
    </row>
    <row r="1118" spans="1:6" ht="13.5" hidden="1" thickBot="1">
      <c r="A1118" s="27">
        <f t="shared" si="19"/>
        <v>9</v>
      </c>
      <c r="B1118" s="30" t="s">
        <v>2187</v>
      </c>
      <c r="C1118" s="30" t="s">
        <v>2171</v>
      </c>
      <c r="D1118" s="34">
        <v>89717767383</v>
      </c>
      <c r="E1118" s="34">
        <v>717454179454</v>
      </c>
      <c r="F1118" s="34">
        <v>807171946837</v>
      </c>
    </row>
    <row r="1119" spans="1:6" ht="13.5" hidden="1" thickBot="1">
      <c r="A1119" s="27">
        <f t="shared" si="19"/>
        <v>9</v>
      </c>
      <c r="B1119" s="30" t="s">
        <v>2188</v>
      </c>
      <c r="C1119" s="30" t="s">
        <v>2173</v>
      </c>
      <c r="D1119" s="33">
        <v>8977404352202.0195</v>
      </c>
      <c r="E1119" s="33">
        <v>26704113501047.398</v>
      </c>
      <c r="F1119" s="33">
        <v>35681517853249.5</v>
      </c>
    </row>
    <row r="1120" spans="1:6" ht="13.5" hidden="1" thickBot="1">
      <c r="A1120" s="27">
        <f t="shared" si="19"/>
        <v>9</v>
      </c>
      <c r="B1120" s="30" t="s">
        <v>2189</v>
      </c>
      <c r="C1120" s="30" t="s">
        <v>193</v>
      </c>
      <c r="D1120" s="34">
        <v>0</v>
      </c>
      <c r="E1120" s="33">
        <v>370069266018.79999</v>
      </c>
      <c r="F1120" s="33">
        <v>370069266018.79999</v>
      </c>
    </row>
    <row r="1121" spans="1:6" ht="13.5" hidden="1" thickBot="1">
      <c r="A1121" s="27">
        <f t="shared" si="19"/>
        <v>9</v>
      </c>
      <c r="B1121" s="30" t="s">
        <v>2190</v>
      </c>
      <c r="C1121" s="30" t="s">
        <v>93</v>
      </c>
      <c r="D1121" s="34">
        <v>0</v>
      </c>
      <c r="E1121" s="34">
        <v>302741584740</v>
      </c>
      <c r="F1121" s="34">
        <v>302741584740</v>
      </c>
    </row>
    <row r="1122" spans="1:6" ht="13.5" hidden="1" thickBot="1">
      <c r="A1122" s="27">
        <f t="shared" si="19"/>
        <v>9</v>
      </c>
      <c r="B1122" s="30" t="s">
        <v>2191</v>
      </c>
      <c r="C1122" s="30" t="s">
        <v>82</v>
      </c>
      <c r="D1122" s="33">
        <v>755996264653.35999</v>
      </c>
      <c r="E1122" s="33">
        <v>537107101014.69</v>
      </c>
      <c r="F1122" s="33">
        <v>1293103365668.05</v>
      </c>
    </row>
    <row r="1123" spans="1:6" ht="13.5" hidden="1" thickBot="1">
      <c r="A1123" s="27">
        <f t="shared" si="19"/>
        <v>9</v>
      </c>
      <c r="B1123" s="30" t="s">
        <v>2192</v>
      </c>
      <c r="C1123" s="30" t="s">
        <v>2193</v>
      </c>
      <c r="D1123" s="34">
        <v>523360429393</v>
      </c>
      <c r="E1123" s="33">
        <v>5982373923367.9697</v>
      </c>
      <c r="F1123" s="33">
        <v>6505734352760.9697</v>
      </c>
    </row>
    <row r="1124" spans="1:6" ht="13.5" hidden="1" thickBot="1">
      <c r="A1124" s="27">
        <f t="shared" si="19"/>
        <v>9</v>
      </c>
      <c r="B1124" s="30" t="s">
        <v>2194</v>
      </c>
      <c r="C1124" s="30" t="s">
        <v>2195</v>
      </c>
      <c r="D1124" s="33">
        <v>220900137755.82001</v>
      </c>
      <c r="E1124" s="33">
        <v>12493898136100.4</v>
      </c>
      <c r="F1124" s="33">
        <v>12714798273856.301</v>
      </c>
    </row>
    <row r="1125" spans="1:6" ht="13.5" hidden="1" thickBot="1">
      <c r="A1125" s="27">
        <f t="shared" si="19"/>
        <v>9</v>
      </c>
      <c r="B1125" s="30" t="s">
        <v>2196</v>
      </c>
      <c r="C1125" s="30" t="s">
        <v>74</v>
      </c>
      <c r="D1125" s="34">
        <v>146527535969</v>
      </c>
      <c r="E1125" s="33">
        <v>861662751858.34998</v>
      </c>
      <c r="F1125" s="33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0" t="s">
        <v>80</v>
      </c>
      <c r="D1126" s="33">
        <v>1261913980241.73</v>
      </c>
      <c r="E1126" s="33">
        <v>939854068633.92004</v>
      </c>
      <c r="F1126" s="33">
        <v>2201768048875.6499</v>
      </c>
    </row>
    <row r="1127" spans="1:6" ht="13.5" hidden="1" thickBot="1">
      <c r="A1127" s="27">
        <f t="shared" si="19"/>
        <v>9</v>
      </c>
      <c r="B1127" s="30" t="s">
        <v>2197</v>
      </c>
      <c r="C1127" s="30" t="s">
        <v>2198</v>
      </c>
      <c r="D1127" s="33">
        <v>332429805191.96002</v>
      </c>
      <c r="E1127" s="33">
        <v>91437874253.740005</v>
      </c>
      <c r="F1127" s="33">
        <v>423867679445.70001</v>
      </c>
    </row>
    <row r="1128" spans="1:6" ht="13.5" hidden="1" thickBot="1">
      <c r="A1128" s="27">
        <f t="shared" si="19"/>
        <v>9</v>
      </c>
      <c r="B1128" s="30" t="s">
        <v>2199</v>
      </c>
      <c r="C1128" s="30" t="s">
        <v>867</v>
      </c>
      <c r="D1128" s="34">
        <v>156218223</v>
      </c>
      <c r="E1128" s="34">
        <v>17352518</v>
      </c>
      <c r="F1128" s="34">
        <v>173570741</v>
      </c>
    </row>
    <row r="1129" spans="1:6" ht="13.5" hidden="1" thickBot="1">
      <c r="A1129" s="27">
        <f t="shared" si="19"/>
        <v>9</v>
      </c>
      <c r="B1129" s="30" t="s">
        <v>2200</v>
      </c>
      <c r="C1129" s="30" t="s">
        <v>1242</v>
      </c>
      <c r="D1129" s="34">
        <v>40404757198</v>
      </c>
      <c r="E1129" s="34">
        <v>48798248550</v>
      </c>
      <c r="F1129" s="34">
        <v>89203005748</v>
      </c>
    </row>
    <row r="1130" spans="1:6" ht="13.5" hidden="1" thickBot="1">
      <c r="A1130" s="27">
        <f t="shared" si="19"/>
        <v>9</v>
      </c>
      <c r="B1130" s="30" t="s">
        <v>2201</v>
      </c>
      <c r="C1130" s="30" t="s">
        <v>1303</v>
      </c>
      <c r="D1130" s="33">
        <v>60141801646.739998</v>
      </c>
      <c r="E1130" s="33">
        <v>39397569608.970001</v>
      </c>
      <c r="F1130" s="33">
        <v>99539371255.710007</v>
      </c>
    </row>
    <row r="1131" spans="1:6" ht="13.5" hidden="1" thickBot="1">
      <c r="A1131" s="27">
        <f t="shared" si="19"/>
        <v>9</v>
      </c>
      <c r="B1131" s="30" t="s">
        <v>2202</v>
      </c>
      <c r="C1131" s="30" t="s">
        <v>2203</v>
      </c>
      <c r="D1131" s="33">
        <v>14421270874.209999</v>
      </c>
      <c r="E1131" s="33">
        <v>5428116593.2600002</v>
      </c>
      <c r="F1131" s="33">
        <v>19849387467.470001</v>
      </c>
    </row>
    <row r="1132" spans="1:6" ht="13.5" hidden="1" thickBot="1">
      <c r="A1132" s="27">
        <f t="shared" si="19"/>
        <v>9</v>
      </c>
      <c r="B1132" s="30" t="s">
        <v>2204</v>
      </c>
      <c r="C1132" s="30" t="s">
        <v>1269</v>
      </c>
      <c r="D1132" s="34">
        <v>916357801</v>
      </c>
      <c r="E1132" s="33">
        <v>8387931780.0600004</v>
      </c>
      <c r="F1132" s="33">
        <v>9304289581.0599995</v>
      </c>
    </row>
    <row r="1133" spans="1:6" ht="13.5" hidden="1" thickBot="1">
      <c r="A1133" s="27">
        <f t="shared" si="19"/>
        <v>9</v>
      </c>
      <c r="B1133" s="30" t="s">
        <v>2205</v>
      </c>
      <c r="C1133" s="30" t="s">
        <v>2206</v>
      </c>
      <c r="D1133" s="33">
        <v>60964540800.989998</v>
      </c>
      <c r="E1133" s="33">
        <v>4182214909.9200001</v>
      </c>
      <c r="F1133" s="33">
        <v>65146755710.910004</v>
      </c>
    </row>
    <row r="1134" spans="1:6" ht="13.5" hidden="1" thickBot="1">
      <c r="A1134" s="27">
        <f t="shared" si="19"/>
        <v>9</v>
      </c>
      <c r="B1134" s="30" t="s">
        <v>2207</v>
      </c>
      <c r="C1134" s="30" t="s">
        <v>2208</v>
      </c>
      <c r="D1134" s="33">
        <v>3401540259.9499998</v>
      </c>
      <c r="E1134" s="33">
        <v>151929004.72</v>
      </c>
      <c r="F1134" s="33">
        <v>3553469264.6700001</v>
      </c>
    </row>
    <row r="1135" spans="1:6" ht="13.5" hidden="1" thickBot="1">
      <c r="A1135" s="27">
        <f t="shared" si="19"/>
        <v>9</v>
      </c>
      <c r="B1135" s="30" t="s">
        <v>2209</v>
      </c>
      <c r="C1135" s="30" t="s">
        <v>2210</v>
      </c>
      <c r="D1135" s="34">
        <v>1972250000</v>
      </c>
      <c r="E1135" s="34">
        <v>5350000</v>
      </c>
      <c r="F1135" s="34">
        <v>1977600000</v>
      </c>
    </row>
    <row r="1136" spans="1:6" ht="13.5" hidden="1" thickBot="1">
      <c r="A1136" s="27">
        <f t="shared" si="19"/>
        <v>9</v>
      </c>
      <c r="B1136" s="30" t="s">
        <v>2211</v>
      </c>
      <c r="C1136" s="30" t="s">
        <v>2212</v>
      </c>
      <c r="D1136" s="33">
        <v>44677526603.889999</v>
      </c>
      <c r="E1136" s="33">
        <v>14334677866.120001</v>
      </c>
      <c r="F1136" s="33">
        <v>59012204470.010002</v>
      </c>
    </row>
    <row r="1137" spans="1:6" ht="13.5" hidden="1" thickBot="1">
      <c r="A1137" s="27">
        <f t="shared" si="19"/>
        <v>9</v>
      </c>
      <c r="B1137" s="30" t="s">
        <v>2213</v>
      </c>
      <c r="C1137" s="30" t="s">
        <v>2214</v>
      </c>
      <c r="D1137" s="33">
        <v>40995366336.290001</v>
      </c>
      <c r="E1137" s="33">
        <v>73468475746.550003</v>
      </c>
      <c r="F1137" s="33">
        <v>114463842082.84</v>
      </c>
    </row>
    <row r="1138" spans="1:6" ht="13.5" hidden="1" thickBot="1">
      <c r="A1138" s="27">
        <f t="shared" si="19"/>
        <v>9</v>
      </c>
      <c r="B1138" s="30" t="s">
        <v>2215</v>
      </c>
      <c r="C1138" s="30" t="s">
        <v>2216</v>
      </c>
      <c r="D1138" s="33">
        <v>41899495034.730003</v>
      </c>
      <c r="E1138" s="33">
        <v>50553979443.949997</v>
      </c>
      <c r="F1138" s="33">
        <v>92453474478.679993</v>
      </c>
    </row>
    <row r="1139" spans="1:6" ht="13.5" hidden="1" thickBot="1">
      <c r="A1139" s="27">
        <f t="shared" si="19"/>
        <v>9</v>
      </c>
      <c r="B1139" s="30" t="s">
        <v>2217</v>
      </c>
      <c r="C1139" s="30" t="s">
        <v>2218</v>
      </c>
      <c r="D1139" s="33">
        <v>245720392067.76001</v>
      </c>
      <c r="E1139" s="33">
        <v>468556993796.87</v>
      </c>
      <c r="F1139" s="33">
        <v>714277385864.63</v>
      </c>
    </row>
    <row r="1140" spans="1:6" ht="13.5" hidden="1" thickBot="1">
      <c r="A1140" s="27">
        <f t="shared" si="19"/>
        <v>9</v>
      </c>
      <c r="B1140" s="30" t="s">
        <v>2219</v>
      </c>
      <c r="C1140" s="30" t="s">
        <v>2220</v>
      </c>
      <c r="D1140" s="33">
        <v>76224430362.990005</v>
      </c>
      <c r="E1140" s="33">
        <v>56762753535.830002</v>
      </c>
      <c r="F1140" s="33">
        <v>132987183898.82001</v>
      </c>
    </row>
    <row r="1141" spans="1:6" ht="13.5" hidden="1" thickBot="1">
      <c r="A1141" s="27">
        <f t="shared" si="19"/>
        <v>9</v>
      </c>
      <c r="B1141" s="30" t="s">
        <v>2221</v>
      </c>
      <c r="C1141" s="30" t="s">
        <v>2222</v>
      </c>
      <c r="D1141" s="33">
        <v>1478831608.01</v>
      </c>
      <c r="E1141" s="33">
        <v>33254156915.080002</v>
      </c>
      <c r="F1141" s="33">
        <v>34732988523.089996</v>
      </c>
    </row>
    <row r="1142" spans="1:6" ht="13.5" hidden="1" thickBot="1">
      <c r="A1142" s="27">
        <f t="shared" si="19"/>
        <v>9</v>
      </c>
      <c r="B1142" s="30" t="s">
        <v>2223</v>
      </c>
      <c r="C1142" s="30" t="s">
        <v>2224</v>
      </c>
      <c r="D1142" s="33">
        <v>296109396232.21002</v>
      </c>
      <c r="E1142" s="33">
        <v>45116444110.849998</v>
      </c>
      <c r="F1142" s="33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0" t="s">
        <v>122</v>
      </c>
      <c r="D1143" s="33">
        <v>6811893421794.2305</v>
      </c>
      <c r="E1143" s="33">
        <v>2984919892029.0898</v>
      </c>
      <c r="F1143" s="33">
        <v>9796813313823.3203</v>
      </c>
    </row>
    <row r="1144" spans="1:6" ht="13.5" hidden="1" thickBot="1">
      <c r="A1144" s="27">
        <f t="shared" si="19"/>
        <v>9</v>
      </c>
      <c r="B1144" s="30" t="s">
        <v>2226</v>
      </c>
      <c r="C1144" s="30" t="s">
        <v>2227</v>
      </c>
      <c r="D1144" s="33">
        <v>1297347904389.1699</v>
      </c>
      <c r="E1144" s="33">
        <v>418917064616.47998</v>
      </c>
      <c r="F1144" s="33">
        <v>1716264969005.6499</v>
      </c>
    </row>
    <row r="1145" spans="1:6" ht="13.5" hidden="1" thickBot="1">
      <c r="A1145" s="27">
        <f t="shared" si="19"/>
        <v>9</v>
      </c>
      <c r="B1145" s="30" t="s">
        <v>2228</v>
      </c>
      <c r="C1145" s="30" t="s">
        <v>2229</v>
      </c>
      <c r="D1145" s="33">
        <v>380488243.5</v>
      </c>
      <c r="E1145" s="33">
        <v>153655525.25</v>
      </c>
      <c r="F1145" s="33">
        <v>534143768.75</v>
      </c>
    </row>
    <row r="1146" spans="1:6" ht="13.5" hidden="1" thickBot="1">
      <c r="A1146" s="27">
        <f t="shared" si="19"/>
        <v>9</v>
      </c>
      <c r="B1146" s="30" t="s">
        <v>2230</v>
      </c>
      <c r="C1146" s="30" t="s">
        <v>2231</v>
      </c>
      <c r="D1146" s="33">
        <v>7638069334.3999996</v>
      </c>
      <c r="E1146" s="33">
        <v>10593524726.67</v>
      </c>
      <c r="F1146" s="33">
        <v>18231594061.07</v>
      </c>
    </row>
    <row r="1147" spans="1:6" ht="13.5" hidden="1" thickBot="1">
      <c r="A1147" s="27">
        <f t="shared" si="19"/>
        <v>9</v>
      </c>
      <c r="B1147" s="30" t="s">
        <v>2232</v>
      </c>
      <c r="C1147" s="30" t="s">
        <v>2233</v>
      </c>
      <c r="D1147" s="33">
        <v>3024727033719.2202</v>
      </c>
      <c r="E1147" s="33">
        <v>1669480095959.3301</v>
      </c>
      <c r="F1147" s="33">
        <v>4694207129678.5498</v>
      </c>
    </row>
    <row r="1148" spans="1:6" ht="13.5" hidden="1" thickBot="1">
      <c r="A1148" s="27">
        <f t="shared" si="19"/>
        <v>9</v>
      </c>
      <c r="B1148" s="30" t="s">
        <v>2234</v>
      </c>
      <c r="C1148" s="30" t="s">
        <v>2235</v>
      </c>
      <c r="D1148" s="34">
        <v>1490144774185</v>
      </c>
      <c r="E1148" s="33">
        <v>15202538226.07</v>
      </c>
      <c r="F1148" s="33">
        <v>1505347312411.0701</v>
      </c>
    </row>
    <row r="1149" spans="1:6" ht="13.5" hidden="1" thickBot="1">
      <c r="A1149" s="27">
        <f t="shared" si="19"/>
        <v>9</v>
      </c>
      <c r="B1149" s="30" t="s">
        <v>2236</v>
      </c>
      <c r="C1149" s="30" t="s">
        <v>2237</v>
      </c>
      <c r="D1149" s="33">
        <v>991655151922.93994</v>
      </c>
      <c r="E1149" s="33">
        <v>870573012975.29004</v>
      </c>
      <c r="F1149" s="33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0" t="s">
        <v>2239</v>
      </c>
      <c r="D1150" s="33">
        <v>1800082198770.4299</v>
      </c>
      <c r="E1150" s="33">
        <v>288337622658.54999</v>
      </c>
      <c r="F1150" s="33">
        <v>2088419821428.98</v>
      </c>
    </row>
    <row r="1151" spans="1:6" ht="13.5" hidden="1" thickBot="1">
      <c r="A1151" s="27">
        <f t="shared" si="19"/>
        <v>9</v>
      </c>
      <c r="B1151" s="30" t="s">
        <v>2240</v>
      </c>
      <c r="C1151" s="30" t="s">
        <v>2241</v>
      </c>
      <c r="D1151" s="33">
        <v>33172641451.93</v>
      </c>
      <c r="E1151" s="33">
        <v>35180307107.769997</v>
      </c>
      <c r="F1151" s="33">
        <v>68352948559.699997</v>
      </c>
    </row>
    <row r="1152" spans="1:6" ht="13.5" hidden="1" thickBot="1">
      <c r="A1152" s="27">
        <f t="shared" si="19"/>
        <v>9</v>
      </c>
      <c r="B1152" s="30" t="s">
        <v>2242</v>
      </c>
      <c r="C1152" s="30" t="s">
        <v>2243</v>
      </c>
      <c r="D1152" s="33">
        <v>323546399748.87</v>
      </c>
      <c r="E1152" s="33">
        <v>105818638750.98</v>
      </c>
      <c r="F1152" s="33">
        <v>429365038499.84998</v>
      </c>
    </row>
    <row r="1153" spans="1:6" ht="13.5" hidden="1" thickBot="1">
      <c r="A1153" s="27">
        <f t="shared" si="19"/>
        <v>9</v>
      </c>
      <c r="B1153" s="30" t="s">
        <v>2244</v>
      </c>
      <c r="C1153" s="30" t="s">
        <v>2245</v>
      </c>
      <c r="D1153" s="33">
        <v>1037391719651.37</v>
      </c>
      <c r="E1153" s="33">
        <v>90770248618.130005</v>
      </c>
      <c r="F1153" s="33">
        <v>1128161968269.5</v>
      </c>
    </row>
    <row r="1154" spans="1:6" ht="13.5" hidden="1" thickBot="1">
      <c r="A1154" s="27">
        <f t="shared" si="19"/>
        <v>9</v>
      </c>
      <c r="B1154" s="30" t="s">
        <v>2246</v>
      </c>
      <c r="C1154" s="30" t="s">
        <v>2247</v>
      </c>
      <c r="D1154" s="34">
        <v>337603423</v>
      </c>
      <c r="E1154" s="34">
        <v>1758646467</v>
      </c>
      <c r="F1154" s="34">
        <v>2096249890</v>
      </c>
    </row>
    <row r="1155" spans="1:6" ht="13.5" hidden="1" thickBot="1">
      <c r="A1155" s="27">
        <f t="shared" si="19"/>
        <v>9</v>
      </c>
      <c r="B1155" s="30" t="s">
        <v>2248</v>
      </c>
      <c r="C1155" s="30" t="s">
        <v>2249</v>
      </c>
      <c r="D1155" s="33">
        <v>28452098553.84</v>
      </c>
      <c r="E1155" s="33">
        <v>3685204109.1799998</v>
      </c>
      <c r="F1155" s="33">
        <v>32137302663.02</v>
      </c>
    </row>
    <row r="1156" spans="1:6" ht="13.5" hidden="1" thickBot="1">
      <c r="A1156" s="27">
        <f t="shared" si="19"/>
        <v>9</v>
      </c>
      <c r="B1156" s="30" t="s">
        <v>2250</v>
      </c>
      <c r="C1156" s="30" t="s">
        <v>2251</v>
      </c>
      <c r="D1156" s="34">
        <v>238042540335</v>
      </c>
      <c r="E1156" s="33">
        <v>5354410402.7700005</v>
      </c>
      <c r="F1156" s="33">
        <v>243396950737.76999</v>
      </c>
    </row>
    <row r="1157" spans="1:6" ht="13.5" hidden="1" thickBot="1">
      <c r="A1157" s="27">
        <f t="shared" si="19"/>
        <v>9</v>
      </c>
      <c r="B1157" s="30" t="s">
        <v>2252</v>
      </c>
      <c r="C1157" s="30" t="s">
        <v>2253</v>
      </c>
      <c r="D1157" s="33">
        <v>937065285.10000002</v>
      </c>
      <c r="E1157" s="33">
        <v>27181324757.099998</v>
      </c>
      <c r="F1157" s="33">
        <v>28118390042.200001</v>
      </c>
    </row>
    <row r="1158" spans="1:6" ht="13.5" hidden="1" thickBot="1">
      <c r="A1158" s="27">
        <f t="shared" si="19"/>
        <v>9</v>
      </c>
      <c r="B1158" s="30" t="s">
        <v>2254</v>
      </c>
      <c r="C1158" s="30" t="s">
        <v>2255</v>
      </c>
      <c r="D1158" s="33">
        <v>13527678784.620001</v>
      </c>
      <c r="E1158" s="33">
        <v>1317353290.8</v>
      </c>
      <c r="F1158" s="33">
        <v>14845032075.42</v>
      </c>
    </row>
    <row r="1159" spans="1:6" ht="13.5" hidden="1" thickBot="1">
      <c r="A1159" s="27">
        <f t="shared" si="19"/>
        <v>9</v>
      </c>
      <c r="B1159" s="30" t="s">
        <v>2256</v>
      </c>
      <c r="C1159" s="30" t="s">
        <v>2257</v>
      </c>
      <c r="D1159" s="33">
        <v>30766687274.400002</v>
      </c>
      <c r="E1159" s="34">
        <v>1166788703</v>
      </c>
      <c r="F1159" s="33">
        <v>31933475977.400002</v>
      </c>
    </row>
    <row r="1160" spans="1:6" ht="13.5" hidden="1" thickBot="1">
      <c r="A1160" s="27">
        <f t="shared" si="19"/>
        <v>9</v>
      </c>
      <c r="B1160" s="30" t="s">
        <v>2258</v>
      </c>
      <c r="C1160" s="30" t="s">
        <v>2259</v>
      </c>
      <c r="D1160" s="33">
        <v>93907764262.300003</v>
      </c>
      <c r="E1160" s="33">
        <v>16104700451.82</v>
      </c>
      <c r="F1160" s="33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0" t="s">
        <v>120</v>
      </c>
      <c r="D1161" s="33">
        <v>23394364123386.699</v>
      </c>
      <c r="E1161" s="33">
        <v>11254830491601.4</v>
      </c>
      <c r="F1161" s="33">
        <v>34649194614988.102</v>
      </c>
    </row>
    <row r="1162" spans="1:6" ht="13.5" hidden="1" thickBot="1">
      <c r="A1162" s="27">
        <f t="shared" si="19"/>
        <v>9</v>
      </c>
      <c r="B1162" s="30" t="s">
        <v>2261</v>
      </c>
      <c r="C1162" s="30" t="s">
        <v>2262</v>
      </c>
      <c r="D1162" s="33">
        <v>17227598698466.4</v>
      </c>
      <c r="E1162" s="33">
        <v>4806755078699.7402</v>
      </c>
      <c r="F1162" s="33">
        <v>22034353777166.102</v>
      </c>
    </row>
    <row r="1163" spans="1:6" ht="13.5" hidden="1" thickBot="1">
      <c r="A1163" s="27">
        <f t="shared" si="19"/>
        <v>9</v>
      </c>
      <c r="B1163" s="30" t="s">
        <v>2263</v>
      </c>
      <c r="C1163" s="30" t="s">
        <v>2264</v>
      </c>
      <c r="D1163" s="33">
        <v>1111948401827.22</v>
      </c>
      <c r="E1163" s="33">
        <v>389095035001.33002</v>
      </c>
      <c r="F1163" s="33">
        <v>1501043436828.55</v>
      </c>
    </row>
    <row r="1164" spans="1:6" ht="13.5" hidden="1" thickBot="1">
      <c r="A1164" s="27">
        <f t="shared" si="19"/>
        <v>9</v>
      </c>
      <c r="B1164" s="30" t="s">
        <v>2265</v>
      </c>
      <c r="C1164" s="30" t="s">
        <v>2266</v>
      </c>
      <c r="D1164" s="33">
        <v>4906929173058.7998</v>
      </c>
      <c r="E1164" s="33">
        <v>3066420306231.8198</v>
      </c>
      <c r="F1164" s="33">
        <v>7973349479290.6201</v>
      </c>
    </row>
    <row r="1165" spans="1:6" ht="13.5" hidden="1" thickBot="1">
      <c r="A1165" s="27">
        <f t="shared" si="19"/>
        <v>9</v>
      </c>
      <c r="B1165" s="30" t="s">
        <v>2267</v>
      </c>
      <c r="C1165" s="30" t="s">
        <v>2268</v>
      </c>
      <c r="D1165" s="33">
        <v>104416574352.75999</v>
      </c>
      <c r="E1165" s="33">
        <v>590485858126.17004</v>
      </c>
      <c r="F1165" s="33">
        <v>694902432478.93005</v>
      </c>
    </row>
    <row r="1166" spans="1:6" ht="13.5" hidden="1" thickBot="1">
      <c r="A1166" s="27">
        <f t="shared" si="19"/>
        <v>9</v>
      </c>
      <c r="B1166" s="30" t="s">
        <v>2269</v>
      </c>
      <c r="C1166" s="30" t="s">
        <v>2270</v>
      </c>
      <c r="D1166" s="34">
        <v>0</v>
      </c>
      <c r="E1166" s="33">
        <v>2356666282519.8599</v>
      </c>
      <c r="F1166" s="33">
        <v>2356666282519.8599</v>
      </c>
    </row>
    <row r="1167" spans="1:6" ht="13.5" hidden="1" thickBot="1">
      <c r="A1167" s="27">
        <f t="shared" si="19"/>
        <v>9</v>
      </c>
      <c r="B1167" s="30" t="s">
        <v>2271</v>
      </c>
      <c r="C1167" s="30" t="s">
        <v>2272</v>
      </c>
      <c r="D1167" s="33">
        <v>43471275681.550003</v>
      </c>
      <c r="E1167" s="33">
        <v>45407931022.5</v>
      </c>
      <c r="F1167" s="33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0" t="s">
        <v>119</v>
      </c>
      <c r="D1168" s="33">
        <v>1408512129640.5901</v>
      </c>
      <c r="E1168" s="33">
        <v>5170421248202.3398</v>
      </c>
      <c r="F1168" s="33">
        <v>6578933377842.9297</v>
      </c>
    </row>
    <row r="1169" spans="1:6" ht="13.5" hidden="1" thickBot="1">
      <c r="A1169" s="27">
        <f t="shared" si="19"/>
        <v>9</v>
      </c>
      <c r="B1169" s="30" t="s">
        <v>2274</v>
      </c>
      <c r="C1169" s="30" t="s">
        <v>2275</v>
      </c>
      <c r="D1169" s="33">
        <v>198467600412.04999</v>
      </c>
      <c r="E1169" s="33">
        <v>53724821679.800003</v>
      </c>
      <c r="F1169" s="33">
        <v>252192422091.85001</v>
      </c>
    </row>
    <row r="1170" spans="1:6" ht="13.5" hidden="1" thickBot="1">
      <c r="A1170" s="27">
        <f t="shared" si="19"/>
        <v>9</v>
      </c>
      <c r="B1170" s="30" t="s">
        <v>2276</v>
      </c>
      <c r="C1170" s="30" t="s">
        <v>2277</v>
      </c>
      <c r="D1170" s="33">
        <v>46580945975.699997</v>
      </c>
      <c r="E1170" s="33">
        <v>24209580059.77</v>
      </c>
      <c r="F1170" s="33">
        <v>70790526035.470001</v>
      </c>
    </row>
    <row r="1171" spans="1:6" ht="13.5" hidden="1" thickBot="1">
      <c r="A1171" s="27">
        <f t="shared" ref="A1171:A1234" si="20">LEN(B1171)</f>
        <v>9</v>
      </c>
      <c r="B1171" s="30" t="s">
        <v>2278</v>
      </c>
      <c r="C1171" s="30" t="s">
        <v>2279</v>
      </c>
      <c r="D1171" s="33">
        <v>906596892460.68994</v>
      </c>
      <c r="E1171" s="33">
        <v>2276998237102.9399</v>
      </c>
      <c r="F1171" s="33">
        <v>3183595129563.6299</v>
      </c>
    </row>
    <row r="1172" spans="1:6" ht="13.5" hidden="1" thickBot="1">
      <c r="A1172" s="27">
        <f t="shared" si="20"/>
        <v>9</v>
      </c>
      <c r="B1172" s="30" t="s">
        <v>2280</v>
      </c>
      <c r="C1172" s="30" t="s">
        <v>2281</v>
      </c>
      <c r="D1172" s="33">
        <v>88807403870.820007</v>
      </c>
      <c r="E1172" s="33">
        <v>13607391394.49</v>
      </c>
      <c r="F1172" s="33">
        <v>102414795265.31</v>
      </c>
    </row>
    <row r="1173" spans="1:6" ht="13.5" hidden="1" thickBot="1">
      <c r="A1173" s="27">
        <f t="shared" si="20"/>
        <v>9</v>
      </c>
      <c r="B1173" s="30" t="s">
        <v>2282</v>
      </c>
      <c r="C1173" s="30" t="s">
        <v>2283</v>
      </c>
      <c r="D1173" s="34">
        <v>1147903085</v>
      </c>
      <c r="E1173" s="34">
        <v>0</v>
      </c>
      <c r="F1173" s="34">
        <v>1147903085</v>
      </c>
    </row>
    <row r="1174" spans="1:6" ht="13.5" hidden="1" thickBot="1">
      <c r="A1174" s="27">
        <f t="shared" si="20"/>
        <v>9</v>
      </c>
      <c r="B1174" s="30" t="s">
        <v>2284</v>
      </c>
      <c r="C1174" s="30" t="s">
        <v>2285</v>
      </c>
      <c r="D1174" s="33">
        <v>83273586806.050003</v>
      </c>
      <c r="E1174" s="33">
        <v>14805995719.41</v>
      </c>
      <c r="F1174" s="33">
        <v>98079582525.460007</v>
      </c>
    </row>
    <row r="1175" spans="1:6" ht="13.5" hidden="1" thickBot="1">
      <c r="A1175" s="27">
        <f t="shared" si="20"/>
        <v>9</v>
      </c>
      <c r="B1175" s="30" t="s">
        <v>2286</v>
      </c>
      <c r="C1175" s="30" t="s">
        <v>2287</v>
      </c>
      <c r="D1175" s="34">
        <v>940690471</v>
      </c>
      <c r="E1175" s="34">
        <v>715839870</v>
      </c>
      <c r="F1175" s="34">
        <v>1656530341</v>
      </c>
    </row>
    <row r="1176" spans="1:6" ht="13.5" hidden="1" thickBot="1">
      <c r="A1176" s="27">
        <f t="shared" si="20"/>
        <v>9</v>
      </c>
      <c r="B1176" s="30" t="s">
        <v>2288</v>
      </c>
      <c r="C1176" s="30" t="s">
        <v>2289</v>
      </c>
      <c r="D1176" s="34">
        <v>108630165</v>
      </c>
      <c r="E1176" s="34">
        <v>694269074</v>
      </c>
      <c r="F1176" s="34">
        <v>802899239</v>
      </c>
    </row>
    <row r="1177" spans="1:6" ht="13.5" hidden="1" thickBot="1">
      <c r="A1177" s="27">
        <f t="shared" si="20"/>
        <v>9</v>
      </c>
      <c r="B1177" s="30" t="s">
        <v>2290</v>
      </c>
      <c r="C1177" s="30" t="s">
        <v>2291</v>
      </c>
      <c r="D1177" s="34">
        <v>20396272224</v>
      </c>
      <c r="E1177" s="33">
        <v>2769579064033.6499</v>
      </c>
      <c r="F1177" s="33">
        <v>2789975336257.6499</v>
      </c>
    </row>
    <row r="1178" spans="1:6" ht="13.5" hidden="1" thickBot="1">
      <c r="A1178" s="27">
        <f t="shared" si="20"/>
        <v>9</v>
      </c>
      <c r="B1178" s="30" t="s">
        <v>2292</v>
      </c>
      <c r="C1178" s="30" t="s">
        <v>2293</v>
      </c>
      <c r="D1178" s="33">
        <v>29749680006.32</v>
      </c>
      <c r="E1178" s="34">
        <v>2219701132</v>
      </c>
      <c r="F1178" s="33">
        <v>31969381138.32</v>
      </c>
    </row>
    <row r="1179" spans="1:6" ht="13.5" hidden="1" thickBot="1">
      <c r="A1179" s="27">
        <f t="shared" si="20"/>
        <v>9</v>
      </c>
      <c r="B1179" s="30" t="s">
        <v>2294</v>
      </c>
      <c r="C1179" s="30" t="s">
        <v>2295</v>
      </c>
      <c r="D1179" s="33">
        <v>32442524163.959999</v>
      </c>
      <c r="E1179" s="33">
        <v>13866348136.280001</v>
      </c>
      <c r="F1179" s="33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0" t="s">
        <v>74</v>
      </c>
      <c r="D1180" s="33">
        <v>2972475269092.8501</v>
      </c>
      <c r="E1180" s="33">
        <v>4866546711073.5303</v>
      </c>
      <c r="F1180" s="33">
        <v>7839021980166.3799</v>
      </c>
    </row>
    <row r="1181" spans="1:6" ht="13.5" hidden="1" thickBot="1">
      <c r="A1181" s="27">
        <f t="shared" si="20"/>
        <v>9</v>
      </c>
      <c r="B1181" s="30" t="s">
        <v>2296</v>
      </c>
      <c r="C1181" s="30" t="s">
        <v>2297</v>
      </c>
      <c r="D1181" s="33">
        <v>2972475269092.8501</v>
      </c>
      <c r="E1181" s="33">
        <v>4866546711073.5303</v>
      </c>
      <c r="F1181" s="33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0" t="s">
        <v>2299</v>
      </c>
      <c r="D1182" s="34">
        <v>353932786453</v>
      </c>
      <c r="E1182" s="34">
        <v>0</v>
      </c>
      <c r="F1182" s="34">
        <v>353932786453</v>
      </c>
    </row>
    <row r="1183" spans="1:6" ht="13.5" hidden="1" thickBot="1">
      <c r="A1183" s="27">
        <f t="shared" si="20"/>
        <v>9</v>
      </c>
      <c r="B1183" s="30" t="s">
        <v>2300</v>
      </c>
      <c r="C1183" s="30" t="s">
        <v>2301</v>
      </c>
      <c r="D1183" s="34">
        <v>8481603824</v>
      </c>
      <c r="E1183" s="34">
        <v>0</v>
      </c>
      <c r="F1183" s="34">
        <v>8481603824</v>
      </c>
    </row>
    <row r="1184" spans="1:6" ht="13.5" hidden="1" thickBot="1">
      <c r="A1184" s="27">
        <f t="shared" si="20"/>
        <v>9</v>
      </c>
      <c r="B1184" s="30" t="s">
        <v>2302</v>
      </c>
      <c r="C1184" s="30" t="s">
        <v>2303</v>
      </c>
      <c r="D1184" s="34">
        <v>302590243333</v>
      </c>
      <c r="E1184" s="34">
        <v>0</v>
      </c>
      <c r="F1184" s="34">
        <v>302590243333</v>
      </c>
    </row>
    <row r="1185" spans="1:6" ht="13.5" hidden="1" thickBot="1">
      <c r="A1185" s="27">
        <f t="shared" si="20"/>
        <v>9</v>
      </c>
      <c r="B1185" s="30" t="s">
        <v>2304</v>
      </c>
      <c r="C1185" s="30" t="s">
        <v>82</v>
      </c>
      <c r="D1185" s="34">
        <v>29128627775</v>
      </c>
      <c r="E1185" s="34">
        <v>0</v>
      </c>
      <c r="F1185" s="34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0" t="s">
        <v>2306</v>
      </c>
      <c r="D1186" s="34">
        <v>105447290199</v>
      </c>
      <c r="E1186" s="34">
        <v>0</v>
      </c>
      <c r="F1186" s="34">
        <v>105447290199</v>
      </c>
    </row>
    <row r="1187" spans="1:6" ht="13.5" hidden="1" thickBot="1">
      <c r="A1187" s="27">
        <f t="shared" si="20"/>
        <v>9</v>
      </c>
      <c r="B1187" s="30" t="s">
        <v>2307</v>
      </c>
      <c r="C1187" s="30" t="s">
        <v>2301</v>
      </c>
      <c r="D1187" s="34">
        <v>43441191241</v>
      </c>
      <c r="E1187" s="34">
        <v>0</v>
      </c>
      <c r="F1187" s="34">
        <v>43441191241</v>
      </c>
    </row>
    <row r="1188" spans="1:6" ht="13.5" hidden="1" thickBot="1">
      <c r="A1188" s="27">
        <f t="shared" si="20"/>
        <v>9</v>
      </c>
      <c r="B1188" s="30" t="s">
        <v>2308</v>
      </c>
      <c r="C1188" s="30" t="s">
        <v>2303</v>
      </c>
      <c r="D1188" s="34">
        <v>28132725572</v>
      </c>
      <c r="E1188" s="34">
        <v>0</v>
      </c>
      <c r="F1188" s="34">
        <v>28132725572</v>
      </c>
    </row>
    <row r="1189" spans="1:6" ht="13.5" hidden="1" thickBot="1">
      <c r="A1189" s="27">
        <f t="shared" si="20"/>
        <v>9</v>
      </c>
      <c r="B1189" s="30" t="s">
        <v>2309</v>
      </c>
      <c r="C1189" s="30" t="s">
        <v>2171</v>
      </c>
      <c r="D1189" s="34">
        <v>6553257619</v>
      </c>
      <c r="E1189" s="34">
        <v>0</v>
      </c>
      <c r="F1189" s="34">
        <v>6553257619</v>
      </c>
    </row>
    <row r="1190" spans="1:6" ht="13.5" hidden="1" thickBot="1">
      <c r="A1190" s="27">
        <f t="shared" si="20"/>
        <v>9</v>
      </c>
      <c r="B1190" s="30" t="s">
        <v>2310</v>
      </c>
      <c r="C1190" s="30" t="s">
        <v>82</v>
      </c>
      <c r="D1190" s="34">
        <v>27320115767</v>
      </c>
      <c r="E1190" s="34">
        <v>0</v>
      </c>
      <c r="F1190" s="34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0" t="s">
        <v>93</v>
      </c>
      <c r="D1191" s="34">
        <v>0</v>
      </c>
      <c r="E1191" s="33">
        <v>4345650093513.8101</v>
      </c>
      <c r="F1191" s="33">
        <v>4345650093513.8101</v>
      </c>
    </row>
    <row r="1192" spans="1:6" ht="13.5" hidden="1" thickBot="1">
      <c r="A1192" s="27">
        <f t="shared" si="20"/>
        <v>9</v>
      </c>
      <c r="B1192" s="30" t="s">
        <v>2312</v>
      </c>
      <c r="C1192" s="30" t="s">
        <v>106</v>
      </c>
      <c r="D1192" s="34">
        <v>0</v>
      </c>
      <c r="E1192" s="33">
        <v>1935983580216.95</v>
      </c>
      <c r="F1192" s="33">
        <v>1935983580216.95</v>
      </c>
    </row>
    <row r="1193" spans="1:6" ht="13.5" hidden="1" thickBot="1">
      <c r="A1193" s="27">
        <f t="shared" si="20"/>
        <v>9</v>
      </c>
      <c r="B1193" s="30" t="s">
        <v>2313</v>
      </c>
      <c r="C1193" s="30" t="s">
        <v>98</v>
      </c>
      <c r="D1193" s="34">
        <v>0</v>
      </c>
      <c r="E1193" s="33">
        <v>2140600453401.6599</v>
      </c>
      <c r="F1193" s="33">
        <v>2140600453401.6599</v>
      </c>
    </row>
    <row r="1194" spans="1:6" ht="13.5" hidden="1" thickBot="1">
      <c r="A1194" s="27">
        <f t="shared" si="20"/>
        <v>9</v>
      </c>
      <c r="B1194" s="30" t="s">
        <v>2314</v>
      </c>
      <c r="C1194" s="30" t="s">
        <v>2315</v>
      </c>
      <c r="D1194" s="34">
        <v>0</v>
      </c>
      <c r="E1194" s="33">
        <v>163178170293.89999</v>
      </c>
      <c r="F1194" s="33">
        <v>163178170293.89999</v>
      </c>
    </row>
    <row r="1195" spans="1:6" ht="13.5" hidden="1" thickBot="1">
      <c r="A1195" s="27">
        <f t="shared" si="20"/>
        <v>9</v>
      </c>
      <c r="B1195" s="30" t="s">
        <v>2316</v>
      </c>
      <c r="C1195" s="30" t="s">
        <v>2317</v>
      </c>
      <c r="D1195" s="34">
        <v>0</v>
      </c>
      <c r="E1195" s="33">
        <v>105887889601.3</v>
      </c>
      <c r="F1195" s="33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0" t="s">
        <v>2319</v>
      </c>
      <c r="D1196" s="34">
        <v>0</v>
      </c>
      <c r="E1196" s="33">
        <v>43731009305.389999</v>
      </c>
      <c r="F1196" s="33">
        <v>43731009305.389999</v>
      </c>
    </row>
    <row r="1197" spans="1:6" ht="13.5" hidden="1" thickBot="1">
      <c r="A1197" s="27">
        <f t="shared" si="20"/>
        <v>9</v>
      </c>
      <c r="B1197" s="30" t="s">
        <v>2320</v>
      </c>
      <c r="C1197" s="30" t="s">
        <v>98</v>
      </c>
      <c r="D1197" s="34">
        <v>0</v>
      </c>
      <c r="E1197" s="33">
        <v>42280986433.529999</v>
      </c>
      <c r="F1197" s="33">
        <v>42280986433.529999</v>
      </c>
    </row>
    <row r="1198" spans="1:6" ht="13.5" hidden="1" thickBot="1">
      <c r="A1198" s="27">
        <f t="shared" si="20"/>
        <v>9</v>
      </c>
      <c r="B1198" s="30" t="s">
        <v>2321</v>
      </c>
      <c r="C1198" s="30" t="s">
        <v>2317</v>
      </c>
      <c r="D1198" s="34">
        <v>0</v>
      </c>
      <c r="E1198" s="33">
        <v>1450022871.8599999</v>
      </c>
      <c r="F1198" s="33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0" t="s">
        <v>2323</v>
      </c>
      <c r="D1199" s="34">
        <v>0</v>
      </c>
      <c r="E1199" s="33">
        <v>5881660956.0699997</v>
      </c>
      <c r="F1199" s="33">
        <v>5881660956.0699997</v>
      </c>
    </row>
    <row r="1200" spans="1:6" ht="13.5" hidden="1" thickBot="1">
      <c r="A1200" s="27">
        <f t="shared" si="20"/>
        <v>9</v>
      </c>
      <c r="B1200" s="30" t="s">
        <v>2324</v>
      </c>
      <c r="C1200" s="30" t="s">
        <v>106</v>
      </c>
      <c r="D1200" s="34">
        <v>0</v>
      </c>
      <c r="E1200" s="33">
        <v>4833457862.0699997</v>
      </c>
      <c r="F1200" s="33">
        <v>4833457862.0699997</v>
      </c>
    </row>
    <row r="1201" spans="1:6" ht="13.5" hidden="1" thickBot="1">
      <c r="A1201" s="27">
        <f t="shared" si="20"/>
        <v>9</v>
      </c>
      <c r="B1201" s="30" t="s">
        <v>2325</v>
      </c>
      <c r="C1201" s="30" t="s">
        <v>98</v>
      </c>
      <c r="D1201" s="34">
        <v>0</v>
      </c>
      <c r="E1201" s="34">
        <v>1048203094</v>
      </c>
      <c r="F1201" s="34">
        <v>1048203094</v>
      </c>
    </row>
    <row r="1202" spans="1:6" ht="13.5" thickBot="1">
      <c r="A1202" s="27">
        <f t="shared" si="20"/>
        <v>6</v>
      </c>
      <c r="B1202" s="27" t="s">
        <v>2326</v>
      </c>
      <c r="C1202" s="30" t="s">
        <v>2327</v>
      </c>
      <c r="D1202" s="34">
        <v>0</v>
      </c>
      <c r="E1202" s="33">
        <v>84844998146.570007</v>
      </c>
      <c r="F1202" s="33">
        <v>84844998146.570007</v>
      </c>
    </row>
    <row r="1203" spans="1:6" ht="13.5" hidden="1" thickBot="1">
      <c r="A1203" s="27">
        <f t="shared" si="20"/>
        <v>9</v>
      </c>
      <c r="B1203" s="30" t="s">
        <v>2328</v>
      </c>
      <c r="C1203" s="30" t="s">
        <v>106</v>
      </c>
      <c r="D1203" s="34">
        <v>0</v>
      </c>
      <c r="E1203" s="33">
        <v>76315167666.259995</v>
      </c>
      <c r="F1203" s="33">
        <v>76315167666.259995</v>
      </c>
    </row>
    <row r="1204" spans="1:6" ht="13.5" hidden="1" thickBot="1">
      <c r="A1204" s="27">
        <f t="shared" si="20"/>
        <v>9</v>
      </c>
      <c r="B1204" s="30" t="s">
        <v>2329</v>
      </c>
      <c r="C1204" s="30" t="s">
        <v>98</v>
      </c>
      <c r="D1204" s="34">
        <v>0</v>
      </c>
      <c r="E1204" s="33">
        <v>8529830480.3100004</v>
      </c>
      <c r="F1204" s="33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0" t="s">
        <v>2330</v>
      </c>
      <c r="D1205" s="33">
        <v>1705303888325.1699</v>
      </c>
      <c r="E1205" s="33">
        <v>63291467400785.898</v>
      </c>
      <c r="F1205" s="33">
        <v>64996771289111.102</v>
      </c>
    </row>
    <row r="1206" spans="1:6" ht="13.5" hidden="1" thickBot="1">
      <c r="A1206" s="27">
        <f t="shared" si="20"/>
        <v>9</v>
      </c>
      <c r="B1206" s="30" t="s">
        <v>2331</v>
      </c>
      <c r="C1206" s="30" t="s">
        <v>2332</v>
      </c>
      <c r="D1206" s="34">
        <v>8478072</v>
      </c>
      <c r="E1206" s="33">
        <v>929551811457.18005</v>
      </c>
      <c r="F1206" s="33">
        <v>929560289529.18005</v>
      </c>
    </row>
    <row r="1207" spans="1:6" ht="13.5" hidden="1" thickBot="1">
      <c r="A1207" s="27">
        <f t="shared" si="20"/>
        <v>9</v>
      </c>
      <c r="B1207" s="30" t="s">
        <v>2333</v>
      </c>
      <c r="C1207" s="30" t="s">
        <v>2334</v>
      </c>
      <c r="D1207" s="34">
        <v>194846332</v>
      </c>
      <c r="E1207" s="34">
        <v>624241985</v>
      </c>
      <c r="F1207" s="34">
        <v>819088317</v>
      </c>
    </row>
    <row r="1208" spans="1:6" ht="13.5" hidden="1" thickBot="1">
      <c r="A1208" s="27">
        <f t="shared" si="20"/>
        <v>9</v>
      </c>
      <c r="B1208" s="30" t="s">
        <v>2335</v>
      </c>
      <c r="C1208" s="30" t="s">
        <v>889</v>
      </c>
      <c r="D1208" s="34">
        <v>900346064</v>
      </c>
      <c r="E1208" s="34">
        <v>4854219608</v>
      </c>
      <c r="F1208" s="34">
        <v>5754565672</v>
      </c>
    </row>
    <row r="1209" spans="1:6" ht="13.5" hidden="1" thickBot="1">
      <c r="A1209" s="27">
        <f t="shared" si="20"/>
        <v>9</v>
      </c>
      <c r="B1209" s="30" t="s">
        <v>2336</v>
      </c>
      <c r="C1209" s="30" t="s">
        <v>2337</v>
      </c>
      <c r="D1209" s="33">
        <v>676819152.15999997</v>
      </c>
      <c r="E1209" s="33">
        <v>499122651828.13</v>
      </c>
      <c r="F1209" s="33">
        <v>499799470980.28998</v>
      </c>
    </row>
    <row r="1210" spans="1:6" ht="13.5" hidden="1" thickBot="1">
      <c r="A1210" s="27">
        <f t="shared" si="20"/>
        <v>9</v>
      </c>
      <c r="B1210" s="30" t="s">
        <v>2338</v>
      </c>
      <c r="C1210" s="30" t="s">
        <v>2339</v>
      </c>
      <c r="D1210" s="33">
        <v>432380396917.56</v>
      </c>
      <c r="E1210" s="33">
        <v>2475597910553.8398</v>
      </c>
      <c r="F1210" s="33">
        <v>2907978307471.3999</v>
      </c>
    </row>
    <row r="1211" spans="1:6" ht="13.5" hidden="1" thickBot="1">
      <c r="A1211" s="27">
        <f t="shared" si="20"/>
        <v>9</v>
      </c>
      <c r="B1211" s="30" t="s">
        <v>2340</v>
      </c>
      <c r="C1211" s="30" t="s">
        <v>897</v>
      </c>
      <c r="D1211" s="33">
        <v>594944057464.83997</v>
      </c>
      <c r="E1211" s="33">
        <v>3379758736260.2798</v>
      </c>
      <c r="F1211" s="33">
        <v>3974702793725.1201</v>
      </c>
    </row>
    <row r="1212" spans="1:6" ht="13.5" hidden="1" thickBot="1">
      <c r="A1212" s="27">
        <f t="shared" si="20"/>
        <v>9</v>
      </c>
      <c r="B1212" s="30" t="s">
        <v>2341</v>
      </c>
      <c r="C1212" s="30" t="s">
        <v>2342</v>
      </c>
      <c r="D1212" s="33">
        <v>561090800059.38</v>
      </c>
      <c r="E1212" s="33">
        <v>2814215314373.1802</v>
      </c>
      <c r="F1212" s="33">
        <v>3375306114432.5601</v>
      </c>
    </row>
    <row r="1213" spans="1:6" ht="13.5" hidden="1" thickBot="1">
      <c r="A1213" s="27">
        <f t="shared" si="20"/>
        <v>9</v>
      </c>
      <c r="B1213" s="30" t="s">
        <v>2343</v>
      </c>
      <c r="C1213" s="30" t="s">
        <v>2344</v>
      </c>
      <c r="D1213" s="33">
        <v>34365228167.25</v>
      </c>
      <c r="E1213" s="33">
        <v>50809033339313.703</v>
      </c>
      <c r="F1213" s="33">
        <v>50843398567480.898</v>
      </c>
    </row>
    <row r="1214" spans="1:6" ht="13.5" hidden="1" thickBot="1">
      <c r="A1214" s="27">
        <f t="shared" si="20"/>
        <v>9</v>
      </c>
      <c r="B1214" s="30" t="s">
        <v>2345</v>
      </c>
      <c r="C1214" s="30" t="s">
        <v>2346</v>
      </c>
      <c r="D1214" s="34">
        <v>0</v>
      </c>
      <c r="E1214" s="34">
        <v>884057345107</v>
      </c>
      <c r="F1214" s="34">
        <v>884057345107</v>
      </c>
    </row>
    <row r="1215" spans="1:6" ht="13.5" hidden="1" thickBot="1">
      <c r="A1215" s="27">
        <f t="shared" si="20"/>
        <v>9</v>
      </c>
      <c r="B1215" s="30" t="s">
        <v>2347</v>
      </c>
      <c r="C1215" s="30" t="s">
        <v>2348</v>
      </c>
      <c r="D1215" s="34">
        <v>0</v>
      </c>
      <c r="E1215" s="34">
        <v>73828875</v>
      </c>
      <c r="F1215" s="34">
        <v>73828875</v>
      </c>
    </row>
    <row r="1216" spans="1:6" ht="13.5" hidden="1" thickBot="1">
      <c r="A1216" s="27">
        <f t="shared" si="20"/>
        <v>9</v>
      </c>
      <c r="B1216" s="30" t="s">
        <v>2349</v>
      </c>
      <c r="C1216" s="30" t="s">
        <v>2350</v>
      </c>
      <c r="D1216" s="33">
        <v>80742916095.979996</v>
      </c>
      <c r="E1216" s="33">
        <v>1494578001424.6399</v>
      </c>
      <c r="F1216" s="33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0" t="s">
        <v>2351</v>
      </c>
      <c r="D1217" s="33">
        <v>640593489250.08997</v>
      </c>
      <c r="E1217" s="33">
        <v>34912231746772.898</v>
      </c>
      <c r="F1217" s="33">
        <v>35552825236023</v>
      </c>
    </row>
    <row r="1218" spans="1:6" ht="13.5" hidden="1" thickBot="1">
      <c r="A1218" s="27">
        <f t="shared" si="20"/>
        <v>9</v>
      </c>
      <c r="B1218" s="30" t="s">
        <v>2352</v>
      </c>
      <c r="C1218" s="30" t="s">
        <v>2334</v>
      </c>
      <c r="D1218" s="34">
        <v>84869666</v>
      </c>
      <c r="E1218" s="33">
        <v>80617333.859999999</v>
      </c>
      <c r="F1218" s="33">
        <v>165486999.86000001</v>
      </c>
    </row>
    <row r="1219" spans="1:6" ht="13.5" hidden="1" thickBot="1">
      <c r="A1219" s="27">
        <f t="shared" si="20"/>
        <v>9</v>
      </c>
      <c r="B1219" s="30" t="s">
        <v>2353</v>
      </c>
      <c r="C1219" s="30" t="s">
        <v>889</v>
      </c>
      <c r="D1219" s="33">
        <v>311382254.16000003</v>
      </c>
      <c r="E1219" s="33">
        <v>2164747488.8600001</v>
      </c>
      <c r="F1219" s="33">
        <v>2476129743.02</v>
      </c>
    </row>
    <row r="1220" spans="1:6" ht="13.5" hidden="1" thickBot="1">
      <c r="A1220" s="27">
        <f t="shared" si="20"/>
        <v>9</v>
      </c>
      <c r="B1220" s="30" t="s">
        <v>2354</v>
      </c>
      <c r="C1220" s="30" t="s">
        <v>2337</v>
      </c>
      <c r="D1220" s="33">
        <v>597686070.20000005</v>
      </c>
      <c r="E1220" s="33">
        <v>214906986301.35999</v>
      </c>
      <c r="F1220" s="33">
        <v>215504672371.56</v>
      </c>
    </row>
    <row r="1221" spans="1:6" ht="13.5" hidden="1" thickBot="1">
      <c r="A1221" s="27">
        <f t="shared" si="20"/>
        <v>9</v>
      </c>
      <c r="B1221" s="30" t="s">
        <v>2355</v>
      </c>
      <c r="C1221" s="30" t="s">
        <v>2339</v>
      </c>
      <c r="D1221" s="33">
        <v>385493329265.42999</v>
      </c>
      <c r="E1221" s="33">
        <v>927721694393.43005</v>
      </c>
      <c r="F1221" s="33">
        <v>1313215023658.8601</v>
      </c>
    </row>
    <row r="1222" spans="1:6" ht="13.5" hidden="1" thickBot="1">
      <c r="A1222" s="27">
        <f t="shared" si="20"/>
        <v>9</v>
      </c>
      <c r="B1222" s="30" t="s">
        <v>2356</v>
      </c>
      <c r="C1222" s="30" t="s">
        <v>897</v>
      </c>
      <c r="D1222" s="33">
        <v>84231315557.940002</v>
      </c>
      <c r="E1222" s="33">
        <v>2157122538228.2</v>
      </c>
      <c r="F1222" s="33">
        <v>2241353853786.1401</v>
      </c>
    </row>
    <row r="1223" spans="1:6" ht="13.5" hidden="1" thickBot="1">
      <c r="A1223" s="27">
        <f t="shared" si="20"/>
        <v>9</v>
      </c>
      <c r="B1223" s="30" t="s">
        <v>2357</v>
      </c>
      <c r="C1223" s="30" t="s">
        <v>2342</v>
      </c>
      <c r="D1223" s="33">
        <v>169742832492.78</v>
      </c>
      <c r="E1223" s="33">
        <v>1560806701033.45</v>
      </c>
      <c r="F1223" s="33">
        <v>1730549533526.23</v>
      </c>
    </row>
    <row r="1224" spans="1:6" ht="13.5" hidden="1" thickBot="1">
      <c r="A1224" s="27">
        <f t="shared" si="20"/>
        <v>9</v>
      </c>
      <c r="B1224" s="30" t="s">
        <v>2358</v>
      </c>
      <c r="C1224" s="30" t="s">
        <v>2346</v>
      </c>
      <c r="D1224" s="34">
        <v>0</v>
      </c>
      <c r="E1224" s="34">
        <v>29945215888206</v>
      </c>
      <c r="F1224" s="34">
        <v>29945215888206</v>
      </c>
    </row>
    <row r="1225" spans="1:6" ht="13.5" hidden="1" thickBot="1">
      <c r="A1225" s="27">
        <f t="shared" si="20"/>
        <v>9</v>
      </c>
      <c r="B1225" s="30" t="s">
        <v>2359</v>
      </c>
      <c r="C1225" s="30" t="s">
        <v>2348</v>
      </c>
      <c r="D1225" s="34">
        <v>0</v>
      </c>
      <c r="E1225" s="34">
        <v>1716667</v>
      </c>
      <c r="F1225" s="34">
        <v>1716667</v>
      </c>
    </row>
    <row r="1226" spans="1:6" ht="13.5" hidden="1" thickBot="1">
      <c r="A1226" s="27">
        <f t="shared" si="20"/>
        <v>9</v>
      </c>
      <c r="B1226" s="30" t="s">
        <v>2360</v>
      </c>
      <c r="C1226" s="30" t="s">
        <v>2350</v>
      </c>
      <c r="D1226" s="33">
        <v>132073943.58</v>
      </c>
      <c r="E1226" s="33">
        <v>104210857120.78999</v>
      </c>
      <c r="F1226" s="33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0" t="s">
        <v>2362</v>
      </c>
      <c r="D1227" s="34">
        <v>395555927</v>
      </c>
      <c r="E1227" s="33">
        <v>2286500284249.9702</v>
      </c>
      <c r="F1227" s="33">
        <v>2286895840176.9702</v>
      </c>
    </row>
    <row r="1228" spans="1:6" ht="13.5" hidden="1" thickBot="1">
      <c r="A1228" s="27">
        <f t="shared" si="20"/>
        <v>9</v>
      </c>
      <c r="B1228" s="30" t="s">
        <v>2363</v>
      </c>
      <c r="C1228" s="30" t="s">
        <v>2332</v>
      </c>
      <c r="D1228" s="34">
        <v>0</v>
      </c>
      <c r="E1228" s="34">
        <v>38205319459</v>
      </c>
      <c r="F1228" s="34">
        <v>38205319459</v>
      </c>
    </row>
    <row r="1229" spans="1:6" ht="13.5" hidden="1" thickBot="1">
      <c r="A1229" s="27">
        <f t="shared" si="20"/>
        <v>9</v>
      </c>
      <c r="B1229" s="30" t="s">
        <v>2364</v>
      </c>
      <c r="C1229" s="30" t="s">
        <v>2334</v>
      </c>
      <c r="D1229" s="34">
        <v>0</v>
      </c>
      <c r="E1229" s="34">
        <v>202543591</v>
      </c>
      <c r="F1229" s="34">
        <v>202543591</v>
      </c>
    </row>
    <row r="1230" spans="1:6" ht="13.5" hidden="1" thickBot="1">
      <c r="A1230" s="27">
        <f t="shared" si="20"/>
        <v>9</v>
      </c>
      <c r="B1230" s="30" t="s">
        <v>2365</v>
      </c>
      <c r="C1230" s="30" t="s">
        <v>2337</v>
      </c>
      <c r="D1230" s="34">
        <v>0</v>
      </c>
      <c r="E1230" s="33">
        <v>85400324102.710007</v>
      </c>
      <c r="F1230" s="33">
        <v>85400324102.710007</v>
      </c>
    </row>
    <row r="1231" spans="1:6" ht="13.5" hidden="1" thickBot="1">
      <c r="A1231" s="27">
        <f t="shared" si="20"/>
        <v>9</v>
      </c>
      <c r="B1231" s="30" t="s">
        <v>2366</v>
      </c>
      <c r="C1231" s="30" t="s">
        <v>2339</v>
      </c>
      <c r="D1231" s="34">
        <v>0</v>
      </c>
      <c r="E1231" s="34">
        <v>139778161</v>
      </c>
      <c r="F1231" s="34">
        <v>139778161</v>
      </c>
    </row>
    <row r="1232" spans="1:6" ht="13.5" hidden="1" thickBot="1">
      <c r="A1232" s="27">
        <f t="shared" si="20"/>
        <v>9</v>
      </c>
      <c r="B1232" s="30" t="s">
        <v>2367</v>
      </c>
      <c r="C1232" s="30" t="s">
        <v>897</v>
      </c>
      <c r="D1232" s="34">
        <v>0</v>
      </c>
      <c r="E1232" s="33">
        <v>922186564.78999996</v>
      </c>
      <c r="F1232" s="33">
        <v>922186564.78999996</v>
      </c>
    </row>
    <row r="1233" spans="1:6" ht="13.5" hidden="1" thickBot="1">
      <c r="A1233" s="27">
        <f t="shared" si="20"/>
        <v>9</v>
      </c>
      <c r="B1233" s="30" t="s">
        <v>2368</v>
      </c>
      <c r="C1233" s="30" t="s">
        <v>2342</v>
      </c>
      <c r="D1233" s="34">
        <v>386057600</v>
      </c>
      <c r="E1233" s="33">
        <v>17559819524.240002</v>
      </c>
      <c r="F1233" s="33">
        <v>17945877124.240002</v>
      </c>
    </row>
    <row r="1234" spans="1:6" ht="13.5" hidden="1" thickBot="1">
      <c r="A1234" s="27">
        <f t="shared" si="20"/>
        <v>9</v>
      </c>
      <c r="B1234" s="30" t="s">
        <v>2369</v>
      </c>
      <c r="C1234" s="30" t="s">
        <v>2344</v>
      </c>
      <c r="D1234" s="34">
        <v>0</v>
      </c>
      <c r="E1234" s="34">
        <v>9182145464</v>
      </c>
      <c r="F1234" s="34">
        <v>9182145464</v>
      </c>
    </row>
    <row r="1235" spans="1:6" ht="13.5" hidden="1" thickBot="1">
      <c r="A1235" s="27">
        <f t="shared" ref="A1235:A1298" si="21">LEN(B1235)</f>
        <v>9</v>
      </c>
      <c r="B1235" s="30" t="s">
        <v>2370</v>
      </c>
      <c r="C1235" s="30" t="s">
        <v>2346</v>
      </c>
      <c r="D1235" s="34">
        <v>0</v>
      </c>
      <c r="E1235" s="34">
        <v>2132539286256</v>
      </c>
      <c r="F1235" s="34">
        <v>2132539286256</v>
      </c>
    </row>
    <row r="1236" spans="1:6" ht="13.5" hidden="1" thickBot="1">
      <c r="A1236" s="27">
        <f t="shared" si="21"/>
        <v>9</v>
      </c>
      <c r="B1236" s="30" t="s">
        <v>2371</v>
      </c>
      <c r="C1236" s="30" t="s">
        <v>2350</v>
      </c>
      <c r="D1236" s="34">
        <v>9498327</v>
      </c>
      <c r="E1236" s="33">
        <v>2348881127.23</v>
      </c>
      <c r="F1236" s="33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0" t="s">
        <v>2373</v>
      </c>
      <c r="D1237" s="34">
        <v>0</v>
      </c>
      <c r="E1237" s="34">
        <v>22529678610</v>
      </c>
      <c r="F1237" s="34">
        <v>22529678610</v>
      </c>
    </row>
    <row r="1238" spans="1:6" ht="13.5" hidden="1" thickBot="1">
      <c r="A1238" s="27">
        <f t="shared" si="21"/>
        <v>9</v>
      </c>
      <c r="B1238" s="30" t="s">
        <v>2374</v>
      </c>
      <c r="C1238" s="30" t="s">
        <v>2375</v>
      </c>
      <c r="D1238" s="34">
        <v>0</v>
      </c>
      <c r="E1238" s="34">
        <v>35650000</v>
      </c>
      <c r="F1238" s="34">
        <v>35650000</v>
      </c>
    </row>
    <row r="1239" spans="1:6" ht="13.5" hidden="1" thickBot="1">
      <c r="A1239" s="27">
        <f t="shared" si="21"/>
        <v>9</v>
      </c>
      <c r="B1239" s="30" t="s">
        <v>2376</v>
      </c>
      <c r="C1239" s="30" t="s">
        <v>2377</v>
      </c>
      <c r="D1239" s="34">
        <v>0</v>
      </c>
      <c r="E1239" s="34">
        <v>22288687524</v>
      </c>
      <c r="F1239" s="34">
        <v>22288687524</v>
      </c>
    </row>
    <row r="1240" spans="1:6" ht="13.5" hidden="1" thickBot="1">
      <c r="A1240" s="27">
        <f t="shared" si="21"/>
        <v>9</v>
      </c>
      <c r="B1240" s="30" t="s">
        <v>2378</v>
      </c>
      <c r="C1240" s="30" t="s">
        <v>2379</v>
      </c>
      <c r="D1240" s="34">
        <v>0</v>
      </c>
      <c r="E1240" s="34">
        <v>205341086</v>
      </c>
      <c r="F1240" s="34">
        <v>205341086</v>
      </c>
    </row>
    <row r="1241" spans="1:6" ht="13.5" thickBot="1">
      <c r="A1241" s="27">
        <f t="shared" si="21"/>
        <v>6</v>
      </c>
      <c r="B1241" s="27" t="s">
        <v>2380</v>
      </c>
      <c r="C1241" s="30" t="s">
        <v>2381</v>
      </c>
      <c r="D1241" s="34">
        <v>0</v>
      </c>
      <c r="E1241" s="33">
        <v>120639314922.00999</v>
      </c>
      <c r="F1241" s="33">
        <v>120639314922.00999</v>
      </c>
    </row>
    <row r="1242" spans="1:6" ht="13.5" hidden="1" thickBot="1">
      <c r="A1242" s="27">
        <f t="shared" si="21"/>
        <v>9</v>
      </c>
      <c r="B1242" s="30" t="s">
        <v>2382</v>
      </c>
      <c r="C1242" s="30" t="s">
        <v>2375</v>
      </c>
      <c r="D1242" s="34">
        <v>0</v>
      </c>
      <c r="E1242" s="34">
        <v>115930229</v>
      </c>
      <c r="F1242" s="34">
        <v>115930229</v>
      </c>
    </row>
    <row r="1243" spans="1:6" ht="13.5" hidden="1" thickBot="1">
      <c r="A1243" s="27">
        <f t="shared" si="21"/>
        <v>9</v>
      </c>
      <c r="B1243" s="30" t="s">
        <v>2383</v>
      </c>
      <c r="C1243" s="30" t="s">
        <v>2377</v>
      </c>
      <c r="D1243" s="34">
        <v>0</v>
      </c>
      <c r="E1243" s="33">
        <v>120521634693.00999</v>
      </c>
      <c r="F1243" s="33">
        <v>120521634693.00999</v>
      </c>
    </row>
    <row r="1244" spans="1:6" ht="13.5" hidden="1" thickBot="1">
      <c r="A1244" s="27">
        <f t="shared" si="21"/>
        <v>9</v>
      </c>
      <c r="B1244" s="30" t="s">
        <v>2384</v>
      </c>
      <c r="C1244" s="30" t="s">
        <v>2385</v>
      </c>
      <c r="D1244" s="34">
        <v>0</v>
      </c>
      <c r="E1244" s="34">
        <v>1750000</v>
      </c>
      <c r="F1244" s="34">
        <v>1750000</v>
      </c>
    </row>
    <row r="1245" spans="1:6" ht="13.5" thickBot="1">
      <c r="A1245" s="27">
        <f t="shared" si="21"/>
        <v>6</v>
      </c>
      <c r="B1245" s="27" t="s">
        <v>2386</v>
      </c>
      <c r="C1245" s="30" t="s">
        <v>2387</v>
      </c>
      <c r="D1245" s="34">
        <v>0</v>
      </c>
      <c r="E1245" s="34">
        <v>1527469525</v>
      </c>
      <c r="F1245" s="34">
        <v>1527469525</v>
      </c>
    </row>
    <row r="1246" spans="1:6" ht="13.5" hidden="1" thickBot="1">
      <c r="A1246" s="27">
        <f t="shared" si="21"/>
        <v>9</v>
      </c>
      <c r="B1246" s="30" t="s">
        <v>2388</v>
      </c>
      <c r="C1246" s="30" t="s">
        <v>2375</v>
      </c>
      <c r="D1246" s="34">
        <v>0</v>
      </c>
      <c r="E1246" s="34">
        <v>1506044281</v>
      </c>
      <c r="F1246" s="34">
        <v>1506044281</v>
      </c>
    </row>
    <row r="1247" spans="1:6" ht="13.5" hidden="1" thickBot="1">
      <c r="A1247" s="27">
        <f t="shared" si="21"/>
        <v>9</v>
      </c>
      <c r="B1247" s="30" t="s">
        <v>2389</v>
      </c>
      <c r="C1247" s="30" t="s">
        <v>2377</v>
      </c>
      <c r="D1247" s="34">
        <v>0</v>
      </c>
      <c r="E1247" s="34">
        <v>21425244</v>
      </c>
      <c r="F1247" s="34">
        <v>21425244</v>
      </c>
    </row>
    <row r="1248" spans="1:6" ht="13.5" thickBot="1">
      <c r="A1248" s="27">
        <f t="shared" si="21"/>
        <v>6</v>
      </c>
      <c r="B1248" s="27" t="s">
        <v>2390</v>
      </c>
      <c r="C1248" s="30" t="s">
        <v>2391</v>
      </c>
      <c r="D1248" s="33">
        <v>156685087322.79001</v>
      </c>
      <c r="E1248" s="33">
        <v>9783652792438.2402</v>
      </c>
      <c r="F1248" s="33">
        <v>9940337879761.0293</v>
      </c>
    </row>
    <row r="1249" spans="1:6" ht="13.5" hidden="1" thickBot="1">
      <c r="A1249" s="27">
        <f t="shared" si="21"/>
        <v>9</v>
      </c>
      <c r="B1249" s="30" t="s">
        <v>2392</v>
      </c>
      <c r="C1249" s="30" t="s">
        <v>474</v>
      </c>
      <c r="D1249" s="34">
        <v>160893</v>
      </c>
      <c r="E1249" s="34">
        <v>612410903</v>
      </c>
      <c r="F1249" s="34">
        <v>612571796</v>
      </c>
    </row>
    <row r="1250" spans="1:6" ht="13.5" hidden="1" thickBot="1">
      <c r="A1250" s="27">
        <f t="shared" si="21"/>
        <v>9</v>
      </c>
      <c r="B1250" s="30" t="s">
        <v>2393</v>
      </c>
      <c r="C1250" s="30" t="s">
        <v>149</v>
      </c>
      <c r="D1250" s="34">
        <v>431789810</v>
      </c>
      <c r="E1250" s="33">
        <v>-168292922474.41</v>
      </c>
      <c r="F1250" s="33">
        <v>-167861132664.41</v>
      </c>
    </row>
    <row r="1251" spans="1:6" ht="13.5" hidden="1" thickBot="1">
      <c r="A1251" s="27">
        <f t="shared" si="21"/>
        <v>9</v>
      </c>
      <c r="B1251" s="30" t="s">
        <v>2394</v>
      </c>
      <c r="C1251" s="30" t="s">
        <v>760</v>
      </c>
      <c r="D1251" s="33">
        <v>10463104740.67</v>
      </c>
      <c r="E1251" s="33">
        <v>382769609565.14001</v>
      </c>
      <c r="F1251" s="33">
        <v>393232714305.81</v>
      </c>
    </row>
    <row r="1252" spans="1:6" ht="13.5" hidden="1" thickBot="1">
      <c r="A1252" s="27">
        <f t="shared" si="21"/>
        <v>9</v>
      </c>
      <c r="B1252" s="30" t="s">
        <v>2395</v>
      </c>
      <c r="C1252" s="30" t="s">
        <v>1383</v>
      </c>
      <c r="D1252" s="34">
        <v>8441533502</v>
      </c>
      <c r="E1252" s="33">
        <v>1083247293.1800001</v>
      </c>
      <c r="F1252" s="33">
        <v>9524780795.1800003</v>
      </c>
    </row>
    <row r="1253" spans="1:6" ht="13.5" hidden="1" thickBot="1">
      <c r="A1253" s="27">
        <f t="shared" si="21"/>
        <v>9</v>
      </c>
      <c r="B1253" s="30" t="s">
        <v>2396</v>
      </c>
      <c r="C1253" s="30" t="s">
        <v>116</v>
      </c>
      <c r="D1253" s="34">
        <v>298506732</v>
      </c>
      <c r="E1253" s="33">
        <v>71996901645.759995</v>
      </c>
      <c r="F1253" s="33">
        <v>72295408377.759995</v>
      </c>
    </row>
    <row r="1254" spans="1:6" ht="13.5" hidden="1" thickBot="1">
      <c r="A1254" s="27">
        <f t="shared" si="21"/>
        <v>9</v>
      </c>
      <c r="B1254" s="30" t="s">
        <v>2397</v>
      </c>
      <c r="C1254" s="30" t="s">
        <v>193</v>
      </c>
      <c r="D1254" s="33">
        <v>17464261864.669998</v>
      </c>
      <c r="E1254" s="33">
        <v>3900031339608.0298</v>
      </c>
      <c r="F1254" s="33">
        <v>3917495601472.7002</v>
      </c>
    </row>
    <row r="1255" spans="1:6" ht="13.5" hidden="1" thickBot="1">
      <c r="A1255" s="27">
        <f t="shared" si="21"/>
        <v>9</v>
      </c>
      <c r="B1255" s="30" t="s">
        <v>2398</v>
      </c>
      <c r="C1255" s="30" t="s">
        <v>2330</v>
      </c>
      <c r="D1255" s="34">
        <v>246160612</v>
      </c>
      <c r="E1255" s="33">
        <v>95803227470.759995</v>
      </c>
      <c r="F1255" s="33">
        <v>96049388082.759995</v>
      </c>
    </row>
    <row r="1256" spans="1:6" ht="13.5" hidden="1" thickBot="1">
      <c r="A1256" s="27">
        <f t="shared" si="21"/>
        <v>9</v>
      </c>
      <c r="B1256" s="30" t="s">
        <v>2399</v>
      </c>
      <c r="C1256" s="30" t="s">
        <v>93</v>
      </c>
      <c r="D1256" s="34">
        <v>0</v>
      </c>
      <c r="E1256" s="34">
        <v>668164618</v>
      </c>
      <c r="F1256" s="34">
        <v>668164618</v>
      </c>
    </row>
    <row r="1257" spans="1:6" ht="13.5" hidden="1" thickBot="1">
      <c r="A1257" s="27">
        <f t="shared" si="21"/>
        <v>9</v>
      </c>
      <c r="B1257" s="30" t="s">
        <v>2400</v>
      </c>
      <c r="C1257" s="30" t="s">
        <v>2401</v>
      </c>
      <c r="D1257" s="34">
        <v>0</v>
      </c>
      <c r="E1257" s="34">
        <v>3123000</v>
      </c>
      <c r="F1257" s="34">
        <v>3123000</v>
      </c>
    </row>
    <row r="1258" spans="1:6" ht="13.5" hidden="1" thickBot="1">
      <c r="A1258" s="27">
        <f t="shared" si="21"/>
        <v>9</v>
      </c>
      <c r="B1258" s="30" t="s">
        <v>2402</v>
      </c>
      <c r="C1258" s="30" t="s">
        <v>82</v>
      </c>
      <c r="D1258" s="33">
        <v>69369515899.350006</v>
      </c>
      <c r="E1258" s="33">
        <v>1884266721260.4199</v>
      </c>
      <c r="F1258" s="33">
        <v>1953636237159.77</v>
      </c>
    </row>
    <row r="1259" spans="1:6" ht="13.5" hidden="1" thickBot="1">
      <c r="A1259" s="27">
        <f t="shared" si="21"/>
        <v>9</v>
      </c>
      <c r="B1259" s="30" t="s">
        <v>2403</v>
      </c>
      <c r="C1259" s="30" t="s">
        <v>2404</v>
      </c>
      <c r="D1259" s="34">
        <v>0</v>
      </c>
      <c r="E1259" s="34">
        <v>96449712</v>
      </c>
      <c r="F1259" s="34">
        <v>96449712</v>
      </c>
    </row>
    <row r="1260" spans="1:6" ht="13.5" hidden="1" thickBot="1">
      <c r="A1260" s="27">
        <f t="shared" si="21"/>
        <v>9</v>
      </c>
      <c r="B1260" s="30" t="s">
        <v>2405</v>
      </c>
      <c r="C1260" s="30" t="s">
        <v>2406</v>
      </c>
      <c r="D1260" s="34">
        <v>0</v>
      </c>
      <c r="E1260" s="34">
        <v>59401794204</v>
      </c>
      <c r="F1260" s="34">
        <v>59401794204</v>
      </c>
    </row>
    <row r="1261" spans="1:6" ht="13.5" hidden="1" thickBot="1">
      <c r="A1261" s="27">
        <f t="shared" si="21"/>
        <v>9</v>
      </c>
      <c r="B1261" s="30" t="s">
        <v>2407</v>
      </c>
      <c r="C1261" s="30" t="s">
        <v>2408</v>
      </c>
      <c r="D1261" s="34">
        <v>2109808</v>
      </c>
      <c r="E1261" s="33">
        <v>1006637081611.6</v>
      </c>
      <c r="F1261" s="33">
        <v>1006639191419.6</v>
      </c>
    </row>
    <row r="1262" spans="1:6" ht="13.5" hidden="1" thickBot="1">
      <c r="A1262" s="27">
        <f t="shared" si="21"/>
        <v>9</v>
      </c>
      <c r="B1262" s="30" t="s">
        <v>2409</v>
      </c>
      <c r="C1262" s="30" t="s">
        <v>57</v>
      </c>
      <c r="D1262" s="34">
        <v>780360112</v>
      </c>
      <c r="E1262" s="33">
        <v>399157156161.87</v>
      </c>
      <c r="F1262" s="33">
        <v>399937516273.87</v>
      </c>
    </row>
    <row r="1263" spans="1:6" ht="13.5" hidden="1" thickBot="1">
      <c r="A1263" s="27">
        <f t="shared" si="21"/>
        <v>9</v>
      </c>
      <c r="B1263" s="30" t="s">
        <v>2410</v>
      </c>
      <c r="C1263" s="30" t="s">
        <v>2411</v>
      </c>
      <c r="D1263" s="33">
        <v>6143930059.1000004</v>
      </c>
      <c r="E1263" s="33">
        <v>1902777342398.1201</v>
      </c>
      <c r="F1263" s="33">
        <v>1908921272457.22</v>
      </c>
    </row>
    <row r="1264" spans="1:6" ht="13.5" hidden="1" thickBot="1">
      <c r="A1264" s="27">
        <f t="shared" si="21"/>
        <v>9</v>
      </c>
      <c r="B1264" s="30" t="s">
        <v>2412</v>
      </c>
      <c r="C1264" s="30" t="s">
        <v>2413</v>
      </c>
      <c r="D1264" s="34">
        <v>0</v>
      </c>
      <c r="E1264" s="34">
        <v>27465581689</v>
      </c>
      <c r="F1264" s="34">
        <v>27465581689</v>
      </c>
    </row>
    <row r="1265" spans="1:6" ht="13.5" hidden="1" thickBot="1">
      <c r="A1265" s="27">
        <f t="shared" si="21"/>
        <v>9</v>
      </c>
      <c r="B1265" s="30" t="s">
        <v>2414</v>
      </c>
      <c r="C1265" s="30" t="s">
        <v>2415</v>
      </c>
      <c r="D1265" s="34">
        <v>13283906612</v>
      </c>
      <c r="E1265" s="33">
        <v>2386909062688.3701</v>
      </c>
      <c r="F1265" s="33">
        <v>2400192969300.3701</v>
      </c>
    </row>
    <row r="1266" spans="1:6" ht="13.5" hidden="1" thickBot="1">
      <c r="A1266" s="27">
        <f t="shared" si="21"/>
        <v>9</v>
      </c>
      <c r="B1266" s="30" t="s">
        <v>2416</v>
      </c>
      <c r="C1266" s="30" t="s">
        <v>162</v>
      </c>
      <c r="D1266" s="34">
        <v>29759746678</v>
      </c>
      <c r="E1266" s="33">
        <v>-2167733498916.6001</v>
      </c>
      <c r="F1266" s="33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0" t="s">
        <v>2418</v>
      </c>
      <c r="D1267" s="33">
        <v>65159265443.32</v>
      </c>
      <c r="E1267" s="33">
        <v>1283066584876.8201</v>
      </c>
      <c r="F1267" s="33">
        <v>1348225850320.1399</v>
      </c>
    </row>
    <row r="1268" spans="1:6" ht="13.5" hidden="1" thickBot="1">
      <c r="A1268" s="27">
        <f t="shared" si="21"/>
        <v>9</v>
      </c>
      <c r="B1268" s="30" t="s">
        <v>2419</v>
      </c>
      <c r="C1268" s="30" t="s">
        <v>2420</v>
      </c>
      <c r="D1268" s="33">
        <v>2.59</v>
      </c>
      <c r="E1268" s="33">
        <v>30505161559.919998</v>
      </c>
      <c r="F1268" s="33">
        <v>30505161562.509998</v>
      </c>
    </row>
    <row r="1269" spans="1:6" ht="13.5" hidden="1" thickBot="1">
      <c r="A1269" s="27">
        <f t="shared" si="21"/>
        <v>9</v>
      </c>
      <c r="B1269" s="30" t="s">
        <v>2421</v>
      </c>
      <c r="C1269" s="30" t="s">
        <v>2422</v>
      </c>
      <c r="D1269" s="34">
        <v>50228586618</v>
      </c>
      <c r="E1269" s="33">
        <v>1087582581686.88</v>
      </c>
      <c r="F1269" s="33">
        <v>1137811168304.8799</v>
      </c>
    </row>
    <row r="1270" spans="1:6" ht="13.5" hidden="1" thickBot="1">
      <c r="A1270" s="27">
        <f t="shared" si="21"/>
        <v>9</v>
      </c>
      <c r="B1270" s="30" t="s">
        <v>2423</v>
      </c>
      <c r="C1270" s="30" t="s">
        <v>2424</v>
      </c>
      <c r="D1270" s="33">
        <v>14930678822.73</v>
      </c>
      <c r="E1270" s="33">
        <v>113118513559.02</v>
      </c>
      <c r="F1270" s="33">
        <v>128049192381.75</v>
      </c>
    </row>
    <row r="1271" spans="1:6" ht="13.5" hidden="1" thickBot="1">
      <c r="A1271" s="27">
        <f t="shared" si="21"/>
        <v>9</v>
      </c>
      <c r="B1271" s="30" t="s">
        <v>2425</v>
      </c>
      <c r="C1271" s="30" t="s">
        <v>2426</v>
      </c>
      <c r="D1271" s="34">
        <v>0</v>
      </c>
      <c r="E1271" s="34">
        <v>51860328071</v>
      </c>
      <c r="F1271" s="34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0" t="s">
        <v>2428</v>
      </c>
      <c r="D1272" s="33">
        <v>268559911599.42001</v>
      </c>
      <c r="E1272" s="34">
        <v>4617471199</v>
      </c>
      <c r="F1272" s="33">
        <v>273177382798.42001</v>
      </c>
    </row>
    <row r="1273" spans="1:6" ht="13.5" hidden="1" thickBot="1">
      <c r="A1273" s="27">
        <f t="shared" si="21"/>
        <v>9</v>
      </c>
      <c r="B1273" s="30" t="s">
        <v>2429</v>
      </c>
      <c r="C1273" s="30" t="s">
        <v>474</v>
      </c>
      <c r="D1273" s="33">
        <v>23504029647.91</v>
      </c>
      <c r="E1273" s="34">
        <v>19746119</v>
      </c>
      <c r="F1273" s="33">
        <v>23523775766.91</v>
      </c>
    </row>
    <row r="1274" spans="1:6" ht="13.5" hidden="1" thickBot="1">
      <c r="A1274" s="27">
        <f t="shared" si="21"/>
        <v>9</v>
      </c>
      <c r="B1274" s="30" t="s">
        <v>2430</v>
      </c>
      <c r="C1274" s="30" t="s">
        <v>2171</v>
      </c>
      <c r="D1274" s="33">
        <v>5822433345.0200005</v>
      </c>
      <c r="E1274" s="34">
        <v>0</v>
      </c>
      <c r="F1274" s="33">
        <v>5822433345.0200005</v>
      </c>
    </row>
    <row r="1275" spans="1:6" ht="13.5" hidden="1" thickBot="1">
      <c r="A1275" s="27">
        <f t="shared" si="21"/>
        <v>9</v>
      </c>
      <c r="B1275" s="30" t="s">
        <v>2431</v>
      </c>
      <c r="C1275" s="30" t="s">
        <v>760</v>
      </c>
      <c r="D1275" s="33">
        <v>81152117200.600006</v>
      </c>
      <c r="E1275" s="34">
        <v>28115024</v>
      </c>
      <c r="F1275" s="33">
        <v>81180232224.600006</v>
      </c>
    </row>
    <row r="1276" spans="1:6" ht="13.5" hidden="1" thickBot="1">
      <c r="A1276" s="27">
        <f t="shared" si="21"/>
        <v>9</v>
      </c>
      <c r="B1276" s="30" t="s">
        <v>2432</v>
      </c>
      <c r="C1276" s="30" t="s">
        <v>1383</v>
      </c>
      <c r="D1276" s="34">
        <v>2643728267</v>
      </c>
      <c r="E1276" s="34">
        <v>0</v>
      </c>
      <c r="F1276" s="34">
        <v>2643728267</v>
      </c>
    </row>
    <row r="1277" spans="1:6" ht="13.5" hidden="1" thickBot="1">
      <c r="A1277" s="27">
        <f t="shared" si="21"/>
        <v>9</v>
      </c>
      <c r="B1277" s="30" t="s">
        <v>2433</v>
      </c>
      <c r="C1277" s="30" t="s">
        <v>2301</v>
      </c>
      <c r="D1277" s="34">
        <v>225239611</v>
      </c>
      <c r="E1277" s="34">
        <v>90427672</v>
      </c>
      <c r="F1277" s="34">
        <v>315667283</v>
      </c>
    </row>
    <row r="1278" spans="1:6" ht="13.5" hidden="1" thickBot="1">
      <c r="A1278" s="27">
        <f t="shared" si="21"/>
        <v>9</v>
      </c>
      <c r="B1278" s="30" t="s">
        <v>2434</v>
      </c>
      <c r="C1278" s="30" t="s">
        <v>2303</v>
      </c>
      <c r="D1278" s="33">
        <v>56482854589.029999</v>
      </c>
      <c r="E1278" s="34">
        <v>4473231111</v>
      </c>
      <c r="F1278" s="33">
        <v>60956085700.029999</v>
      </c>
    </row>
    <row r="1279" spans="1:6" ht="13.5" hidden="1" thickBot="1">
      <c r="A1279" s="27">
        <f t="shared" si="21"/>
        <v>9</v>
      </c>
      <c r="B1279" s="30" t="s">
        <v>2435</v>
      </c>
      <c r="C1279" s="30" t="s">
        <v>2330</v>
      </c>
      <c r="D1279" s="34">
        <v>123535200</v>
      </c>
      <c r="E1279" s="34">
        <v>5951273</v>
      </c>
      <c r="F1279" s="34">
        <v>129486473</v>
      </c>
    </row>
    <row r="1280" spans="1:6" ht="13.5" hidden="1" thickBot="1">
      <c r="A1280" s="27">
        <f t="shared" si="21"/>
        <v>9</v>
      </c>
      <c r="B1280" s="30" t="s">
        <v>2436</v>
      </c>
      <c r="C1280" s="30" t="s">
        <v>120</v>
      </c>
      <c r="D1280" s="34">
        <v>130170957</v>
      </c>
      <c r="E1280" s="34">
        <v>0</v>
      </c>
      <c r="F1280" s="34">
        <v>130170957</v>
      </c>
    </row>
    <row r="1281" spans="1:6" ht="13.5" hidden="1" thickBot="1">
      <c r="A1281" s="27">
        <f t="shared" si="21"/>
        <v>9</v>
      </c>
      <c r="B1281" s="30" t="s">
        <v>2437</v>
      </c>
      <c r="C1281" s="30" t="s">
        <v>2438</v>
      </c>
      <c r="D1281" s="33">
        <v>98475802781.860001</v>
      </c>
      <c r="E1281" s="34">
        <v>0</v>
      </c>
      <c r="F1281" s="33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0" t="s">
        <v>2440</v>
      </c>
      <c r="D1282" s="33">
        <v>5014267946.96</v>
      </c>
      <c r="E1282" s="34">
        <v>231118687985</v>
      </c>
      <c r="F1282" s="33">
        <v>236132955931.95999</v>
      </c>
    </row>
    <row r="1283" spans="1:6" ht="13.5" hidden="1" thickBot="1">
      <c r="A1283" s="27">
        <f t="shared" si="21"/>
        <v>9</v>
      </c>
      <c r="B1283" s="30" t="s">
        <v>2441</v>
      </c>
      <c r="C1283" s="30" t="s">
        <v>474</v>
      </c>
      <c r="D1283" s="33">
        <v>1681322239.3800001</v>
      </c>
      <c r="E1283" s="34">
        <v>0</v>
      </c>
      <c r="F1283" s="33">
        <v>1681322239.3800001</v>
      </c>
    </row>
    <row r="1284" spans="1:6" ht="13.5" hidden="1" thickBot="1">
      <c r="A1284" s="27">
        <f t="shared" si="21"/>
        <v>9</v>
      </c>
      <c r="B1284" s="30" t="s">
        <v>2442</v>
      </c>
      <c r="C1284" s="30" t="s">
        <v>2171</v>
      </c>
      <c r="D1284" s="34">
        <v>0</v>
      </c>
      <c r="E1284" s="34">
        <v>0</v>
      </c>
      <c r="F1284" s="34">
        <v>0</v>
      </c>
    </row>
    <row r="1285" spans="1:6" ht="13.5" hidden="1" thickBot="1">
      <c r="A1285" s="27">
        <f t="shared" si="21"/>
        <v>9</v>
      </c>
      <c r="B1285" s="30" t="s">
        <v>2443</v>
      </c>
      <c r="C1285" s="30" t="s">
        <v>760</v>
      </c>
      <c r="D1285" s="33">
        <v>932653015.12</v>
      </c>
      <c r="E1285" s="34">
        <v>0</v>
      </c>
      <c r="F1285" s="33">
        <v>932653015.12</v>
      </c>
    </row>
    <row r="1286" spans="1:6" ht="13.5" hidden="1" thickBot="1">
      <c r="A1286" s="27">
        <f t="shared" si="21"/>
        <v>9</v>
      </c>
      <c r="B1286" s="30" t="s">
        <v>2444</v>
      </c>
      <c r="C1286" s="30" t="s">
        <v>2301</v>
      </c>
      <c r="D1286" s="33">
        <v>244938076.40000001</v>
      </c>
      <c r="E1286" s="34">
        <v>110409885</v>
      </c>
      <c r="F1286" s="33">
        <v>355347961.39999998</v>
      </c>
    </row>
    <row r="1287" spans="1:6" ht="13.5" hidden="1" thickBot="1">
      <c r="A1287" s="27">
        <f t="shared" si="21"/>
        <v>9</v>
      </c>
      <c r="B1287" s="30" t="s">
        <v>2445</v>
      </c>
      <c r="C1287" s="30" t="s">
        <v>2303</v>
      </c>
      <c r="D1287" s="33">
        <v>1475775845.4400001</v>
      </c>
      <c r="E1287" s="34">
        <v>230993250100</v>
      </c>
      <c r="F1287" s="33">
        <v>232469025945.44</v>
      </c>
    </row>
    <row r="1288" spans="1:6" ht="13.5" hidden="1" thickBot="1">
      <c r="A1288" s="27">
        <f t="shared" si="21"/>
        <v>9</v>
      </c>
      <c r="B1288" s="30" t="s">
        <v>2446</v>
      </c>
      <c r="C1288" s="30" t="s">
        <v>2447</v>
      </c>
      <c r="D1288" s="34">
        <v>0</v>
      </c>
      <c r="E1288" s="34">
        <v>15028000</v>
      </c>
      <c r="F1288" s="34">
        <v>15028000</v>
      </c>
    </row>
    <row r="1289" spans="1:6" ht="13.5" hidden="1" thickBot="1">
      <c r="A1289" s="27">
        <f t="shared" si="21"/>
        <v>9</v>
      </c>
      <c r="B1289" s="30" t="s">
        <v>2448</v>
      </c>
      <c r="C1289" s="30" t="s">
        <v>2449</v>
      </c>
      <c r="D1289" s="33">
        <v>679578770.62</v>
      </c>
      <c r="E1289" s="34">
        <v>0</v>
      </c>
      <c r="F1289" s="33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0" t="s">
        <v>2451</v>
      </c>
      <c r="D1290" s="34">
        <v>0</v>
      </c>
      <c r="E1290" s="33">
        <v>3089390128232.2798</v>
      </c>
      <c r="F1290" s="33">
        <v>3089390128232.2798</v>
      </c>
    </row>
    <row r="1291" spans="1:6" ht="13.5" hidden="1" thickBot="1">
      <c r="A1291" s="27">
        <f t="shared" si="21"/>
        <v>9</v>
      </c>
      <c r="B1291" s="30" t="s">
        <v>2452</v>
      </c>
      <c r="C1291" s="30" t="s">
        <v>2451</v>
      </c>
      <c r="D1291" s="34">
        <v>0</v>
      </c>
      <c r="E1291" s="33">
        <v>3089390128232.2798</v>
      </c>
      <c r="F1291" s="33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0" t="s">
        <v>173</v>
      </c>
      <c r="D1292" s="33">
        <v>12422446214696.1</v>
      </c>
      <c r="E1292" s="33">
        <v>32061944472787.398</v>
      </c>
      <c r="F1292" s="33">
        <v>44484390687483.5</v>
      </c>
    </row>
    <row r="1293" spans="1:6" ht="13.5" thickBot="1">
      <c r="A1293" s="35">
        <f t="shared" si="21"/>
        <v>4</v>
      </c>
      <c r="B1293" s="27" t="s">
        <v>347</v>
      </c>
      <c r="C1293" s="36" t="s">
        <v>173</v>
      </c>
      <c r="D1293" s="37">
        <v>12422446214696.1</v>
      </c>
      <c r="E1293" s="37">
        <f>32061944472787.4-E1299</f>
        <v>7394531041738.2969</v>
      </c>
      <c r="F1293" s="37">
        <f>44484390687483.5-F1299</f>
        <v>19816977256434.398</v>
      </c>
    </row>
    <row r="1294" spans="1:6" ht="13.5" hidden="1" thickBot="1">
      <c r="A1294" s="27">
        <f t="shared" si="21"/>
        <v>7</v>
      </c>
      <c r="B1294" s="30" t="s">
        <v>2453</v>
      </c>
      <c r="C1294" s="30" t="s">
        <v>474</v>
      </c>
      <c r="D1294" s="33">
        <v>1172771190651.27</v>
      </c>
      <c r="E1294" s="34">
        <v>0</v>
      </c>
      <c r="F1294" s="33">
        <v>1172771190651.27</v>
      </c>
    </row>
    <row r="1295" spans="1:6" ht="13.5" hidden="1" thickBot="1">
      <c r="A1295" s="27">
        <f t="shared" si="21"/>
        <v>10</v>
      </c>
      <c r="B1295" s="30" t="s">
        <v>2454</v>
      </c>
      <c r="C1295" s="30" t="s">
        <v>151</v>
      </c>
      <c r="D1295" s="33">
        <v>1172771190651.27</v>
      </c>
      <c r="E1295" s="34">
        <v>0</v>
      </c>
      <c r="F1295" s="33">
        <v>1172771190651.27</v>
      </c>
    </row>
    <row r="1296" spans="1:6" ht="13.5" hidden="1" thickBot="1">
      <c r="A1296" s="27">
        <f t="shared" si="21"/>
        <v>7</v>
      </c>
      <c r="B1296" s="30" t="s">
        <v>2455</v>
      </c>
      <c r="C1296" s="30" t="s">
        <v>149</v>
      </c>
      <c r="D1296" s="33">
        <v>152918934250.88</v>
      </c>
      <c r="E1296" s="33">
        <v>24715296735726.102</v>
      </c>
      <c r="F1296" s="33">
        <v>24868215669977</v>
      </c>
    </row>
    <row r="1297" spans="1:6" ht="13.5" hidden="1" thickBot="1">
      <c r="A1297" s="27">
        <f t="shared" si="21"/>
        <v>10</v>
      </c>
      <c r="B1297" s="30" t="s">
        <v>2456</v>
      </c>
      <c r="C1297" s="30" t="s">
        <v>2457</v>
      </c>
      <c r="D1297" s="33">
        <v>152918934250.88</v>
      </c>
      <c r="E1297" s="34">
        <v>22090000000</v>
      </c>
      <c r="F1297" s="33">
        <v>175008934250.88</v>
      </c>
    </row>
    <row r="1298" spans="1:6" ht="13.5" hidden="1" thickBot="1">
      <c r="A1298" s="27">
        <f t="shared" si="21"/>
        <v>10</v>
      </c>
      <c r="B1298" s="30" t="s">
        <v>2458</v>
      </c>
      <c r="C1298" s="30" t="s">
        <v>2459</v>
      </c>
      <c r="D1298" s="34">
        <v>0</v>
      </c>
      <c r="E1298" s="34">
        <v>25793304677</v>
      </c>
      <c r="F1298" s="34">
        <v>25793304677</v>
      </c>
    </row>
    <row r="1299" spans="1:6" ht="13.5" hidden="1" thickBot="1">
      <c r="A1299" s="27">
        <f t="shared" ref="A1299:A1364" si="22">LEN(B1299)</f>
        <v>10</v>
      </c>
      <c r="B1299" s="30" t="s">
        <v>2460</v>
      </c>
      <c r="C1299" s="30" t="s">
        <v>2461</v>
      </c>
      <c r="D1299" s="34">
        <v>0</v>
      </c>
      <c r="E1299" s="33">
        <v>24667413431049.102</v>
      </c>
      <c r="F1299" s="33">
        <v>24667413431049.102</v>
      </c>
    </row>
    <row r="1300" spans="1:6" ht="13.5" hidden="1" thickBot="1">
      <c r="A1300" s="27">
        <f t="shared" si="22"/>
        <v>7</v>
      </c>
      <c r="B1300" s="30" t="s">
        <v>2462</v>
      </c>
      <c r="C1300" s="30" t="s">
        <v>760</v>
      </c>
      <c r="D1300" s="33">
        <v>5349733207348.1104</v>
      </c>
      <c r="E1300" s="33">
        <v>94408387005.110001</v>
      </c>
      <c r="F1300" s="33">
        <v>5444141594353.2197</v>
      </c>
    </row>
    <row r="1301" spans="1:6" ht="13.5" hidden="1" thickBot="1">
      <c r="A1301" s="27">
        <f t="shared" si="22"/>
        <v>10</v>
      </c>
      <c r="B1301" s="30" t="s">
        <v>2463</v>
      </c>
      <c r="C1301" s="30" t="s">
        <v>2464</v>
      </c>
      <c r="D1301" s="33">
        <v>2264745188323.7798</v>
      </c>
      <c r="E1301" s="33">
        <v>62624672374.199997</v>
      </c>
      <c r="F1301" s="33">
        <v>2327369860697.98</v>
      </c>
    </row>
    <row r="1302" spans="1:6" ht="13.5" hidden="1" thickBot="1">
      <c r="A1302" s="27">
        <f t="shared" si="22"/>
        <v>10</v>
      </c>
      <c r="B1302" s="30" t="s">
        <v>2465</v>
      </c>
      <c r="C1302" s="30" t="s">
        <v>134</v>
      </c>
      <c r="D1302" s="33">
        <v>209409642641.76001</v>
      </c>
      <c r="E1302" s="33">
        <v>13886481398.129999</v>
      </c>
      <c r="F1302" s="33">
        <v>223296124039.89001</v>
      </c>
    </row>
    <row r="1303" spans="1:6" ht="13.5" hidden="1" thickBot="1">
      <c r="A1303" s="27">
        <f t="shared" si="22"/>
        <v>10</v>
      </c>
      <c r="B1303" s="30" t="s">
        <v>2466</v>
      </c>
      <c r="C1303" s="30" t="s">
        <v>2467</v>
      </c>
      <c r="D1303" s="34">
        <v>313082495</v>
      </c>
      <c r="E1303" s="34">
        <v>0</v>
      </c>
      <c r="F1303" s="34">
        <v>313082495</v>
      </c>
    </row>
    <row r="1304" spans="1:6" ht="13.5" hidden="1" thickBot="1">
      <c r="A1304" s="27">
        <f t="shared" si="22"/>
        <v>10</v>
      </c>
      <c r="B1304" s="30" t="s">
        <v>2468</v>
      </c>
      <c r="C1304" s="30" t="s">
        <v>2469</v>
      </c>
      <c r="D1304" s="33">
        <v>21011734258.349998</v>
      </c>
      <c r="E1304" s="33">
        <v>2015899138.8699999</v>
      </c>
      <c r="F1304" s="33">
        <v>23027633397.220001</v>
      </c>
    </row>
    <row r="1305" spans="1:6" ht="13.5" hidden="1" thickBot="1">
      <c r="A1305" s="27">
        <f t="shared" si="22"/>
        <v>10</v>
      </c>
      <c r="B1305" s="30" t="s">
        <v>2470</v>
      </c>
      <c r="C1305" s="30" t="s">
        <v>2471</v>
      </c>
      <c r="D1305" s="33">
        <v>603514572271.07996</v>
      </c>
      <c r="E1305" s="33">
        <v>7301098565.1899996</v>
      </c>
      <c r="F1305" s="33">
        <v>610815670836.27002</v>
      </c>
    </row>
    <row r="1306" spans="1:6" ht="13.5" hidden="1" thickBot="1">
      <c r="A1306" s="27">
        <f t="shared" si="22"/>
        <v>10</v>
      </c>
      <c r="B1306" s="30" t="s">
        <v>2472</v>
      </c>
      <c r="C1306" s="30" t="s">
        <v>2473</v>
      </c>
      <c r="D1306" s="34">
        <v>37854989328</v>
      </c>
      <c r="E1306" s="34">
        <v>2656773854</v>
      </c>
      <c r="F1306" s="34">
        <v>40511763182</v>
      </c>
    </row>
    <row r="1307" spans="1:6" ht="13.5" hidden="1" thickBot="1">
      <c r="A1307" s="27">
        <f t="shared" si="22"/>
        <v>10</v>
      </c>
      <c r="B1307" s="30" t="s">
        <v>2474</v>
      </c>
      <c r="C1307" s="30" t="s">
        <v>2475</v>
      </c>
      <c r="D1307" s="33">
        <v>301418483854.12</v>
      </c>
      <c r="E1307" s="34">
        <v>0</v>
      </c>
      <c r="F1307" s="33">
        <v>301418483854.12</v>
      </c>
    </row>
    <row r="1308" spans="1:6" ht="13.5" hidden="1" thickBot="1">
      <c r="A1308" s="27">
        <f t="shared" si="22"/>
        <v>10</v>
      </c>
      <c r="B1308" s="30" t="s">
        <v>2476</v>
      </c>
      <c r="C1308" s="30" t="s">
        <v>2477</v>
      </c>
      <c r="D1308" s="33">
        <v>3102178746.0999999</v>
      </c>
      <c r="E1308" s="34">
        <v>35418123</v>
      </c>
      <c r="F1308" s="33">
        <v>3137596869.0999999</v>
      </c>
    </row>
    <row r="1309" spans="1:6" ht="13.5" hidden="1" thickBot="1">
      <c r="A1309" s="27">
        <f t="shared" si="22"/>
        <v>10</v>
      </c>
      <c r="B1309" s="30" t="s">
        <v>2478</v>
      </c>
      <c r="C1309" s="30" t="s">
        <v>2479</v>
      </c>
      <c r="D1309" s="33">
        <v>353867627284.91998</v>
      </c>
      <c r="E1309" s="33">
        <v>309330660.58999997</v>
      </c>
      <c r="F1309" s="33">
        <v>354176957945.51001</v>
      </c>
    </row>
    <row r="1310" spans="1:6" ht="13.5" hidden="1" thickBot="1">
      <c r="A1310" s="27">
        <f t="shared" si="22"/>
        <v>10</v>
      </c>
      <c r="B1310" s="30" t="s">
        <v>2480</v>
      </c>
      <c r="C1310" s="30" t="s">
        <v>2481</v>
      </c>
      <c r="D1310" s="33">
        <v>96683270585.729996</v>
      </c>
      <c r="E1310" s="34">
        <v>41052387</v>
      </c>
      <c r="F1310" s="33">
        <v>96724322972.729996</v>
      </c>
    </row>
    <row r="1311" spans="1:6" ht="13.5" hidden="1" thickBot="1">
      <c r="A1311" s="27">
        <f t="shared" si="22"/>
        <v>10</v>
      </c>
      <c r="B1311" s="30" t="s">
        <v>2482</v>
      </c>
      <c r="C1311" s="30" t="s">
        <v>1230</v>
      </c>
      <c r="D1311" s="33">
        <v>706284348979.08997</v>
      </c>
      <c r="E1311" s="34">
        <v>3866832734</v>
      </c>
      <c r="F1311" s="33">
        <v>710151181713.08997</v>
      </c>
    </row>
    <row r="1312" spans="1:6" ht="13.5" hidden="1" thickBot="1">
      <c r="A1312" s="27">
        <f t="shared" si="22"/>
        <v>10</v>
      </c>
      <c r="B1312" s="30" t="s">
        <v>2483</v>
      </c>
      <c r="C1312" s="30" t="s">
        <v>1242</v>
      </c>
      <c r="D1312" s="33">
        <v>32001706330.040001</v>
      </c>
      <c r="E1312" s="34">
        <v>1309328</v>
      </c>
      <c r="F1312" s="33">
        <v>32003015658.040001</v>
      </c>
    </row>
    <row r="1313" spans="1:6" ht="13.5" hidden="1" thickBot="1">
      <c r="A1313" s="27">
        <f t="shared" si="22"/>
        <v>10</v>
      </c>
      <c r="B1313" s="30" t="s">
        <v>2484</v>
      </c>
      <c r="C1313" s="30" t="s">
        <v>2485</v>
      </c>
      <c r="D1313" s="34">
        <v>559166236197</v>
      </c>
      <c r="E1313" s="34">
        <v>0</v>
      </c>
      <c r="F1313" s="34">
        <v>559166236197</v>
      </c>
    </row>
    <row r="1314" spans="1:6" ht="13.5" hidden="1" thickBot="1">
      <c r="A1314" s="27">
        <f t="shared" si="22"/>
        <v>10</v>
      </c>
      <c r="B1314" s="30" t="s">
        <v>2486</v>
      </c>
      <c r="C1314" s="30" t="s">
        <v>2487</v>
      </c>
      <c r="D1314" s="33">
        <v>40422380484.660004</v>
      </c>
      <c r="E1314" s="33">
        <v>418502502.13</v>
      </c>
      <c r="F1314" s="33">
        <v>40840882986.790001</v>
      </c>
    </row>
    <row r="1315" spans="1:6" ht="13.5" hidden="1" thickBot="1">
      <c r="A1315" s="27">
        <f t="shared" si="22"/>
        <v>10</v>
      </c>
      <c r="B1315" s="30" t="s">
        <v>2488</v>
      </c>
      <c r="C1315" s="30" t="s">
        <v>2489</v>
      </c>
      <c r="D1315" s="34">
        <v>7386937953</v>
      </c>
      <c r="E1315" s="34">
        <v>0</v>
      </c>
      <c r="F1315" s="34">
        <v>7386937953</v>
      </c>
    </row>
    <row r="1316" spans="1:6" ht="13.5" hidden="1" thickBot="1">
      <c r="A1316" s="27">
        <f t="shared" si="22"/>
        <v>10</v>
      </c>
      <c r="B1316" s="30" t="s">
        <v>2490</v>
      </c>
      <c r="C1316" s="30" t="s">
        <v>1120</v>
      </c>
      <c r="D1316" s="33">
        <v>68112826139.550003</v>
      </c>
      <c r="E1316" s="34">
        <v>657158546</v>
      </c>
      <c r="F1316" s="33">
        <v>68769984685.550003</v>
      </c>
    </row>
    <row r="1317" spans="1:6" ht="13.5" hidden="1" thickBot="1">
      <c r="A1317" s="27">
        <f t="shared" si="22"/>
        <v>10</v>
      </c>
      <c r="B1317" s="30" t="s">
        <v>2491</v>
      </c>
      <c r="C1317" s="30" t="s">
        <v>1303</v>
      </c>
      <c r="D1317" s="33">
        <v>20983916489.889999</v>
      </c>
      <c r="E1317" s="34">
        <v>44423288</v>
      </c>
      <c r="F1317" s="33">
        <v>21028339777.889999</v>
      </c>
    </row>
    <row r="1318" spans="1:6" ht="13.5" hidden="1" thickBot="1">
      <c r="A1318" s="27">
        <f t="shared" si="22"/>
        <v>10</v>
      </c>
      <c r="B1318" s="30" t="s">
        <v>2492</v>
      </c>
      <c r="C1318" s="30" t="s">
        <v>2493</v>
      </c>
      <c r="D1318" s="33">
        <v>23454084986.040001</v>
      </c>
      <c r="E1318" s="34">
        <v>549434106</v>
      </c>
      <c r="F1318" s="33">
        <v>24003519092.040001</v>
      </c>
    </row>
    <row r="1319" spans="1:6" ht="13.5" hidden="1" thickBot="1">
      <c r="A1319" s="27">
        <f t="shared" si="22"/>
        <v>7</v>
      </c>
      <c r="B1319" s="30" t="s">
        <v>2494</v>
      </c>
      <c r="C1319" s="30" t="s">
        <v>1383</v>
      </c>
      <c r="D1319" s="34">
        <v>0</v>
      </c>
      <c r="E1319" s="33">
        <v>185776576734.23999</v>
      </c>
      <c r="F1319" s="33">
        <v>185776576734.23999</v>
      </c>
    </row>
    <row r="1320" spans="1:6" ht="13.5" hidden="1" thickBot="1">
      <c r="A1320" s="27">
        <f t="shared" si="22"/>
        <v>10</v>
      </c>
      <c r="B1320" s="30" t="s">
        <v>2495</v>
      </c>
      <c r="C1320" s="30" t="s">
        <v>125</v>
      </c>
      <c r="D1320" s="34">
        <v>0</v>
      </c>
      <c r="E1320" s="33">
        <v>90743727636.970001</v>
      </c>
      <c r="F1320" s="33">
        <v>90743727636.970001</v>
      </c>
    </row>
    <row r="1321" spans="1:6" ht="13.5" hidden="1" thickBot="1">
      <c r="A1321" s="27">
        <f t="shared" si="22"/>
        <v>10</v>
      </c>
      <c r="B1321" s="30" t="s">
        <v>2496</v>
      </c>
      <c r="C1321" s="30" t="s">
        <v>2497</v>
      </c>
      <c r="D1321" s="34">
        <v>0</v>
      </c>
      <c r="E1321" s="33">
        <v>95032849097.270004</v>
      </c>
      <c r="F1321" s="33">
        <v>95032849097.270004</v>
      </c>
    </row>
    <row r="1322" spans="1:6" ht="13.5" hidden="1" thickBot="1">
      <c r="A1322" s="27">
        <f t="shared" si="22"/>
        <v>7</v>
      </c>
      <c r="B1322" s="30" t="s">
        <v>2498</v>
      </c>
      <c r="C1322" s="30" t="s">
        <v>2499</v>
      </c>
      <c r="D1322" s="33">
        <v>5747022882445.8096</v>
      </c>
      <c r="E1322" s="33">
        <v>7066462773321.9297</v>
      </c>
      <c r="F1322" s="33">
        <v>12813485655767.699</v>
      </c>
    </row>
    <row r="1323" spans="1:6" ht="13.5" hidden="1" thickBot="1">
      <c r="A1323" s="27">
        <f t="shared" si="22"/>
        <v>10</v>
      </c>
      <c r="B1323" s="30" t="s">
        <v>2500</v>
      </c>
      <c r="C1323" s="30" t="s">
        <v>80</v>
      </c>
      <c r="D1323" s="33">
        <v>5586132900.1599998</v>
      </c>
      <c r="E1323" s="33">
        <v>6433075.3600000003</v>
      </c>
      <c r="F1323" s="33">
        <v>5592565975.5200005</v>
      </c>
    </row>
    <row r="1324" spans="1:6" ht="13.5" hidden="1" thickBot="1">
      <c r="A1324" s="27">
        <f t="shared" si="22"/>
        <v>10</v>
      </c>
      <c r="B1324" s="30" t="s">
        <v>2501</v>
      </c>
      <c r="C1324" s="30" t="s">
        <v>122</v>
      </c>
      <c r="D1324" s="33">
        <v>91247759343.75</v>
      </c>
      <c r="E1324" s="33">
        <v>74410739006.100006</v>
      </c>
      <c r="F1324" s="33">
        <v>165658498349.85001</v>
      </c>
    </row>
    <row r="1325" spans="1:6" ht="13.5" hidden="1" thickBot="1">
      <c r="A1325" s="27">
        <f t="shared" si="22"/>
        <v>10</v>
      </c>
      <c r="B1325" s="30" t="s">
        <v>2502</v>
      </c>
      <c r="C1325" s="30" t="s">
        <v>121</v>
      </c>
      <c r="D1325" s="33">
        <v>1265754273520.5801</v>
      </c>
      <c r="E1325" s="33">
        <v>10793481501.42</v>
      </c>
      <c r="F1325" s="34">
        <v>1276547755022</v>
      </c>
    </row>
    <row r="1326" spans="1:6" ht="13.5" hidden="1" thickBot="1">
      <c r="A1326" s="27">
        <f t="shared" si="22"/>
        <v>10</v>
      </c>
      <c r="B1326" s="30" t="s">
        <v>2503</v>
      </c>
      <c r="C1326" s="30" t="s">
        <v>120</v>
      </c>
      <c r="D1326" s="33">
        <v>4165738256888.4502</v>
      </c>
      <c r="E1326" s="33">
        <v>6958679819275.5996</v>
      </c>
      <c r="F1326" s="33">
        <v>11124418076164.1</v>
      </c>
    </row>
    <row r="1327" spans="1:6" ht="13.5" hidden="1" thickBot="1">
      <c r="A1327" s="27">
        <f t="shared" si="22"/>
        <v>10</v>
      </c>
      <c r="B1327" s="30" t="s">
        <v>2504</v>
      </c>
      <c r="C1327" s="30" t="s">
        <v>119</v>
      </c>
      <c r="D1327" s="33">
        <v>8932797827.6900005</v>
      </c>
      <c r="E1327" s="33">
        <v>57840640.299999997</v>
      </c>
      <c r="F1327" s="33">
        <v>8990638467.9899998</v>
      </c>
    </row>
    <row r="1328" spans="1:6" ht="13.5" hidden="1" thickBot="1">
      <c r="A1328" s="27">
        <f t="shared" si="22"/>
        <v>10</v>
      </c>
      <c r="B1328" s="30" t="s">
        <v>2505</v>
      </c>
      <c r="C1328" s="30" t="s">
        <v>2506</v>
      </c>
      <c r="D1328" s="33">
        <v>209763661965.17999</v>
      </c>
      <c r="E1328" s="33">
        <v>22514459823.150002</v>
      </c>
      <c r="F1328" s="33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0" t="s">
        <v>157</v>
      </c>
      <c r="D1329" s="33">
        <v>482187648870038</v>
      </c>
      <c r="E1329" s="33">
        <v>861131808229188</v>
      </c>
      <c r="F1329" s="34">
        <v>1343319457099230</v>
      </c>
    </row>
    <row r="1330" spans="1:6" ht="13.5" thickBot="1">
      <c r="A1330" s="35">
        <f t="shared" si="22"/>
        <v>1</v>
      </c>
      <c r="B1330" s="27" t="s">
        <v>2507</v>
      </c>
      <c r="C1330" s="36" t="s">
        <v>2508</v>
      </c>
      <c r="D1330" s="37">
        <f>D1331+D1348+D1361+D1405+D1683+D1739+D1755+D1789</f>
        <v>472224347289855.63</v>
      </c>
      <c r="E1330" s="37">
        <f t="shared" ref="E1330:F1330" si="23">E1331+E1348+E1361+E1405+E1683+E1739+E1755+E1789</f>
        <v>798639890837144.13</v>
      </c>
      <c r="F1330" s="37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0" t="s">
        <v>66</v>
      </c>
      <c r="D1331" s="33">
        <v>141685593436516</v>
      </c>
      <c r="E1331" s="34">
        <v>809220000000</v>
      </c>
      <c r="F1331" s="33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0" t="s">
        <v>215</v>
      </c>
      <c r="D1332" s="34">
        <v>121095135098533</v>
      </c>
      <c r="E1332" s="34">
        <v>0</v>
      </c>
      <c r="F1332" s="34">
        <v>121095135098533</v>
      </c>
    </row>
    <row r="1333" spans="1:6" ht="13.5" hidden="1" thickBot="1">
      <c r="A1333" s="27">
        <f t="shared" si="22"/>
        <v>9</v>
      </c>
      <c r="B1333" s="30" t="s">
        <v>2509</v>
      </c>
      <c r="C1333" s="30" t="s">
        <v>2510</v>
      </c>
      <c r="D1333" s="34">
        <v>78344413606391</v>
      </c>
      <c r="E1333" s="34">
        <v>0</v>
      </c>
      <c r="F1333" s="34">
        <v>78344413606391</v>
      </c>
    </row>
    <row r="1334" spans="1:6" ht="13.5" hidden="1" thickBot="1">
      <c r="A1334" s="27">
        <f t="shared" si="22"/>
        <v>9</v>
      </c>
      <c r="B1334" s="30" t="s">
        <v>2511</v>
      </c>
      <c r="C1334" s="30" t="s">
        <v>2512</v>
      </c>
      <c r="D1334" s="34">
        <v>10980319717962</v>
      </c>
      <c r="E1334" s="34">
        <v>0</v>
      </c>
      <c r="F1334" s="34">
        <v>10980319717962</v>
      </c>
    </row>
    <row r="1335" spans="1:6" ht="13.5" hidden="1" thickBot="1">
      <c r="A1335" s="27">
        <f t="shared" si="22"/>
        <v>9</v>
      </c>
      <c r="B1335" s="30" t="s">
        <v>2513</v>
      </c>
      <c r="C1335" s="30" t="s">
        <v>2514</v>
      </c>
      <c r="D1335" s="34">
        <v>1798792813</v>
      </c>
      <c r="E1335" s="34">
        <v>0</v>
      </c>
      <c r="F1335" s="34">
        <v>1798792813</v>
      </c>
    </row>
    <row r="1336" spans="1:6" ht="13.5" hidden="1" thickBot="1">
      <c r="A1336" s="27">
        <f t="shared" si="22"/>
        <v>9</v>
      </c>
      <c r="B1336" s="30" t="s">
        <v>2515</v>
      </c>
      <c r="C1336" s="30" t="s">
        <v>2516</v>
      </c>
      <c r="D1336" s="34">
        <v>8344761929694</v>
      </c>
      <c r="E1336" s="34">
        <v>0</v>
      </c>
      <c r="F1336" s="34">
        <v>8344761929694</v>
      </c>
    </row>
    <row r="1337" spans="1:6" ht="13.5" hidden="1" thickBot="1">
      <c r="A1337" s="27">
        <f t="shared" si="22"/>
        <v>9</v>
      </c>
      <c r="B1337" s="30" t="s">
        <v>2517</v>
      </c>
      <c r="C1337" s="30" t="s">
        <v>2518</v>
      </c>
      <c r="D1337" s="34">
        <v>17420724508129</v>
      </c>
      <c r="E1337" s="34">
        <v>0</v>
      </c>
      <c r="F1337" s="34">
        <v>17420724508129</v>
      </c>
    </row>
    <row r="1338" spans="1:6" ht="13.5" hidden="1" thickBot="1">
      <c r="A1338" s="27">
        <f t="shared" si="22"/>
        <v>9</v>
      </c>
      <c r="B1338" s="30" t="s">
        <v>2519</v>
      </c>
      <c r="C1338" s="30" t="s">
        <v>2520</v>
      </c>
      <c r="D1338" s="34">
        <v>5873614092396</v>
      </c>
      <c r="E1338" s="34">
        <v>0</v>
      </c>
      <c r="F1338" s="34">
        <v>5873614092396</v>
      </c>
    </row>
    <row r="1339" spans="1:6" ht="13.5" hidden="1" thickBot="1">
      <c r="A1339" s="27">
        <f t="shared" si="22"/>
        <v>9</v>
      </c>
      <c r="B1339" s="30" t="s">
        <v>2521</v>
      </c>
      <c r="C1339" s="30" t="s">
        <v>2522</v>
      </c>
      <c r="D1339" s="34">
        <v>129502451148</v>
      </c>
      <c r="E1339" s="34">
        <v>0</v>
      </c>
      <c r="F1339" s="34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0" t="s">
        <v>65</v>
      </c>
      <c r="D1340" s="33">
        <v>20590458337983.102</v>
      </c>
      <c r="E1340" s="34">
        <v>809220000000</v>
      </c>
      <c r="F1340" s="33">
        <v>21399678337983.102</v>
      </c>
    </row>
    <row r="1341" spans="1:6" ht="13.5" hidden="1" thickBot="1">
      <c r="A1341" s="27">
        <f t="shared" si="22"/>
        <v>9</v>
      </c>
      <c r="B1341" s="30" t="s">
        <v>2523</v>
      </c>
      <c r="C1341" s="30" t="s">
        <v>2524</v>
      </c>
      <c r="D1341" s="33">
        <v>533861037466.45001</v>
      </c>
      <c r="E1341" s="34">
        <v>0</v>
      </c>
      <c r="F1341" s="33">
        <v>533861037466.45001</v>
      </c>
    </row>
    <row r="1342" spans="1:6" ht="13.5" hidden="1" thickBot="1">
      <c r="A1342" s="27">
        <f t="shared" si="22"/>
        <v>9</v>
      </c>
      <c r="B1342" s="30" t="s">
        <v>2525</v>
      </c>
      <c r="C1342" s="30" t="s">
        <v>555</v>
      </c>
      <c r="D1342" s="33">
        <v>7365527932930.79</v>
      </c>
      <c r="E1342" s="34">
        <v>809220000000</v>
      </c>
      <c r="F1342" s="33">
        <v>8174747932930.79</v>
      </c>
    </row>
    <row r="1343" spans="1:6" ht="13.5" hidden="1" thickBot="1">
      <c r="A1343" s="27">
        <f t="shared" si="22"/>
        <v>9</v>
      </c>
      <c r="B1343" s="30" t="s">
        <v>2526</v>
      </c>
      <c r="C1343" s="30" t="s">
        <v>2527</v>
      </c>
      <c r="D1343" s="33">
        <v>5182977917609.71</v>
      </c>
      <c r="E1343" s="34">
        <v>0</v>
      </c>
      <c r="F1343" s="33">
        <v>5182977917609.71</v>
      </c>
    </row>
    <row r="1344" spans="1:6" ht="13.5" hidden="1" thickBot="1">
      <c r="A1344" s="27">
        <f t="shared" si="22"/>
        <v>9</v>
      </c>
      <c r="B1344" s="30" t="s">
        <v>2528</v>
      </c>
      <c r="C1344" s="30" t="s">
        <v>2529</v>
      </c>
      <c r="D1344" s="34">
        <v>1068689991139</v>
      </c>
      <c r="E1344" s="34">
        <v>0</v>
      </c>
      <c r="F1344" s="34">
        <v>1068689991139</v>
      </c>
    </row>
    <row r="1345" spans="1:6" ht="13.5" hidden="1" thickBot="1">
      <c r="A1345" s="27">
        <f t="shared" si="22"/>
        <v>9</v>
      </c>
      <c r="B1345" s="30" t="s">
        <v>2530</v>
      </c>
      <c r="C1345" s="30" t="s">
        <v>2531</v>
      </c>
      <c r="D1345" s="34">
        <v>6120745817750</v>
      </c>
      <c r="E1345" s="34">
        <v>0</v>
      </c>
      <c r="F1345" s="34">
        <v>6120745817750</v>
      </c>
    </row>
    <row r="1346" spans="1:6" ht="13.5" hidden="1" thickBot="1">
      <c r="A1346" s="27">
        <f t="shared" si="22"/>
        <v>9</v>
      </c>
      <c r="B1346" s="30" t="s">
        <v>2532</v>
      </c>
      <c r="C1346" s="30" t="s">
        <v>2533</v>
      </c>
      <c r="D1346" s="34">
        <v>41755067362</v>
      </c>
      <c r="E1346" s="34">
        <v>0</v>
      </c>
      <c r="F1346" s="34">
        <v>41755067362</v>
      </c>
    </row>
    <row r="1347" spans="1:6" ht="13.5" hidden="1" thickBot="1">
      <c r="A1347" s="27">
        <f t="shared" si="22"/>
        <v>9</v>
      </c>
      <c r="B1347" s="30" t="s">
        <v>2534</v>
      </c>
      <c r="C1347" s="30" t="s">
        <v>2535</v>
      </c>
      <c r="D1347" s="33">
        <v>276900573725.15997</v>
      </c>
      <c r="E1347" s="34">
        <v>0</v>
      </c>
      <c r="F1347" s="33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0" t="s">
        <v>2406</v>
      </c>
      <c r="D1348" s="33">
        <v>61066482442734.602</v>
      </c>
      <c r="E1348" s="33">
        <v>355407058966698</v>
      </c>
      <c r="F1348" s="33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0" t="s">
        <v>2537</v>
      </c>
      <c r="D1349" s="33">
        <v>20482819742191.398</v>
      </c>
      <c r="E1349" s="34">
        <v>0</v>
      </c>
      <c r="F1349" s="33">
        <v>20482819742191.398</v>
      </c>
    </row>
    <row r="1350" spans="1:6" ht="13.5" hidden="1" thickBot="1">
      <c r="A1350" s="27">
        <f t="shared" si="22"/>
        <v>9</v>
      </c>
      <c r="B1350" s="30" t="s">
        <v>2538</v>
      </c>
      <c r="C1350" s="30" t="s">
        <v>2539</v>
      </c>
      <c r="D1350" s="33">
        <v>20482819742191.398</v>
      </c>
      <c r="E1350" s="34">
        <v>0</v>
      </c>
      <c r="F1350" s="33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0" t="s">
        <v>2541</v>
      </c>
      <c r="D1351" s="33">
        <v>28352772566035.898</v>
      </c>
      <c r="E1351" s="33">
        <v>235258059153726</v>
      </c>
      <c r="F1351" s="33">
        <v>263610831719762</v>
      </c>
    </row>
    <row r="1352" spans="1:6" ht="13.5" hidden="1" thickBot="1">
      <c r="A1352" s="27">
        <f t="shared" si="22"/>
        <v>9</v>
      </c>
      <c r="B1352" s="30" t="s">
        <v>2542</v>
      </c>
      <c r="C1352" s="30" t="s">
        <v>2543</v>
      </c>
      <c r="D1352" s="33">
        <v>28154879923926.602</v>
      </c>
      <c r="E1352" s="33">
        <v>223562051630929</v>
      </c>
      <c r="F1352" s="33">
        <v>251716931554856</v>
      </c>
    </row>
    <row r="1353" spans="1:6" ht="13.5" hidden="1" thickBot="1">
      <c r="A1353" s="27">
        <f t="shared" si="22"/>
        <v>9</v>
      </c>
      <c r="B1353" s="30" t="s">
        <v>2544</v>
      </c>
      <c r="C1353" s="30" t="s">
        <v>161</v>
      </c>
      <c r="D1353" s="33">
        <v>197892642109.26999</v>
      </c>
      <c r="E1353" s="33">
        <v>11696007522797</v>
      </c>
      <c r="F1353" s="33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0" t="s">
        <v>2546</v>
      </c>
      <c r="D1354" s="33">
        <v>3403777353516.52</v>
      </c>
      <c r="E1354" s="34">
        <v>0</v>
      </c>
      <c r="F1354" s="33">
        <v>3403777353516.52</v>
      </c>
    </row>
    <row r="1355" spans="1:6" ht="13.5" hidden="1" thickBot="1">
      <c r="A1355" s="27">
        <f t="shared" si="22"/>
        <v>9</v>
      </c>
      <c r="B1355" s="30" t="s">
        <v>2547</v>
      </c>
      <c r="C1355" s="30" t="s">
        <v>2539</v>
      </c>
      <c r="D1355" s="33">
        <v>3403777353516.52</v>
      </c>
      <c r="E1355" s="34">
        <v>0</v>
      </c>
      <c r="F1355" s="33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0" t="s">
        <v>2549</v>
      </c>
      <c r="D1356" s="33">
        <v>7977325609511.9297</v>
      </c>
      <c r="E1356" s="33">
        <v>120148999812972</v>
      </c>
      <c r="F1356" s="33">
        <v>128126325422484</v>
      </c>
    </row>
    <row r="1357" spans="1:6" ht="13.5" hidden="1" thickBot="1">
      <c r="A1357" s="27">
        <f t="shared" si="22"/>
        <v>9</v>
      </c>
      <c r="B1357" s="30" t="s">
        <v>2550</v>
      </c>
      <c r="C1357" s="30" t="s">
        <v>161</v>
      </c>
      <c r="D1357" s="33">
        <v>7977325609511.9297</v>
      </c>
      <c r="E1357" s="33">
        <v>120148999812972</v>
      </c>
      <c r="F1357" s="33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0" t="s">
        <v>2552</v>
      </c>
      <c r="D1358" s="33">
        <v>849787171478.84998</v>
      </c>
      <c r="E1358" s="34">
        <v>0</v>
      </c>
      <c r="F1358" s="33">
        <v>849787171478.84998</v>
      </c>
    </row>
    <row r="1359" spans="1:6" ht="13.5" hidden="1" thickBot="1">
      <c r="A1359" s="27">
        <f t="shared" si="22"/>
        <v>9</v>
      </c>
      <c r="B1359" s="30" t="s">
        <v>2553</v>
      </c>
      <c r="C1359" s="30" t="s">
        <v>2554</v>
      </c>
      <c r="D1359" s="34">
        <v>849593357483</v>
      </c>
      <c r="E1359" s="34">
        <v>0</v>
      </c>
      <c r="F1359" s="34">
        <v>849593357483</v>
      </c>
    </row>
    <row r="1360" spans="1:6" ht="13.5" hidden="1" thickBot="1">
      <c r="A1360" s="27">
        <f t="shared" si="22"/>
        <v>9</v>
      </c>
      <c r="B1360" s="30" t="s">
        <v>2555</v>
      </c>
      <c r="C1360" s="30" t="s">
        <v>2556</v>
      </c>
      <c r="D1360" s="33">
        <v>193813995.84999999</v>
      </c>
      <c r="E1360" s="34">
        <v>0</v>
      </c>
      <c r="F1360" s="33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0" t="s">
        <v>2408</v>
      </c>
      <c r="D1361" s="33">
        <v>12702912251924.5</v>
      </c>
      <c r="E1361" s="33">
        <v>131716143831889</v>
      </c>
      <c r="F1361" s="33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0" t="s">
        <v>2537</v>
      </c>
      <c r="D1362" s="33">
        <v>2852894179540.5801</v>
      </c>
      <c r="E1362" s="33">
        <v>7295280904.3400002</v>
      </c>
      <c r="F1362" s="33">
        <v>2860189460444.9199</v>
      </c>
    </row>
    <row r="1363" spans="1:6" ht="13.5" hidden="1" thickBot="1">
      <c r="A1363" s="27">
        <f t="shared" si="22"/>
        <v>9</v>
      </c>
      <c r="B1363" s="30" t="s">
        <v>2558</v>
      </c>
      <c r="C1363" s="30" t="s">
        <v>2559</v>
      </c>
      <c r="D1363" s="33">
        <v>1288288801480.0801</v>
      </c>
      <c r="E1363" s="34">
        <v>0</v>
      </c>
      <c r="F1363" s="33">
        <v>1288288801480.0801</v>
      </c>
    </row>
    <row r="1364" spans="1:6" ht="13.5" hidden="1" thickBot="1">
      <c r="A1364" s="27">
        <f t="shared" si="22"/>
        <v>9</v>
      </c>
      <c r="B1364" s="30" t="s">
        <v>2560</v>
      </c>
      <c r="C1364" s="30" t="s">
        <v>2561</v>
      </c>
      <c r="D1364" s="33">
        <v>49895078390.279999</v>
      </c>
      <c r="E1364" s="34">
        <v>0</v>
      </c>
      <c r="F1364" s="33">
        <v>49895078390.279999</v>
      </c>
    </row>
    <row r="1365" spans="1:6" ht="13.5" hidden="1" thickBot="1">
      <c r="A1365" s="27">
        <f t="shared" ref="A1365:A1428" si="24">LEN(B1365)</f>
        <v>9</v>
      </c>
      <c r="B1365" s="30" t="s">
        <v>2562</v>
      </c>
      <c r="C1365" s="30" t="s">
        <v>2563</v>
      </c>
      <c r="D1365" s="33">
        <v>13708960401.82</v>
      </c>
      <c r="E1365" s="33">
        <v>7295280904.3400002</v>
      </c>
      <c r="F1365" s="33">
        <v>21004241306.16</v>
      </c>
    </row>
    <row r="1366" spans="1:6" ht="13.5" hidden="1" thickBot="1">
      <c r="A1366" s="27">
        <f t="shared" si="24"/>
        <v>9</v>
      </c>
      <c r="B1366" s="30" t="s">
        <v>2564</v>
      </c>
      <c r="C1366" s="30" t="s">
        <v>1411</v>
      </c>
      <c r="D1366" s="33">
        <v>16020952252.559999</v>
      </c>
      <c r="E1366" s="34">
        <v>0</v>
      </c>
      <c r="F1366" s="33">
        <v>16020952252.559999</v>
      </c>
    </row>
    <row r="1367" spans="1:6" ht="13.5" hidden="1" thickBot="1">
      <c r="A1367" s="27">
        <f t="shared" si="24"/>
        <v>9</v>
      </c>
      <c r="B1367" s="30" t="s">
        <v>2565</v>
      </c>
      <c r="C1367" s="30" t="s">
        <v>2566</v>
      </c>
      <c r="D1367" s="34">
        <v>13489307722</v>
      </c>
      <c r="E1367" s="34">
        <v>0</v>
      </c>
      <c r="F1367" s="34">
        <v>13489307722</v>
      </c>
    </row>
    <row r="1368" spans="1:6" ht="13.5" hidden="1" thickBot="1">
      <c r="A1368" s="27">
        <f t="shared" si="24"/>
        <v>9</v>
      </c>
      <c r="B1368" s="30" t="s">
        <v>2567</v>
      </c>
      <c r="C1368" s="30" t="s">
        <v>2568</v>
      </c>
      <c r="D1368" s="33">
        <v>528723348872.09998</v>
      </c>
      <c r="E1368" s="34">
        <v>0</v>
      </c>
      <c r="F1368" s="33">
        <v>528723348872.09998</v>
      </c>
    </row>
    <row r="1369" spans="1:6" ht="13.5" hidden="1" thickBot="1">
      <c r="A1369" s="27">
        <f t="shared" si="24"/>
        <v>9</v>
      </c>
      <c r="B1369" s="30" t="s">
        <v>2569</v>
      </c>
      <c r="C1369" s="30" t="s">
        <v>2570</v>
      </c>
      <c r="D1369" s="33">
        <v>38264995307.959999</v>
      </c>
      <c r="E1369" s="34">
        <v>0</v>
      </c>
      <c r="F1369" s="33">
        <v>38264995307.959999</v>
      </c>
    </row>
    <row r="1370" spans="1:6" ht="13.5" hidden="1" thickBot="1">
      <c r="A1370" s="27">
        <f t="shared" si="24"/>
        <v>9</v>
      </c>
      <c r="B1370" s="30" t="s">
        <v>2571</v>
      </c>
      <c r="C1370" s="30" t="s">
        <v>2572</v>
      </c>
      <c r="D1370" s="33">
        <v>40379497466.440002</v>
      </c>
      <c r="E1370" s="34">
        <v>0</v>
      </c>
      <c r="F1370" s="33">
        <v>40379497466.440002</v>
      </c>
    </row>
    <row r="1371" spans="1:6" ht="13.5" hidden="1" thickBot="1">
      <c r="A1371" s="27">
        <f t="shared" si="24"/>
        <v>9</v>
      </c>
      <c r="B1371" s="30" t="s">
        <v>2573</v>
      </c>
      <c r="C1371" s="30" t="s">
        <v>2574</v>
      </c>
      <c r="D1371" s="34">
        <v>876000000</v>
      </c>
      <c r="E1371" s="34">
        <v>0</v>
      </c>
      <c r="F1371" s="34">
        <v>876000000</v>
      </c>
    </row>
    <row r="1372" spans="1:6" ht="13.5" hidden="1" thickBot="1">
      <c r="A1372" s="27">
        <f t="shared" si="24"/>
        <v>9</v>
      </c>
      <c r="B1372" s="30" t="s">
        <v>2575</v>
      </c>
      <c r="C1372" s="30" t="s">
        <v>2576</v>
      </c>
      <c r="D1372" s="33">
        <v>22224312759.82</v>
      </c>
      <c r="E1372" s="34">
        <v>0</v>
      </c>
      <c r="F1372" s="33">
        <v>22224312759.82</v>
      </c>
    </row>
    <row r="1373" spans="1:6" ht="13.5" hidden="1" thickBot="1">
      <c r="A1373" s="27">
        <f t="shared" si="24"/>
        <v>9</v>
      </c>
      <c r="B1373" s="30" t="s">
        <v>2577</v>
      </c>
      <c r="C1373" s="30" t="s">
        <v>2578</v>
      </c>
      <c r="D1373" s="34">
        <v>2528850887</v>
      </c>
      <c r="E1373" s="34">
        <v>0</v>
      </c>
      <c r="F1373" s="34">
        <v>2528850887</v>
      </c>
    </row>
    <row r="1374" spans="1:6" ht="13.5" hidden="1" thickBot="1">
      <c r="A1374" s="27">
        <f t="shared" si="24"/>
        <v>9</v>
      </c>
      <c r="B1374" s="30" t="s">
        <v>2579</v>
      </c>
      <c r="C1374" s="30" t="s">
        <v>2580</v>
      </c>
      <c r="D1374" s="34">
        <v>103439685</v>
      </c>
      <c r="E1374" s="34">
        <v>0</v>
      </c>
      <c r="F1374" s="34">
        <v>103439685</v>
      </c>
    </row>
    <row r="1375" spans="1:6" ht="13.5" hidden="1" thickBot="1">
      <c r="A1375" s="27">
        <f t="shared" si="24"/>
        <v>9</v>
      </c>
      <c r="B1375" s="30" t="s">
        <v>2581</v>
      </c>
      <c r="C1375" s="30" t="s">
        <v>1407</v>
      </c>
      <c r="D1375" s="33">
        <v>73940619310.460007</v>
      </c>
      <c r="E1375" s="34">
        <v>0</v>
      </c>
      <c r="F1375" s="33">
        <v>73940619310.460007</v>
      </c>
    </row>
    <row r="1376" spans="1:6" ht="13.5" hidden="1" thickBot="1">
      <c r="A1376" s="27">
        <f t="shared" si="24"/>
        <v>9</v>
      </c>
      <c r="B1376" s="30" t="s">
        <v>2582</v>
      </c>
      <c r="C1376" s="30" t="s">
        <v>2583</v>
      </c>
      <c r="D1376" s="34">
        <v>33546444672</v>
      </c>
      <c r="E1376" s="34">
        <v>0</v>
      </c>
      <c r="F1376" s="34">
        <v>33546444672</v>
      </c>
    </row>
    <row r="1377" spans="1:6" ht="13.5" hidden="1" thickBot="1">
      <c r="A1377" s="27">
        <f t="shared" si="24"/>
        <v>9</v>
      </c>
      <c r="B1377" s="30" t="s">
        <v>2584</v>
      </c>
      <c r="C1377" s="30" t="s">
        <v>2585</v>
      </c>
      <c r="D1377" s="33">
        <v>730903570333.06006</v>
      </c>
      <c r="E1377" s="34">
        <v>0</v>
      </c>
      <c r="F1377" s="33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0" t="s">
        <v>2541</v>
      </c>
      <c r="D1378" s="33">
        <v>3443409183295.2002</v>
      </c>
      <c r="E1378" s="33">
        <v>32927521690273.398</v>
      </c>
      <c r="F1378" s="33">
        <v>36370930873568.602</v>
      </c>
    </row>
    <row r="1379" spans="1:6" ht="13.5" hidden="1" thickBot="1">
      <c r="A1379" s="27">
        <f t="shared" si="24"/>
        <v>9</v>
      </c>
      <c r="B1379" s="30" t="s">
        <v>2587</v>
      </c>
      <c r="C1379" s="30" t="s">
        <v>2559</v>
      </c>
      <c r="D1379" s="33">
        <v>2982705915036.7598</v>
      </c>
      <c r="E1379" s="33">
        <v>13989667648563.6</v>
      </c>
      <c r="F1379" s="33">
        <v>16972373563600.301</v>
      </c>
    </row>
    <row r="1380" spans="1:6" ht="13.5" hidden="1" thickBot="1">
      <c r="A1380" s="27">
        <f t="shared" si="24"/>
        <v>9</v>
      </c>
      <c r="B1380" s="30" t="s">
        <v>2588</v>
      </c>
      <c r="C1380" s="30" t="s">
        <v>2561</v>
      </c>
      <c r="D1380" s="33">
        <v>332206860806.40002</v>
      </c>
      <c r="E1380" s="33">
        <v>7488120626494.9502</v>
      </c>
      <c r="F1380" s="33">
        <v>7820327487301.3496</v>
      </c>
    </row>
    <row r="1381" spans="1:6" ht="13.5" hidden="1" thickBot="1">
      <c r="A1381" s="27">
        <f t="shared" si="24"/>
        <v>9</v>
      </c>
      <c r="B1381" s="30" t="s">
        <v>2589</v>
      </c>
      <c r="C1381" s="30" t="s">
        <v>2563</v>
      </c>
      <c r="D1381" s="33">
        <v>49730956909.690002</v>
      </c>
      <c r="E1381" s="33">
        <v>111026066745.86</v>
      </c>
      <c r="F1381" s="33">
        <v>160757023655.54999</v>
      </c>
    </row>
    <row r="1382" spans="1:6" ht="13.5" hidden="1" thickBot="1">
      <c r="A1382" s="27">
        <f t="shared" si="24"/>
        <v>9</v>
      </c>
      <c r="B1382" s="30" t="s">
        <v>2590</v>
      </c>
      <c r="C1382" s="30" t="s">
        <v>2591</v>
      </c>
      <c r="D1382" s="33">
        <v>5123748417.9099998</v>
      </c>
      <c r="E1382" s="33">
        <v>3088501648.1100001</v>
      </c>
      <c r="F1382" s="33">
        <v>8212250066.0200005</v>
      </c>
    </row>
    <row r="1383" spans="1:6" ht="13.5" hidden="1" thickBot="1">
      <c r="A1383" s="27">
        <f t="shared" si="24"/>
        <v>9</v>
      </c>
      <c r="B1383" s="30" t="s">
        <v>2592</v>
      </c>
      <c r="C1383" s="30" t="s">
        <v>2572</v>
      </c>
      <c r="D1383" s="34">
        <v>15807613670</v>
      </c>
      <c r="E1383" s="34">
        <v>3036923468829</v>
      </c>
      <c r="F1383" s="34">
        <v>3052731082499</v>
      </c>
    </row>
    <row r="1384" spans="1:6" ht="13.5" hidden="1" thickBot="1">
      <c r="A1384" s="27">
        <f t="shared" si="24"/>
        <v>9</v>
      </c>
      <c r="B1384" s="30" t="s">
        <v>2593</v>
      </c>
      <c r="C1384" s="30" t="s">
        <v>2574</v>
      </c>
      <c r="D1384" s="34">
        <v>0</v>
      </c>
      <c r="E1384" s="33">
        <v>19481277774.349998</v>
      </c>
      <c r="F1384" s="33">
        <v>19481277774.349998</v>
      </c>
    </row>
    <row r="1385" spans="1:6" ht="13.5" hidden="1" thickBot="1">
      <c r="A1385" s="27">
        <f t="shared" si="24"/>
        <v>9</v>
      </c>
      <c r="B1385" s="30" t="s">
        <v>2594</v>
      </c>
      <c r="C1385" s="30" t="s">
        <v>2576</v>
      </c>
      <c r="D1385" s="33">
        <v>8441438426.9200001</v>
      </c>
      <c r="E1385" s="33">
        <v>1632103759.3699999</v>
      </c>
      <c r="F1385" s="33">
        <v>10073542186.290001</v>
      </c>
    </row>
    <row r="1386" spans="1:6" ht="13.5" hidden="1" thickBot="1">
      <c r="A1386" s="27">
        <f t="shared" si="24"/>
        <v>9</v>
      </c>
      <c r="B1386" s="30" t="s">
        <v>2595</v>
      </c>
      <c r="C1386" s="30" t="s">
        <v>2578</v>
      </c>
      <c r="D1386" s="34">
        <v>345871619</v>
      </c>
      <c r="E1386" s="34">
        <v>76347974015</v>
      </c>
      <c r="F1386" s="34">
        <v>76693845634</v>
      </c>
    </row>
    <row r="1387" spans="1:6" ht="13.5" hidden="1" thickBot="1">
      <c r="A1387" s="27">
        <f t="shared" si="24"/>
        <v>9</v>
      </c>
      <c r="B1387" s="30" t="s">
        <v>2596</v>
      </c>
      <c r="C1387" s="30" t="s">
        <v>2580</v>
      </c>
      <c r="D1387" s="34">
        <v>637448915</v>
      </c>
      <c r="E1387" s="33">
        <v>1287617470.47</v>
      </c>
      <c r="F1387" s="33">
        <v>1925066385.47</v>
      </c>
    </row>
    <row r="1388" spans="1:6" ht="13.5" hidden="1" thickBot="1">
      <c r="A1388" s="27">
        <f t="shared" si="24"/>
        <v>9</v>
      </c>
      <c r="B1388" s="30" t="s">
        <v>2597</v>
      </c>
      <c r="C1388" s="30" t="s">
        <v>1407</v>
      </c>
      <c r="D1388" s="33">
        <v>25214335722.310001</v>
      </c>
      <c r="E1388" s="33">
        <v>2761014869549.2402</v>
      </c>
      <c r="F1388" s="33">
        <v>2786229205271.5498</v>
      </c>
    </row>
    <row r="1389" spans="1:6" ht="13.5" hidden="1" thickBot="1">
      <c r="A1389" s="27">
        <f t="shared" si="24"/>
        <v>9</v>
      </c>
      <c r="B1389" s="30" t="s">
        <v>2598</v>
      </c>
      <c r="C1389" s="30" t="s">
        <v>2583</v>
      </c>
      <c r="D1389" s="34">
        <v>0</v>
      </c>
      <c r="E1389" s="34">
        <v>18098963586</v>
      </c>
      <c r="F1389" s="34">
        <v>18098963586</v>
      </c>
    </row>
    <row r="1390" spans="1:6" ht="13.5" hidden="1" thickBot="1">
      <c r="A1390" s="27">
        <f t="shared" si="24"/>
        <v>9</v>
      </c>
      <c r="B1390" s="30" t="s">
        <v>2599</v>
      </c>
      <c r="C1390" s="30" t="s">
        <v>2600</v>
      </c>
      <c r="D1390" s="34">
        <v>0</v>
      </c>
      <c r="E1390" s="33">
        <v>5264301206614.2305</v>
      </c>
      <c r="F1390" s="33">
        <v>5264301206614.2305</v>
      </c>
    </row>
    <row r="1391" spans="1:6" ht="13.5" hidden="1" thickBot="1">
      <c r="A1391" s="27">
        <f t="shared" si="24"/>
        <v>9</v>
      </c>
      <c r="B1391" s="30" t="s">
        <v>2601</v>
      </c>
      <c r="C1391" s="30" t="s">
        <v>2585</v>
      </c>
      <c r="D1391" s="33">
        <v>23194993771.209999</v>
      </c>
      <c r="E1391" s="33">
        <v>156531365223.26001</v>
      </c>
      <c r="F1391" s="33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0" t="s">
        <v>2546</v>
      </c>
      <c r="D1392" s="33">
        <v>1811409547084.03</v>
      </c>
      <c r="E1392" s="34">
        <v>0</v>
      </c>
      <c r="F1392" s="33">
        <v>1811409547084.03</v>
      </c>
    </row>
    <row r="1393" spans="1:6" ht="13.5" hidden="1" thickBot="1">
      <c r="A1393" s="27">
        <f t="shared" si="24"/>
        <v>9</v>
      </c>
      <c r="B1393" s="30" t="s">
        <v>2603</v>
      </c>
      <c r="C1393" s="30" t="s">
        <v>2559</v>
      </c>
      <c r="D1393" s="33">
        <v>1138967438444.4199</v>
      </c>
      <c r="E1393" s="34">
        <v>0</v>
      </c>
      <c r="F1393" s="33">
        <v>1138967438444.4199</v>
      </c>
    </row>
    <row r="1394" spans="1:6" ht="13.5" hidden="1" thickBot="1">
      <c r="A1394" s="27">
        <f t="shared" si="24"/>
        <v>9</v>
      </c>
      <c r="B1394" s="30" t="s">
        <v>2604</v>
      </c>
      <c r="C1394" s="30" t="s">
        <v>2561</v>
      </c>
      <c r="D1394" s="33">
        <v>230281575861.69</v>
      </c>
      <c r="E1394" s="34">
        <v>0</v>
      </c>
      <c r="F1394" s="33">
        <v>230281575861.69</v>
      </c>
    </row>
    <row r="1395" spans="1:6" ht="13.5" hidden="1" thickBot="1">
      <c r="A1395" s="27">
        <f t="shared" si="24"/>
        <v>9</v>
      </c>
      <c r="B1395" s="30" t="s">
        <v>2605</v>
      </c>
      <c r="C1395" s="30" t="s">
        <v>1407</v>
      </c>
      <c r="D1395" s="34">
        <v>6644690880</v>
      </c>
      <c r="E1395" s="34">
        <v>0</v>
      </c>
      <c r="F1395" s="34">
        <v>6644690880</v>
      </c>
    </row>
    <row r="1396" spans="1:6" ht="13.5" hidden="1" thickBot="1">
      <c r="A1396" s="27">
        <f t="shared" si="24"/>
        <v>9</v>
      </c>
      <c r="B1396" s="30" t="s">
        <v>2606</v>
      </c>
      <c r="C1396" s="30" t="s">
        <v>2585</v>
      </c>
      <c r="D1396" s="33">
        <v>435515841897.91998</v>
      </c>
      <c r="E1396" s="34">
        <v>0</v>
      </c>
      <c r="F1396" s="33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0" t="s">
        <v>2549</v>
      </c>
      <c r="D1397" s="33">
        <v>4595199342004.7305</v>
      </c>
      <c r="E1397" s="33">
        <v>98781326860710.906</v>
      </c>
      <c r="F1397" s="33">
        <v>103376526202716</v>
      </c>
    </row>
    <row r="1398" spans="1:6" ht="13.5" hidden="1" thickBot="1">
      <c r="A1398" s="27">
        <f t="shared" si="24"/>
        <v>9</v>
      </c>
      <c r="B1398" s="30" t="s">
        <v>2608</v>
      </c>
      <c r="C1398" s="30" t="s">
        <v>2559</v>
      </c>
      <c r="D1398" s="33">
        <v>334048324739.90997</v>
      </c>
      <c r="E1398" s="33">
        <v>11446679229365.801</v>
      </c>
      <c r="F1398" s="33">
        <v>11780727554105.699</v>
      </c>
    </row>
    <row r="1399" spans="1:6" ht="13.5" hidden="1" thickBot="1">
      <c r="A1399" s="27">
        <f t="shared" si="24"/>
        <v>9</v>
      </c>
      <c r="B1399" s="30" t="s">
        <v>2609</v>
      </c>
      <c r="C1399" s="30" t="s">
        <v>2610</v>
      </c>
      <c r="D1399" s="33">
        <v>3779945783007.7798</v>
      </c>
      <c r="E1399" s="33">
        <v>60845278000403.5</v>
      </c>
      <c r="F1399" s="33">
        <v>64625223783411.203</v>
      </c>
    </row>
    <row r="1400" spans="1:6" ht="13.5" hidden="1" thickBot="1">
      <c r="A1400" s="27">
        <f t="shared" si="24"/>
        <v>9</v>
      </c>
      <c r="B1400" s="30" t="s">
        <v>2611</v>
      </c>
      <c r="C1400" s="30" t="s">
        <v>2561</v>
      </c>
      <c r="D1400" s="33">
        <v>221743441295.42999</v>
      </c>
      <c r="E1400" s="33">
        <v>5953858797347.0098</v>
      </c>
      <c r="F1400" s="33">
        <v>6175602238642.4404</v>
      </c>
    </row>
    <row r="1401" spans="1:6" ht="13.5" hidden="1" thickBot="1">
      <c r="A1401" s="27">
        <f t="shared" si="24"/>
        <v>9</v>
      </c>
      <c r="B1401" s="30" t="s">
        <v>2612</v>
      </c>
      <c r="C1401" s="30" t="s">
        <v>2613</v>
      </c>
      <c r="D1401" s="33">
        <v>249646390183.06</v>
      </c>
      <c r="E1401" s="33">
        <v>5046240918649.21</v>
      </c>
      <c r="F1401" s="33">
        <v>5295887308832.2695</v>
      </c>
    </row>
    <row r="1402" spans="1:6" ht="13.5" hidden="1" thickBot="1">
      <c r="A1402" s="27">
        <f t="shared" si="24"/>
        <v>9</v>
      </c>
      <c r="B1402" s="30" t="s">
        <v>2614</v>
      </c>
      <c r="C1402" s="30" t="s">
        <v>2572</v>
      </c>
      <c r="D1402" s="34">
        <v>151681035</v>
      </c>
      <c r="E1402" s="34">
        <v>6490835316755</v>
      </c>
      <c r="F1402" s="34">
        <v>6490986997790</v>
      </c>
    </row>
    <row r="1403" spans="1:6" ht="13.5" hidden="1" thickBot="1">
      <c r="A1403" s="27">
        <f t="shared" si="24"/>
        <v>9</v>
      </c>
      <c r="B1403" s="30" t="s">
        <v>2615</v>
      </c>
      <c r="C1403" s="30" t="s">
        <v>1407</v>
      </c>
      <c r="D1403" s="34">
        <v>5274778787</v>
      </c>
      <c r="E1403" s="34">
        <v>316783891396</v>
      </c>
      <c r="F1403" s="34">
        <v>322058670183</v>
      </c>
    </row>
    <row r="1404" spans="1:6" ht="13.5" hidden="1" thickBot="1">
      <c r="A1404" s="27">
        <f t="shared" si="24"/>
        <v>9</v>
      </c>
      <c r="B1404" s="30" t="s">
        <v>2616</v>
      </c>
      <c r="C1404" s="30" t="s">
        <v>2585</v>
      </c>
      <c r="D1404" s="33">
        <v>4388942956.5500002</v>
      </c>
      <c r="E1404" s="33">
        <v>8681650706794.4502</v>
      </c>
      <c r="F1404" s="34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0" t="s">
        <v>57</v>
      </c>
      <c r="D1405" s="33">
        <v>84132961028626.703</v>
      </c>
      <c r="E1405" s="33">
        <v>3755477371654.3799</v>
      </c>
      <c r="F1405" s="33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0" t="s">
        <v>56</v>
      </c>
      <c r="D1406" s="33">
        <v>16969252407058.199</v>
      </c>
      <c r="E1406" s="33">
        <v>112249960305.81</v>
      </c>
      <c r="F1406" s="33">
        <v>17081502367364</v>
      </c>
    </row>
    <row r="1407" spans="1:6" ht="13.5" hidden="1" thickBot="1">
      <c r="A1407" s="27">
        <f t="shared" si="24"/>
        <v>9</v>
      </c>
      <c r="B1407" s="30" t="s">
        <v>2617</v>
      </c>
      <c r="C1407" s="30" t="s">
        <v>2218</v>
      </c>
      <c r="D1407" s="33">
        <v>12876182114229.699</v>
      </c>
      <c r="E1407" s="34">
        <v>0</v>
      </c>
      <c r="F1407" s="33">
        <v>12876182114229.699</v>
      </c>
    </row>
    <row r="1408" spans="1:6" ht="13.5" hidden="1" thickBot="1">
      <c r="A1408" s="27">
        <f t="shared" si="24"/>
        <v>9</v>
      </c>
      <c r="B1408" s="30" t="s">
        <v>2618</v>
      </c>
      <c r="C1408" s="30" t="s">
        <v>2619</v>
      </c>
      <c r="D1408" s="33">
        <v>4093070292828.5098</v>
      </c>
      <c r="E1408" s="33">
        <v>112249960305.81</v>
      </c>
      <c r="F1408" s="33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0" t="s">
        <v>2621</v>
      </c>
      <c r="D1409" s="33">
        <v>189437331805.35001</v>
      </c>
      <c r="E1409" s="33">
        <v>35902887817.129997</v>
      </c>
      <c r="F1409" s="33">
        <v>225340219622.48001</v>
      </c>
    </row>
    <row r="1410" spans="1:6" ht="13.5" hidden="1" thickBot="1">
      <c r="A1410" s="27">
        <f t="shared" si="24"/>
        <v>9</v>
      </c>
      <c r="B1410" s="30" t="s">
        <v>2622</v>
      </c>
      <c r="C1410" s="30" t="s">
        <v>1171</v>
      </c>
      <c r="D1410" s="33">
        <v>766621536.20000005</v>
      </c>
      <c r="E1410" s="34">
        <v>631023850</v>
      </c>
      <c r="F1410" s="33">
        <v>1397645386.2</v>
      </c>
    </row>
    <row r="1411" spans="1:6" ht="13.5" hidden="1" thickBot="1">
      <c r="A1411" s="27">
        <f t="shared" si="24"/>
        <v>9</v>
      </c>
      <c r="B1411" s="30" t="s">
        <v>2623</v>
      </c>
      <c r="C1411" s="30" t="s">
        <v>2624</v>
      </c>
      <c r="D1411" s="33">
        <v>21157923892.84</v>
      </c>
      <c r="E1411" s="33">
        <v>8544133732.1300001</v>
      </c>
      <c r="F1411" s="33">
        <v>29702057624.970001</v>
      </c>
    </row>
    <row r="1412" spans="1:6" ht="13.5" hidden="1" thickBot="1">
      <c r="A1412" s="27">
        <f t="shared" si="24"/>
        <v>9</v>
      </c>
      <c r="B1412" s="30" t="s">
        <v>2625</v>
      </c>
      <c r="C1412" s="30" t="s">
        <v>2626</v>
      </c>
      <c r="D1412" s="33">
        <v>10799407510.6</v>
      </c>
      <c r="E1412" s="34">
        <v>429847790</v>
      </c>
      <c r="F1412" s="33">
        <v>11229255300.6</v>
      </c>
    </row>
    <row r="1413" spans="1:6" ht="13.5" hidden="1" thickBot="1">
      <c r="A1413" s="27">
        <f t="shared" si="24"/>
        <v>9</v>
      </c>
      <c r="B1413" s="30" t="s">
        <v>2627</v>
      </c>
      <c r="C1413" s="30" t="s">
        <v>1175</v>
      </c>
      <c r="D1413" s="33">
        <v>156713378865.70999</v>
      </c>
      <c r="E1413" s="34">
        <v>26297882445</v>
      </c>
      <c r="F1413" s="33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0" t="s">
        <v>55</v>
      </c>
      <c r="D1414" s="33">
        <v>843442470637.72998</v>
      </c>
      <c r="E1414" s="33">
        <v>23961713020.709999</v>
      </c>
      <c r="F1414" s="33">
        <v>867404183658.43994</v>
      </c>
    </row>
    <row r="1415" spans="1:6" ht="13.5" hidden="1" thickBot="1">
      <c r="A1415" s="27">
        <f t="shared" si="24"/>
        <v>9</v>
      </c>
      <c r="B1415" s="30" t="s">
        <v>2628</v>
      </c>
      <c r="C1415" s="30" t="s">
        <v>1209</v>
      </c>
      <c r="D1415" s="34">
        <v>0</v>
      </c>
      <c r="E1415" s="34">
        <v>0</v>
      </c>
      <c r="F1415" s="34">
        <v>0</v>
      </c>
    </row>
    <row r="1416" spans="1:6" ht="13.5" hidden="1" thickBot="1">
      <c r="A1416" s="27">
        <f t="shared" si="24"/>
        <v>9</v>
      </c>
      <c r="B1416" s="30" t="s">
        <v>2629</v>
      </c>
      <c r="C1416" s="30" t="s">
        <v>1230</v>
      </c>
      <c r="D1416" s="33">
        <v>824076835775.70996</v>
      </c>
      <c r="E1416" s="33">
        <v>23961713020.709999</v>
      </c>
      <c r="F1416" s="33">
        <v>848038548796.42004</v>
      </c>
    </row>
    <row r="1417" spans="1:6" ht="13.5" hidden="1" thickBot="1">
      <c r="A1417" s="27">
        <f t="shared" si="24"/>
        <v>9</v>
      </c>
      <c r="B1417" s="30" t="s">
        <v>2630</v>
      </c>
      <c r="C1417" s="30" t="s">
        <v>550</v>
      </c>
      <c r="D1417" s="34">
        <v>0</v>
      </c>
      <c r="E1417" s="34">
        <v>0</v>
      </c>
      <c r="F1417" s="34">
        <v>0</v>
      </c>
    </row>
    <row r="1418" spans="1:6" ht="13.5" hidden="1" thickBot="1">
      <c r="A1418" s="27">
        <f t="shared" si="24"/>
        <v>9</v>
      </c>
      <c r="B1418" s="30" t="s">
        <v>2631</v>
      </c>
      <c r="C1418" s="30" t="s">
        <v>1212</v>
      </c>
      <c r="D1418" s="34">
        <v>0</v>
      </c>
      <c r="E1418" s="34">
        <v>0</v>
      </c>
      <c r="F1418" s="34">
        <v>0</v>
      </c>
    </row>
    <row r="1419" spans="1:6" ht="13.5" hidden="1" thickBot="1">
      <c r="A1419" s="27">
        <f t="shared" si="24"/>
        <v>9</v>
      </c>
      <c r="B1419" s="30" t="s">
        <v>2632</v>
      </c>
      <c r="C1419" s="30" t="s">
        <v>1214</v>
      </c>
      <c r="D1419" s="34">
        <v>0</v>
      </c>
      <c r="E1419" s="34">
        <v>0</v>
      </c>
      <c r="F1419" s="34">
        <v>0</v>
      </c>
    </row>
    <row r="1420" spans="1:6" ht="13.5" hidden="1" thickBot="1">
      <c r="A1420" s="27">
        <f t="shared" si="24"/>
        <v>9</v>
      </c>
      <c r="B1420" s="30" t="s">
        <v>2633</v>
      </c>
      <c r="C1420" s="30" t="s">
        <v>1216</v>
      </c>
      <c r="D1420" s="34">
        <v>0</v>
      </c>
      <c r="E1420" s="34">
        <v>0</v>
      </c>
      <c r="F1420" s="34">
        <v>0</v>
      </c>
    </row>
    <row r="1421" spans="1:6" ht="13.5" hidden="1" customHeight="1" thickBot="1">
      <c r="A1421" s="27">
        <f t="shared" si="24"/>
        <v>9</v>
      </c>
      <c r="B1421" s="30" t="s">
        <v>2634</v>
      </c>
      <c r="C1421" s="38" t="s">
        <v>1218</v>
      </c>
      <c r="D1421" s="40">
        <v>0</v>
      </c>
      <c r="E1421" s="40">
        <v>0</v>
      </c>
      <c r="F1421" s="40">
        <v>0</v>
      </c>
    </row>
    <row r="1422" spans="1:6" ht="13.5" hidden="1" thickBot="1">
      <c r="A1422" s="27">
        <f t="shared" si="24"/>
        <v>9</v>
      </c>
      <c r="B1422" s="30" t="s">
        <v>2635</v>
      </c>
      <c r="C1422" s="30" t="s">
        <v>1220</v>
      </c>
      <c r="D1422" s="34">
        <v>0</v>
      </c>
      <c r="E1422" s="34">
        <v>0</v>
      </c>
      <c r="F1422" s="34">
        <v>0</v>
      </c>
    </row>
    <row r="1423" spans="1:6" ht="13.5" hidden="1" thickBot="1">
      <c r="A1423" s="27">
        <f t="shared" si="24"/>
        <v>9</v>
      </c>
      <c r="B1423" s="30" t="s">
        <v>2636</v>
      </c>
      <c r="C1423" s="30" t="s">
        <v>1222</v>
      </c>
      <c r="D1423" s="34">
        <v>0</v>
      </c>
      <c r="E1423" s="34">
        <v>0</v>
      </c>
      <c r="F1423" s="34">
        <v>0</v>
      </c>
    </row>
    <row r="1424" spans="1:6" ht="13.5" hidden="1" thickBot="1">
      <c r="A1424" s="27">
        <f t="shared" si="24"/>
        <v>9</v>
      </c>
      <c r="B1424" s="30" t="s">
        <v>2637</v>
      </c>
      <c r="C1424" s="30" t="s">
        <v>1224</v>
      </c>
      <c r="D1424" s="33">
        <v>19365634862.02</v>
      </c>
      <c r="E1424" s="34">
        <v>0</v>
      </c>
      <c r="F1424" s="33">
        <v>19365634862.02</v>
      </c>
    </row>
    <row r="1425" spans="1:6" ht="13.5" hidden="1" thickBot="1">
      <c r="A1425" s="27">
        <f t="shared" si="24"/>
        <v>9</v>
      </c>
      <c r="B1425" s="30" t="s">
        <v>2638</v>
      </c>
      <c r="C1425" s="30" t="s">
        <v>1226</v>
      </c>
      <c r="D1425" s="34">
        <v>0</v>
      </c>
      <c r="E1425" s="34">
        <v>0</v>
      </c>
      <c r="F1425" s="34">
        <v>0</v>
      </c>
    </row>
    <row r="1426" spans="1:6" ht="13.5" hidden="1" thickBot="1">
      <c r="A1426" s="27">
        <f t="shared" si="24"/>
        <v>9</v>
      </c>
      <c r="B1426" s="30" t="s">
        <v>2639</v>
      </c>
      <c r="C1426" s="30" t="s">
        <v>1228</v>
      </c>
      <c r="D1426" s="34">
        <v>0</v>
      </c>
      <c r="E1426" s="34">
        <v>0</v>
      </c>
      <c r="F1426" s="34">
        <v>0</v>
      </c>
    </row>
    <row r="1427" spans="1:6" ht="13.5" thickBot="1">
      <c r="A1427" s="27">
        <f t="shared" si="24"/>
        <v>6</v>
      </c>
      <c r="B1427" s="27" t="s">
        <v>366</v>
      </c>
      <c r="C1427" s="30" t="s">
        <v>54</v>
      </c>
      <c r="D1427" s="33">
        <v>787127810489.29004</v>
      </c>
      <c r="E1427" s="34">
        <v>287743424</v>
      </c>
      <c r="F1427" s="33">
        <v>787415553913.29004</v>
      </c>
    </row>
    <row r="1428" spans="1:6" ht="13.5" hidden="1" thickBot="1">
      <c r="A1428" s="27">
        <f t="shared" si="24"/>
        <v>9</v>
      </c>
      <c r="B1428" s="30" t="s">
        <v>2640</v>
      </c>
      <c r="C1428" s="30" t="s">
        <v>2218</v>
      </c>
      <c r="D1428" s="33">
        <v>748429535585.18005</v>
      </c>
      <c r="E1428" s="34">
        <v>0</v>
      </c>
      <c r="F1428" s="33">
        <v>748429535585.18005</v>
      </c>
    </row>
    <row r="1429" spans="1:6" ht="13.5" hidden="1" thickBot="1">
      <c r="A1429" s="27">
        <f t="shared" ref="A1429:A1492" si="25">LEN(B1429)</f>
        <v>9</v>
      </c>
      <c r="B1429" s="30" t="s">
        <v>2641</v>
      </c>
      <c r="C1429" s="30" t="s">
        <v>2619</v>
      </c>
      <c r="D1429" s="33">
        <v>38698274904.110001</v>
      </c>
      <c r="E1429" s="34">
        <v>287743424</v>
      </c>
      <c r="F1429" s="33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0" t="s">
        <v>2643</v>
      </c>
      <c r="D1430" s="33">
        <v>11936068669338.5</v>
      </c>
      <c r="E1430" s="33">
        <v>602868113504.08997</v>
      </c>
      <c r="F1430" s="33">
        <v>12538936782842.6</v>
      </c>
    </row>
    <row r="1431" spans="1:6" ht="13.5" hidden="1" thickBot="1">
      <c r="A1431" s="27">
        <f t="shared" si="25"/>
        <v>9</v>
      </c>
      <c r="B1431" s="30" t="s">
        <v>2644</v>
      </c>
      <c r="C1431" s="30" t="s">
        <v>2645</v>
      </c>
      <c r="D1431" s="33">
        <v>8326136049.8900003</v>
      </c>
      <c r="E1431" s="33">
        <v>8640113105.3799992</v>
      </c>
      <c r="F1431" s="33">
        <v>16966249155.27</v>
      </c>
    </row>
    <row r="1432" spans="1:6" ht="13.5" hidden="1" thickBot="1">
      <c r="A1432" s="27">
        <f t="shared" si="25"/>
        <v>9</v>
      </c>
      <c r="B1432" s="30" t="s">
        <v>2646</v>
      </c>
      <c r="C1432" s="30" t="s">
        <v>154</v>
      </c>
      <c r="D1432" s="33">
        <v>277596642445.39001</v>
      </c>
      <c r="E1432" s="33">
        <v>6602035931.4799995</v>
      </c>
      <c r="F1432" s="33">
        <v>284198678376.87</v>
      </c>
    </row>
    <row r="1433" spans="1:6" ht="13.5" hidden="1" thickBot="1">
      <c r="A1433" s="27">
        <f t="shared" si="25"/>
        <v>9</v>
      </c>
      <c r="B1433" s="30" t="s">
        <v>2647</v>
      </c>
      <c r="C1433" s="30" t="s">
        <v>1334</v>
      </c>
      <c r="D1433" s="33">
        <v>5750146140675.5</v>
      </c>
      <c r="E1433" s="33">
        <v>47754412297.790001</v>
      </c>
      <c r="F1433" s="33">
        <v>5797900552973.29</v>
      </c>
    </row>
    <row r="1434" spans="1:6" ht="13.5" hidden="1" thickBot="1">
      <c r="A1434" s="27">
        <f t="shared" si="25"/>
        <v>9</v>
      </c>
      <c r="B1434" s="30" t="s">
        <v>2648</v>
      </c>
      <c r="C1434" s="30" t="s">
        <v>2649</v>
      </c>
      <c r="D1434" s="33">
        <v>430081423898.59998</v>
      </c>
      <c r="E1434" s="33">
        <v>5295507292.5100002</v>
      </c>
      <c r="F1434" s="33">
        <v>435376931191.10999</v>
      </c>
    </row>
    <row r="1435" spans="1:6" ht="13.5" hidden="1" thickBot="1">
      <c r="A1435" s="27">
        <f t="shared" si="25"/>
        <v>9</v>
      </c>
      <c r="B1435" s="30" t="s">
        <v>2650</v>
      </c>
      <c r="C1435" s="30" t="s">
        <v>2651</v>
      </c>
      <c r="D1435" s="33">
        <v>365253130059.76001</v>
      </c>
      <c r="E1435" s="33">
        <v>38428455967.809998</v>
      </c>
      <c r="F1435" s="33">
        <v>403681586027.57001</v>
      </c>
    </row>
    <row r="1436" spans="1:6" ht="13.5" hidden="1" thickBot="1">
      <c r="A1436" s="27">
        <f t="shared" si="25"/>
        <v>9</v>
      </c>
      <c r="B1436" s="30" t="s">
        <v>2652</v>
      </c>
      <c r="C1436" s="30" t="s">
        <v>2653</v>
      </c>
      <c r="D1436" s="33">
        <v>58728875648.400002</v>
      </c>
      <c r="E1436" s="33">
        <v>10457969473.370001</v>
      </c>
      <c r="F1436" s="33">
        <v>69186845121.770004</v>
      </c>
    </row>
    <row r="1437" spans="1:6" ht="13.5" hidden="1" thickBot="1">
      <c r="A1437" s="27">
        <f t="shared" si="25"/>
        <v>9</v>
      </c>
      <c r="B1437" s="30" t="s">
        <v>2654</v>
      </c>
      <c r="C1437" s="30" t="s">
        <v>2655</v>
      </c>
      <c r="D1437" s="33">
        <v>1774603635.1099999</v>
      </c>
      <c r="E1437" s="33">
        <v>579440171.99000001</v>
      </c>
      <c r="F1437" s="33">
        <v>2354043807.0999999</v>
      </c>
    </row>
    <row r="1438" spans="1:6" ht="13.5" hidden="1" thickBot="1">
      <c r="A1438" s="27">
        <f t="shared" si="25"/>
        <v>9</v>
      </c>
      <c r="B1438" s="30" t="s">
        <v>2656</v>
      </c>
      <c r="C1438" s="30" t="s">
        <v>2657</v>
      </c>
      <c r="D1438" s="33">
        <v>20601042500.16</v>
      </c>
      <c r="E1438" s="33">
        <v>985388209.21000004</v>
      </c>
      <c r="F1438" s="33">
        <v>21586430709.369999</v>
      </c>
    </row>
    <row r="1439" spans="1:6" ht="13.5" hidden="1" thickBot="1">
      <c r="A1439" s="27">
        <f t="shared" si="25"/>
        <v>9</v>
      </c>
      <c r="B1439" s="30" t="s">
        <v>2658</v>
      </c>
      <c r="C1439" s="30" t="s">
        <v>2659</v>
      </c>
      <c r="D1439" s="34">
        <v>671131521</v>
      </c>
      <c r="E1439" s="34">
        <v>0</v>
      </c>
      <c r="F1439" s="34">
        <v>671131521</v>
      </c>
    </row>
    <row r="1440" spans="1:6" ht="13.5" hidden="1" thickBot="1">
      <c r="A1440" s="27">
        <f t="shared" si="25"/>
        <v>9</v>
      </c>
      <c r="B1440" s="30" t="s">
        <v>2660</v>
      </c>
      <c r="C1440" s="30" t="s">
        <v>2661</v>
      </c>
      <c r="D1440" s="33">
        <v>98116057496.860001</v>
      </c>
      <c r="E1440" s="33">
        <v>7486921016.29</v>
      </c>
      <c r="F1440" s="33">
        <v>105602978513.14999</v>
      </c>
    </row>
    <row r="1441" spans="1:6" ht="13.5" hidden="1" thickBot="1">
      <c r="A1441" s="27">
        <f t="shared" si="25"/>
        <v>9</v>
      </c>
      <c r="B1441" s="30" t="s">
        <v>2662</v>
      </c>
      <c r="C1441" s="30" t="s">
        <v>2663</v>
      </c>
      <c r="D1441" s="33">
        <v>2453406139244.3301</v>
      </c>
      <c r="E1441" s="33">
        <v>89416281849.539993</v>
      </c>
      <c r="F1441" s="33">
        <v>2542822421093.8701</v>
      </c>
    </row>
    <row r="1442" spans="1:6" ht="13.5" hidden="1" thickBot="1">
      <c r="A1442" s="27">
        <f t="shared" si="25"/>
        <v>9</v>
      </c>
      <c r="B1442" s="30" t="s">
        <v>2664</v>
      </c>
      <c r="C1442" s="30" t="s">
        <v>2665</v>
      </c>
      <c r="D1442" s="34">
        <v>3125852296</v>
      </c>
      <c r="E1442" s="34">
        <v>164968620</v>
      </c>
      <c r="F1442" s="34">
        <v>3290820916</v>
      </c>
    </row>
    <row r="1443" spans="1:6" ht="13.5" hidden="1" thickBot="1">
      <c r="A1443" s="27">
        <f t="shared" si="25"/>
        <v>9</v>
      </c>
      <c r="B1443" s="30" t="s">
        <v>2666</v>
      </c>
      <c r="C1443" s="30" t="s">
        <v>887</v>
      </c>
      <c r="D1443" s="33">
        <v>233195245754.60999</v>
      </c>
      <c r="E1443" s="33">
        <v>40536443609.919998</v>
      </c>
      <c r="F1443" s="33">
        <v>273731689364.53</v>
      </c>
    </row>
    <row r="1444" spans="1:6" ht="13.5" hidden="1" thickBot="1">
      <c r="A1444" s="27">
        <f t="shared" si="25"/>
        <v>9</v>
      </c>
      <c r="B1444" s="30" t="s">
        <v>2667</v>
      </c>
      <c r="C1444" s="30" t="s">
        <v>2668</v>
      </c>
      <c r="D1444" s="33">
        <v>22600914753.200001</v>
      </c>
      <c r="E1444" s="33">
        <v>1023654417.58</v>
      </c>
      <c r="F1444" s="33">
        <v>23624569170.779999</v>
      </c>
    </row>
    <row r="1445" spans="1:6" ht="13.5" hidden="1" thickBot="1">
      <c r="A1445" s="27">
        <f t="shared" si="25"/>
        <v>9</v>
      </c>
      <c r="B1445" s="30" t="s">
        <v>2669</v>
      </c>
      <c r="C1445" s="30" t="s">
        <v>2670</v>
      </c>
      <c r="D1445" s="34">
        <v>999878</v>
      </c>
      <c r="E1445" s="34">
        <v>0</v>
      </c>
      <c r="F1445" s="34">
        <v>999878</v>
      </c>
    </row>
    <row r="1446" spans="1:6" ht="13.5" hidden="1" thickBot="1">
      <c r="A1446" s="27">
        <f t="shared" si="25"/>
        <v>9</v>
      </c>
      <c r="B1446" s="30" t="s">
        <v>2671</v>
      </c>
      <c r="C1446" s="30" t="s">
        <v>2672</v>
      </c>
      <c r="D1446" s="33">
        <v>40895416293.339996</v>
      </c>
      <c r="E1446" s="34">
        <v>50931059</v>
      </c>
      <c r="F1446" s="33">
        <v>40946347352.339996</v>
      </c>
    </row>
    <row r="1447" spans="1:6" ht="13.5" hidden="1" thickBot="1">
      <c r="A1447" s="27">
        <f t="shared" si="25"/>
        <v>9</v>
      </c>
      <c r="B1447" s="30" t="s">
        <v>2673</v>
      </c>
      <c r="C1447" s="30" t="s">
        <v>2674</v>
      </c>
      <c r="D1447" s="33">
        <v>596818632060.5</v>
      </c>
      <c r="E1447" s="33">
        <v>6934624713.54</v>
      </c>
      <c r="F1447" s="33">
        <v>603753256774.04004</v>
      </c>
    </row>
    <row r="1448" spans="1:6" ht="13.5" hidden="1" thickBot="1">
      <c r="A1448" s="27">
        <f t="shared" si="25"/>
        <v>9</v>
      </c>
      <c r="B1448" s="30" t="s">
        <v>2675</v>
      </c>
      <c r="C1448" s="30" t="s">
        <v>2676</v>
      </c>
      <c r="D1448" s="33">
        <v>1574730285127.8799</v>
      </c>
      <c r="E1448" s="33">
        <v>338510965768.67999</v>
      </c>
      <c r="F1448" s="33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0" t="s">
        <v>1114</v>
      </c>
      <c r="D1449" s="34">
        <v>128037433126</v>
      </c>
      <c r="E1449" s="34">
        <v>0</v>
      </c>
      <c r="F1449" s="34">
        <v>128037433126</v>
      </c>
    </row>
    <row r="1450" spans="1:6" ht="13.5" hidden="1" thickBot="1">
      <c r="A1450" s="27">
        <f t="shared" si="25"/>
        <v>9</v>
      </c>
      <c r="B1450" s="30" t="s">
        <v>2678</v>
      </c>
      <c r="C1450" s="30" t="s">
        <v>2679</v>
      </c>
      <c r="D1450" s="34">
        <v>25508010662</v>
      </c>
      <c r="E1450" s="34">
        <v>0</v>
      </c>
      <c r="F1450" s="34">
        <v>25508010662</v>
      </c>
    </row>
    <row r="1451" spans="1:6" ht="13.5" hidden="1" thickBot="1">
      <c r="A1451" s="27">
        <f t="shared" si="25"/>
        <v>9</v>
      </c>
      <c r="B1451" s="30" t="s">
        <v>2680</v>
      </c>
      <c r="C1451" s="30" t="s">
        <v>2681</v>
      </c>
      <c r="D1451" s="34">
        <v>1166073094</v>
      </c>
      <c r="E1451" s="34">
        <v>0</v>
      </c>
      <c r="F1451" s="34">
        <v>1166073094</v>
      </c>
    </row>
    <row r="1452" spans="1:6" ht="13.5" hidden="1" thickBot="1">
      <c r="A1452" s="27">
        <f t="shared" si="25"/>
        <v>9</v>
      </c>
      <c r="B1452" s="30" t="s">
        <v>2682</v>
      </c>
      <c r="C1452" s="30" t="s">
        <v>2683</v>
      </c>
      <c r="D1452" s="34">
        <v>34276042138</v>
      </c>
      <c r="E1452" s="34">
        <v>0</v>
      </c>
      <c r="F1452" s="34">
        <v>34276042138</v>
      </c>
    </row>
    <row r="1453" spans="1:6" ht="13.5" hidden="1" customHeight="1" thickBot="1">
      <c r="A1453" s="27">
        <f t="shared" si="25"/>
        <v>9</v>
      </c>
      <c r="B1453" s="30" t="s">
        <v>2684</v>
      </c>
      <c r="C1453" s="38" t="s">
        <v>2685</v>
      </c>
      <c r="D1453" s="40">
        <v>261000931</v>
      </c>
      <c r="E1453" s="40">
        <v>0</v>
      </c>
      <c r="F1453" s="40">
        <v>261000931</v>
      </c>
    </row>
    <row r="1454" spans="1:6" ht="13.5" hidden="1" thickBot="1">
      <c r="A1454" s="27">
        <f t="shared" si="25"/>
        <v>9</v>
      </c>
      <c r="B1454" s="30" t="s">
        <v>2686</v>
      </c>
      <c r="C1454" s="30" t="s">
        <v>2687</v>
      </c>
      <c r="D1454" s="34">
        <v>302666157</v>
      </c>
      <c r="E1454" s="34">
        <v>0</v>
      </c>
      <c r="F1454" s="34">
        <v>302666157</v>
      </c>
    </row>
    <row r="1455" spans="1:6" ht="13.5" hidden="1" thickBot="1">
      <c r="A1455" s="27">
        <f t="shared" si="25"/>
        <v>9</v>
      </c>
      <c r="B1455" s="30" t="s">
        <v>2688</v>
      </c>
      <c r="C1455" s="30" t="s">
        <v>2689</v>
      </c>
      <c r="D1455" s="34">
        <v>55480806339</v>
      </c>
      <c r="E1455" s="34">
        <v>0</v>
      </c>
      <c r="F1455" s="34">
        <v>55480806339</v>
      </c>
    </row>
    <row r="1456" spans="1:6" ht="13.5" hidden="1" thickBot="1">
      <c r="A1456" s="27">
        <f t="shared" si="25"/>
        <v>9</v>
      </c>
      <c r="B1456" s="30" t="s">
        <v>2690</v>
      </c>
      <c r="C1456" s="30" t="s">
        <v>2691</v>
      </c>
      <c r="D1456" s="34">
        <v>11042833805</v>
      </c>
      <c r="E1456" s="34">
        <v>0</v>
      </c>
      <c r="F1456" s="34">
        <v>11042833805</v>
      </c>
    </row>
    <row r="1457" spans="1:6" ht="13.5" thickBot="1">
      <c r="A1457" s="27">
        <f t="shared" si="25"/>
        <v>6</v>
      </c>
      <c r="B1457" s="27" t="s">
        <v>368</v>
      </c>
      <c r="C1457" s="30" t="s">
        <v>53</v>
      </c>
      <c r="D1457" s="34">
        <v>250193869499</v>
      </c>
      <c r="E1457" s="34">
        <v>0</v>
      </c>
      <c r="F1457" s="34">
        <v>250193869499</v>
      </c>
    </row>
    <row r="1458" spans="1:6" ht="13.5" hidden="1" thickBot="1">
      <c r="A1458" s="27">
        <f t="shared" si="25"/>
        <v>9</v>
      </c>
      <c r="B1458" s="30" t="s">
        <v>2692</v>
      </c>
      <c r="C1458" s="30" t="s">
        <v>2693</v>
      </c>
      <c r="D1458" s="34">
        <v>1792401682</v>
      </c>
      <c r="E1458" s="34">
        <v>0</v>
      </c>
      <c r="F1458" s="34">
        <v>1792401682</v>
      </c>
    </row>
    <row r="1459" spans="1:6" ht="13.5" hidden="1" thickBot="1">
      <c r="A1459" s="27">
        <f t="shared" si="25"/>
        <v>9</v>
      </c>
      <c r="B1459" s="30" t="s">
        <v>2694</v>
      </c>
      <c r="C1459" s="30" t="s">
        <v>2695</v>
      </c>
      <c r="D1459" s="34">
        <v>5094229674</v>
      </c>
      <c r="E1459" s="34">
        <v>0</v>
      </c>
      <c r="F1459" s="34">
        <v>5094229674</v>
      </c>
    </row>
    <row r="1460" spans="1:6" ht="13.5" hidden="1" thickBot="1">
      <c r="A1460" s="27">
        <f t="shared" si="25"/>
        <v>9</v>
      </c>
      <c r="B1460" s="30" t="s">
        <v>2696</v>
      </c>
      <c r="C1460" s="30" t="s">
        <v>2697</v>
      </c>
      <c r="D1460" s="34">
        <v>5918365481</v>
      </c>
      <c r="E1460" s="34">
        <v>0</v>
      </c>
      <c r="F1460" s="34">
        <v>5918365481</v>
      </c>
    </row>
    <row r="1461" spans="1:6" ht="13.5" hidden="1" thickBot="1">
      <c r="A1461" s="27">
        <f t="shared" si="25"/>
        <v>9</v>
      </c>
      <c r="B1461" s="30" t="s">
        <v>2698</v>
      </c>
      <c r="C1461" s="30" t="s">
        <v>2699</v>
      </c>
      <c r="D1461" s="34">
        <v>172234531004</v>
      </c>
      <c r="E1461" s="34">
        <v>0</v>
      </c>
      <c r="F1461" s="34">
        <v>172234531004</v>
      </c>
    </row>
    <row r="1462" spans="1:6" ht="13.5" hidden="1" thickBot="1">
      <c r="A1462" s="27">
        <f t="shared" si="25"/>
        <v>9</v>
      </c>
      <c r="B1462" s="30" t="s">
        <v>2700</v>
      </c>
      <c r="C1462" s="30" t="s">
        <v>2701</v>
      </c>
      <c r="D1462" s="34">
        <v>200738184</v>
      </c>
      <c r="E1462" s="34">
        <v>0</v>
      </c>
      <c r="F1462" s="34">
        <v>200738184</v>
      </c>
    </row>
    <row r="1463" spans="1:6" ht="13.5" hidden="1" thickBot="1">
      <c r="A1463" s="27">
        <f t="shared" si="25"/>
        <v>9</v>
      </c>
      <c r="B1463" s="30" t="s">
        <v>2702</v>
      </c>
      <c r="C1463" s="30" t="s">
        <v>2703</v>
      </c>
      <c r="D1463" s="34">
        <v>28986065111</v>
      </c>
      <c r="E1463" s="34">
        <v>0</v>
      </c>
      <c r="F1463" s="34">
        <v>28986065111</v>
      </c>
    </row>
    <row r="1464" spans="1:6" ht="13.5" hidden="1" thickBot="1">
      <c r="A1464" s="27">
        <f t="shared" si="25"/>
        <v>9</v>
      </c>
      <c r="B1464" s="30" t="s">
        <v>2704</v>
      </c>
      <c r="C1464" s="30" t="s">
        <v>2705</v>
      </c>
      <c r="D1464" s="34">
        <v>26786187777</v>
      </c>
      <c r="E1464" s="34">
        <v>0</v>
      </c>
      <c r="F1464" s="34">
        <v>26786187777</v>
      </c>
    </row>
    <row r="1465" spans="1:6" ht="13.5" hidden="1" thickBot="1">
      <c r="A1465" s="27">
        <f t="shared" si="25"/>
        <v>9</v>
      </c>
      <c r="B1465" s="30" t="s">
        <v>2706</v>
      </c>
      <c r="C1465" s="30" t="s">
        <v>2707</v>
      </c>
      <c r="D1465" s="34">
        <v>849611190</v>
      </c>
      <c r="E1465" s="34">
        <v>0</v>
      </c>
      <c r="F1465" s="34">
        <v>849611190</v>
      </c>
    </row>
    <row r="1466" spans="1:6" ht="13.5" hidden="1" thickBot="1">
      <c r="A1466" s="27">
        <f t="shared" si="25"/>
        <v>9</v>
      </c>
      <c r="B1466" s="30" t="s">
        <v>2708</v>
      </c>
      <c r="C1466" s="30" t="s">
        <v>2709</v>
      </c>
      <c r="D1466" s="34">
        <v>8331739396</v>
      </c>
      <c r="E1466" s="34">
        <v>0</v>
      </c>
      <c r="F1466" s="34">
        <v>8331739396</v>
      </c>
    </row>
    <row r="1467" spans="1:6" ht="13.5" thickBot="1">
      <c r="A1467" s="27">
        <f t="shared" si="25"/>
        <v>6</v>
      </c>
      <c r="B1467" s="27" t="s">
        <v>369</v>
      </c>
      <c r="C1467" s="30" t="s">
        <v>2710</v>
      </c>
      <c r="D1467" s="34">
        <v>4894218963691</v>
      </c>
      <c r="E1467" s="34">
        <v>0</v>
      </c>
      <c r="F1467" s="34">
        <v>4894218963691</v>
      </c>
    </row>
    <row r="1468" spans="1:6" ht="13.5" hidden="1" thickBot="1">
      <c r="A1468" s="27">
        <f t="shared" si="25"/>
        <v>9</v>
      </c>
      <c r="B1468" s="30" t="s">
        <v>2711</v>
      </c>
      <c r="C1468" s="30" t="s">
        <v>2712</v>
      </c>
      <c r="D1468" s="34">
        <v>277475637</v>
      </c>
      <c r="E1468" s="34">
        <v>0</v>
      </c>
      <c r="F1468" s="34">
        <v>277475637</v>
      </c>
    </row>
    <row r="1469" spans="1:6" ht="13.5" hidden="1" thickBot="1">
      <c r="A1469" s="27">
        <f t="shared" si="25"/>
        <v>9</v>
      </c>
      <c r="B1469" s="30" t="s">
        <v>2713</v>
      </c>
      <c r="C1469" s="30" t="s">
        <v>2714</v>
      </c>
      <c r="D1469" s="34">
        <v>11572024</v>
      </c>
      <c r="E1469" s="34">
        <v>0</v>
      </c>
      <c r="F1469" s="34">
        <v>11572024</v>
      </c>
    </row>
    <row r="1470" spans="1:6" ht="13.5" hidden="1" thickBot="1">
      <c r="A1470" s="27">
        <f t="shared" si="25"/>
        <v>9</v>
      </c>
      <c r="B1470" s="30" t="s">
        <v>2715</v>
      </c>
      <c r="C1470" s="30" t="s">
        <v>2716</v>
      </c>
      <c r="D1470" s="34">
        <v>2002072344</v>
      </c>
      <c r="E1470" s="34">
        <v>0</v>
      </c>
      <c r="F1470" s="34">
        <v>2002072344</v>
      </c>
    </row>
    <row r="1471" spans="1:6" ht="13.5" hidden="1" thickBot="1">
      <c r="A1471" s="27">
        <f t="shared" si="25"/>
        <v>9</v>
      </c>
      <c r="B1471" s="30" t="s">
        <v>2717</v>
      </c>
      <c r="C1471" s="30" t="s">
        <v>2718</v>
      </c>
      <c r="D1471" s="34">
        <v>4294419404100</v>
      </c>
      <c r="E1471" s="34">
        <v>0</v>
      </c>
      <c r="F1471" s="34">
        <v>4294419404100</v>
      </c>
    </row>
    <row r="1472" spans="1:6" ht="13.5" hidden="1" thickBot="1">
      <c r="A1472" s="27">
        <f t="shared" si="25"/>
        <v>9</v>
      </c>
      <c r="B1472" s="30" t="s">
        <v>2719</v>
      </c>
      <c r="C1472" s="30" t="s">
        <v>2720</v>
      </c>
      <c r="D1472" s="34">
        <v>72672993200</v>
      </c>
      <c r="E1472" s="34">
        <v>0</v>
      </c>
      <c r="F1472" s="34">
        <v>72672993200</v>
      </c>
    </row>
    <row r="1473" spans="1:6" ht="13.5" hidden="1" thickBot="1">
      <c r="A1473" s="27">
        <f t="shared" si="25"/>
        <v>9</v>
      </c>
      <c r="B1473" s="30" t="s">
        <v>2721</v>
      </c>
      <c r="C1473" s="30" t="s">
        <v>2722</v>
      </c>
      <c r="D1473" s="34">
        <v>524835446386</v>
      </c>
      <c r="E1473" s="34">
        <v>0</v>
      </c>
      <c r="F1473" s="34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0" t="s">
        <v>2724</v>
      </c>
      <c r="D1474" s="33">
        <v>1292815062159.3799</v>
      </c>
      <c r="E1474" s="34">
        <v>0</v>
      </c>
      <c r="F1474" s="33">
        <v>1292815062159.3799</v>
      </c>
    </row>
    <row r="1475" spans="1:6" ht="13.5" hidden="1" thickBot="1">
      <c r="A1475" s="27">
        <f t="shared" si="25"/>
        <v>9</v>
      </c>
      <c r="B1475" s="30" t="s">
        <v>2725</v>
      </c>
      <c r="C1475" s="30" t="s">
        <v>2726</v>
      </c>
      <c r="D1475" s="33">
        <v>212212870923.41</v>
      </c>
      <c r="E1475" s="34">
        <v>0</v>
      </c>
      <c r="F1475" s="33">
        <v>212212870923.41</v>
      </c>
    </row>
    <row r="1476" spans="1:6" ht="13.5" hidden="1" thickBot="1">
      <c r="A1476" s="27">
        <f t="shared" si="25"/>
        <v>9</v>
      </c>
      <c r="B1476" s="30" t="s">
        <v>2727</v>
      </c>
      <c r="C1476" s="30" t="s">
        <v>2728</v>
      </c>
      <c r="D1476" s="33">
        <v>236996697943.04999</v>
      </c>
      <c r="E1476" s="34">
        <v>0</v>
      </c>
      <c r="F1476" s="33">
        <v>236996697943.04999</v>
      </c>
    </row>
    <row r="1477" spans="1:6" ht="13.5" hidden="1" thickBot="1">
      <c r="A1477" s="27">
        <f t="shared" si="25"/>
        <v>9</v>
      </c>
      <c r="B1477" s="30" t="s">
        <v>2729</v>
      </c>
      <c r="C1477" s="30" t="s">
        <v>2730</v>
      </c>
      <c r="D1477" s="33">
        <v>18917743511.849998</v>
      </c>
      <c r="E1477" s="34">
        <v>0</v>
      </c>
      <c r="F1477" s="33">
        <v>18917743511.849998</v>
      </c>
    </row>
    <row r="1478" spans="1:6" ht="13.5" hidden="1" thickBot="1">
      <c r="A1478" s="27">
        <f t="shared" si="25"/>
        <v>9</v>
      </c>
      <c r="B1478" s="30" t="s">
        <v>2731</v>
      </c>
      <c r="C1478" s="30" t="s">
        <v>2732</v>
      </c>
      <c r="D1478" s="33">
        <v>68619724320.779999</v>
      </c>
      <c r="E1478" s="34">
        <v>0</v>
      </c>
      <c r="F1478" s="33">
        <v>68619724320.779999</v>
      </c>
    </row>
    <row r="1479" spans="1:6" ht="13.5" hidden="1" thickBot="1">
      <c r="A1479" s="27">
        <f t="shared" si="25"/>
        <v>9</v>
      </c>
      <c r="B1479" s="30" t="s">
        <v>2733</v>
      </c>
      <c r="C1479" s="30" t="s">
        <v>2734</v>
      </c>
      <c r="D1479" s="33">
        <v>10838966549.940001</v>
      </c>
      <c r="E1479" s="34">
        <v>0</v>
      </c>
      <c r="F1479" s="33">
        <v>10838966549.940001</v>
      </c>
    </row>
    <row r="1480" spans="1:6" ht="13.5" hidden="1" thickBot="1">
      <c r="A1480" s="27">
        <f t="shared" si="25"/>
        <v>9</v>
      </c>
      <c r="B1480" s="30" t="s">
        <v>2735</v>
      </c>
      <c r="C1480" s="30" t="s">
        <v>2736</v>
      </c>
      <c r="D1480" s="33">
        <v>132557438232.35001</v>
      </c>
      <c r="E1480" s="34">
        <v>0</v>
      </c>
      <c r="F1480" s="33">
        <v>132557438232.35001</v>
      </c>
    </row>
    <row r="1481" spans="1:6" ht="13.5" hidden="1" thickBot="1">
      <c r="A1481" s="27">
        <f t="shared" si="25"/>
        <v>9</v>
      </c>
      <c r="B1481" s="30" t="s">
        <v>2737</v>
      </c>
      <c r="C1481" s="30" t="s">
        <v>2738</v>
      </c>
      <c r="D1481" s="33">
        <v>1587662096.9200001</v>
      </c>
      <c r="E1481" s="34">
        <v>0</v>
      </c>
      <c r="F1481" s="33">
        <v>1587662096.9200001</v>
      </c>
    </row>
    <row r="1482" spans="1:6" ht="13.5" hidden="1" thickBot="1">
      <c r="A1482" s="27">
        <f t="shared" si="25"/>
        <v>9</v>
      </c>
      <c r="B1482" s="30" t="s">
        <v>2739</v>
      </c>
      <c r="C1482" s="30" t="s">
        <v>1255</v>
      </c>
      <c r="D1482" s="33">
        <v>205974644.13999999</v>
      </c>
      <c r="E1482" s="34">
        <v>0</v>
      </c>
      <c r="F1482" s="33">
        <v>205974644.13999999</v>
      </c>
    </row>
    <row r="1483" spans="1:6" ht="13.5" hidden="1" thickBot="1">
      <c r="A1483" s="27">
        <f t="shared" si="25"/>
        <v>9</v>
      </c>
      <c r="B1483" s="30" t="s">
        <v>2740</v>
      </c>
      <c r="C1483" s="30" t="s">
        <v>2741</v>
      </c>
      <c r="D1483" s="34">
        <v>11280627076</v>
      </c>
      <c r="E1483" s="34">
        <v>0</v>
      </c>
      <c r="F1483" s="34">
        <v>11280627076</v>
      </c>
    </row>
    <row r="1484" spans="1:6" ht="13.5" hidden="1" thickBot="1">
      <c r="A1484" s="27">
        <f t="shared" si="25"/>
        <v>9</v>
      </c>
      <c r="B1484" s="30" t="s">
        <v>2742</v>
      </c>
      <c r="C1484" s="30" t="s">
        <v>2743</v>
      </c>
      <c r="D1484" s="33">
        <v>65267918930.400002</v>
      </c>
      <c r="E1484" s="34">
        <v>0</v>
      </c>
      <c r="F1484" s="33">
        <v>65267918930.400002</v>
      </c>
    </row>
    <row r="1485" spans="1:6" ht="13.5" hidden="1" thickBot="1">
      <c r="A1485" s="27">
        <f t="shared" si="25"/>
        <v>9</v>
      </c>
      <c r="B1485" s="30" t="s">
        <v>2744</v>
      </c>
      <c r="C1485" s="30" t="s">
        <v>2198</v>
      </c>
      <c r="D1485" s="33">
        <v>1168342645.22</v>
      </c>
      <c r="E1485" s="34">
        <v>0</v>
      </c>
      <c r="F1485" s="33">
        <v>1168342645.22</v>
      </c>
    </row>
    <row r="1486" spans="1:6" ht="13.5" hidden="1" thickBot="1">
      <c r="A1486" s="27">
        <f t="shared" si="25"/>
        <v>9</v>
      </c>
      <c r="B1486" s="30" t="s">
        <v>2745</v>
      </c>
      <c r="C1486" s="30" t="s">
        <v>2746</v>
      </c>
      <c r="D1486" s="33">
        <v>2160769869.5999999</v>
      </c>
      <c r="E1486" s="34">
        <v>0</v>
      </c>
      <c r="F1486" s="33">
        <v>2160769869.5999999</v>
      </c>
    </row>
    <row r="1487" spans="1:6" ht="13.5" hidden="1" thickBot="1">
      <c r="A1487" s="27">
        <f t="shared" si="25"/>
        <v>9</v>
      </c>
      <c r="B1487" s="30" t="s">
        <v>2747</v>
      </c>
      <c r="C1487" s="30" t="s">
        <v>2748</v>
      </c>
      <c r="D1487" s="33">
        <v>531000325415.71997</v>
      </c>
      <c r="E1487" s="34">
        <v>0</v>
      </c>
      <c r="F1487" s="33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0" t="s">
        <v>203</v>
      </c>
      <c r="D1488" s="33">
        <v>101853055553.14999</v>
      </c>
      <c r="E1488" s="34">
        <v>0</v>
      </c>
      <c r="F1488" s="33">
        <v>101853055553.14999</v>
      </c>
    </row>
    <row r="1489" spans="1:6" ht="13.5" hidden="1" thickBot="1">
      <c r="A1489" s="27">
        <f t="shared" si="25"/>
        <v>9</v>
      </c>
      <c r="B1489" s="30" t="s">
        <v>2749</v>
      </c>
      <c r="C1489" s="30" t="s">
        <v>1242</v>
      </c>
      <c r="D1489" s="33">
        <v>5056011494.1499996</v>
      </c>
      <c r="E1489" s="34">
        <v>0</v>
      </c>
      <c r="F1489" s="33">
        <v>5056011494.1499996</v>
      </c>
    </row>
    <row r="1490" spans="1:6" ht="13.5" hidden="1" thickBot="1">
      <c r="A1490" s="27">
        <f t="shared" si="25"/>
        <v>9</v>
      </c>
      <c r="B1490" s="30" t="s">
        <v>2750</v>
      </c>
      <c r="C1490" s="30" t="s">
        <v>2751</v>
      </c>
      <c r="D1490" s="34">
        <v>47673246634</v>
      </c>
      <c r="E1490" s="34">
        <v>0</v>
      </c>
      <c r="F1490" s="34">
        <v>47673246634</v>
      </c>
    </row>
    <row r="1491" spans="1:6" ht="51.75" hidden="1" thickBot="1">
      <c r="A1491" s="27">
        <f t="shared" si="25"/>
        <v>9</v>
      </c>
      <c r="B1491" s="30" t="s">
        <v>2752</v>
      </c>
      <c r="C1491" s="38" t="s">
        <v>2753</v>
      </c>
      <c r="D1491" s="40">
        <v>4938417163</v>
      </c>
      <c r="E1491" s="40">
        <v>0</v>
      </c>
      <c r="F1491" s="40">
        <v>4938417163</v>
      </c>
    </row>
    <row r="1492" spans="1:6" ht="13.5" hidden="1" thickBot="1">
      <c r="A1492" s="27">
        <f t="shared" si="25"/>
        <v>9</v>
      </c>
      <c r="B1492" s="30" t="s">
        <v>2754</v>
      </c>
      <c r="C1492" s="30" t="s">
        <v>2755</v>
      </c>
      <c r="D1492" s="34">
        <v>41662947517</v>
      </c>
      <c r="E1492" s="34">
        <v>0</v>
      </c>
      <c r="F1492" s="34">
        <v>41662947517</v>
      </c>
    </row>
    <row r="1493" spans="1:6" ht="13.5" hidden="1" thickBot="1">
      <c r="A1493" s="27">
        <f t="shared" ref="A1493:A1556" si="26">LEN(B1493)</f>
        <v>9</v>
      </c>
      <c r="B1493" s="30" t="s">
        <v>2756</v>
      </c>
      <c r="C1493" s="30" t="s">
        <v>2757</v>
      </c>
      <c r="D1493" s="34">
        <v>2522432745</v>
      </c>
      <c r="E1493" s="34">
        <v>0</v>
      </c>
      <c r="F1493" s="34">
        <v>2522432745</v>
      </c>
    </row>
    <row r="1494" spans="1:6" ht="13.5" thickBot="1">
      <c r="A1494" s="27">
        <f t="shared" si="26"/>
        <v>6</v>
      </c>
      <c r="B1494" s="27" t="s">
        <v>375</v>
      </c>
      <c r="C1494" s="30" t="s">
        <v>47</v>
      </c>
      <c r="D1494" s="34">
        <v>1057746433332</v>
      </c>
      <c r="E1494" s="34">
        <v>0</v>
      </c>
      <c r="F1494" s="34">
        <v>1057746433332</v>
      </c>
    </row>
    <row r="1495" spans="1:6" ht="13.5" hidden="1" thickBot="1">
      <c r="A1495" s="27">
        <f t="shared" si="26"/>
        <v>9</v>
      </c>
      <c r="B1495" s="30" t="s">
        <v>2758</v>
      </c>
      <c r="C1495" s="30" t="s">
        <v>2759</v>
      </c>
      <c r="D1495" s="33">
        <v>73818916503.589996</v>
      </c>
      <c r="E1495" s="34">
        <v>0</v>
      </c>
      <c r="F1495" s="33">
        <v>73818916503.589996</v>
      </c>
    </row>
    <row r="1496" spans="1:6" ht="13.5" hidden="1" thickBot="1">
      <c r="A1496" s="27">
        <f t="shared" si="26"/>
        <v>9</v>
      </c>
      <c r="B1496" s="30" t="s">
        <v>2760</v>
      </c>
      <c r="C1496" s="30" t="s">
        <v>2761</v>
      </c>
      <c r="D1496" s="33">
        <v>46875825480.889999</v>
      </c>
      <c r="E1496" s="34">
        <v>0</v>
      </c>
      <c r="F1496" s="33">
        <v>46875825480.889999</v>
      </c>
    </row>
    <row r="1497" spans="1:6" ht="13.5" hidden="1" thickBot="1">
      <c r="A1497" s="27">
        <f t="shared" si="26"/>
        <v>9</v>
      </c>
      <c r="B1497" s="30" t="s">
        <v>2762</v>
      </c>
      <c r="C1497" s="30" t="s">
        <v>2763</v>
      </c>
      <c r="D1497" s="33">
        <v>86611525860.800003</v>
      </c>
      <c r="E1497" s="34">
        <v>0</v>
      </c>
      <c r="F1497" s="33">
        <v>86611525860.800003</v>
      </c>
    </row>
    <row r="1498" spans="1:6" ht="13.5" hidden="1" thickBot="1">
      <c r="A1498" s="27">
        <f t="shared" si="26"/>
        <v>9</v>
      </c>
      <c r="B1498" s="30" t="s">
        <v>2764</v>
      </c>
      <c r="C1498" s="30" t="s">
        <v>2765</v>
      </c>
      <c r="D1498" s="33">
        <v>13483555737.450001</v>
      </c>
      <c r="E1498" s="34">
        <v>0</v>
      </c>
      <c r="F1498" s="33">
        <v>13483555737.450001</v>
      </c>
    </row>
    <row r="1499" spans="1:6" ht="13.5" hidden="1" thickBot="1">
      <c r="A1499" s="27">
        <f t="shared" si="26"/>
        <v>9</v>
      </c>
      <c r="B1499" s="30" t="s">
        <v>2766</v>
      </c>
      <c r="C1499" s="30" t="s">
        <v>2767</v>
      </c>
      <c r="D1499" s="34">
        <v>41169660207</v>
      </c>
      <c r="E1499" s="34">
        <v>0</v>
      </c>
      <c r="F1499" s="34">
        <v>41169660207</v>
      </c>
    </row>
    <row r="1500" spans="1:6" ht="13.5" hidden="1" thickBot="1">
      <c r="A1500" s="27">
        <f t="shared" si="26"/>
        <v>9</v>
      </c>
      <c r="B1500" s="30" t="s">
        <v>2768</v>
      </c>
      <c r="C1500" s="30" t="s">
        <v>2769</v>
      </c>
      <c r="D1500" s="34">
        <v>15000000</v>
      </c>
      <c r="E1500" s="34">
        <v>0</v>
      </c>
      <c r="F1500" s="34">
        <v>15000000</v>
      </c>
    </row>
    <row r="1501" spans="1:6" ht="13.5" hidden="1" thickBot="1">
      <c r="A1501" s="27">
        <f t="shared" si="26"/>
        <v>9</v>
      </c>
      <c r="B1501" s="30" t="s">
        <v>2770</v>
      </c>
      <c r="C1501" s="30" t="s">
        <v>2771</v>
      </c>
      <c r="D1501" s="34">
        <v>4590798</v>
      </c>
      <c r="E1501" s="34">
        <v>0</v>
      </c>
      <c r="F1501" s="34">
        <v>4590798</v>
      </c>
    </row>
    <row r="1502" spans="1:6" ht="13.5" hidden="1" thickBot="1">
      <c r="A1502" s="27">
        <f t="shared" si="26"/>
        <v>9</v>
      </c>
      <c r="B1502" s="30" t="s">
        <v>2772</v>
      </c>
      <c r="C1502" s="30" t="s">
        <v>1024</v>
      </c>
      <c r="D1502" s="34">
        <v>668563499885</v>
      </c>
      <c r="E1502" s="34">
        <v>0</v>
      </c>
      <c r="F1502" s="34">
        <v>668563499885</v>
      </c>
    </row>
    <row r="1503" spans="1:6" ht="13.5" hidden="1" thickBot="1">
      <c r="A1503" s="27">
        <f t="shared" si="26"/>
        <v>9</v>
      </c>
      <c r="B1503" s="30" t="s">
        <v>2773</v>
      </c>
      <c r="C1503" s="30" t="s">
        <v>1026</v>
      </c>
      <c r="D1503" s="33">
        <v>62929524647.870003</v>
      </c>
      <c r="E1503" s="34">
        <v>0</v>
      </c>
      <c r="F1503" s="33">
        <v>62929524647.870003</v>
      </c>
    </row>
    <row r="1504" spans="1:6" ht="13.5" hidden="1" thickBot="1">
      <c r="A1504" s="27">
        <f t="shared" si="26"/>
        <v>9</v>
      </c>
      <c r="B1504" s="30" t="s">
        <v>2774</v>
      </c>
      <c r="C1504" s="30" t="s">
        <v>1028</v>
      </c>
      <c r="D1504" s="33">
        <v>34030002109.099998</v>
      </c>
      <c r="E1504" s="34">
        <v>0</v>
      </c>
      <c r="F1504" s="33">
        <v>34030002109.099998</v>
      </c>
    </row>
    <row r="1505" spans="1:6" ht="13.5" hidden="1" thickBot="1">
      <c r="A1505" s="27">
        <f t="shared" si="26"/>
        <v>9</v>
      </c>
      <c r="B1505" s="30" t="s">
        <v>2775</v>
      </c>
      <c r="C1505" s="30" t="s">
        <v>1030</v>
      </c>
      <c r="D1505" s="33">
        <v>26131470611.189999</v>
      </c>
      <c r="E1505" s="34">
        <v>0</v>
      </c>
      <c r="F1505" s="33">
        <v>26131470611.189999</v>
      </c>
    </row>
    <row r="1506" spans="1:6" ht="13.5" hidden="1" thickBot="1">
      <c r="A1506" s="27">
        <f t="shared" si="26"/>
        <v>9</v>
      </c>
      <c r="B1506" s="30" t="s">
        <v>2776</v>
      </c>
      <c r="C1506" s="30" t="s">
        <v>1032</v>
      </c>
      <c r="D1506" s="34">
        <v>55166732</v>
      </c>
      <c r="E1506" s="34">
        <v>0</v>
      </c>
      <c r="F1506" s="34">
        <v>55166732</v>
      </c>
    </row>
    <row r="1507" spans="1:6" ht="13.5" hidden="1" thickBot="1">
      <c r="A1507" s="27">
        <f t="shared" si="26"/>
        <v>9</v>
      </c>
      <c r="B1507" s="30" t="s">
        <v>2777</v>
      </c>
      <c r="C1507" s="30" t="s">
        <v>1034</v>
      </c>
      <c r="D1507" s="34">
        <v>13504518</v>
      </c>
      <c r="E1507" s="34">
        <v>0</v>
      </c>
      <c r="F1507" s="34">
        <v>13504518</v>
      </c>
    </row>
    <row r="1508" spans="1:6" ht="13.5" hidden="1" thickBot="1">
      <c r="A1508" s="27">
        <f t="shared" si="26"/>
        <v>9</v>
      </c>
      <c r="B1508" s="30" t="s">
        <v>2778</v>
      </c>
      <c r="C1508" s="30" t="s">
        <v>2779</v>
      </c>
      <c r="D1508" s="34">
        <v>58765312</v>
      </c>
      <c r="E1508" s="34">
        <v>0</v>
      </c>
      <c r="F1508" s="34">
        <v>58765312</v>
      </c>
    </row>
    <row r="1509" spans="1:6" ht="13.5" hidden="1" thickBot="1">
      <c r="A1509" s="27">
        <f t="shared" si="26"/>
        <v>9</v>
      </c>
      <c r="B1509" s="30" t="s">
        <v>2780</v>
      </c>
      <c r="C1509" s="30" t="s">
        <v>2781</v>
      </c>
      <c r="D1509" s="33">
        <v>3985424929.1100001</v>
      </c>
      <c r="E1509" s="34">
        <v>0</v>
      </c>
      <c r="F1509" s="33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0" t="s">
        <v>46</v>
      </c>
      <c r="D1510" s="33">
        <v>1329464413984.6001</v>
      </c>
      <c r="E1510" s="34">
        <v>0</v>
      </c>
      <c r="F1510" s="33">
        <v>1329464413984.6001</v>
      </c>
    </row>
    <row r="1511" spans="1:6" ht="13.5" hidden="1" thickBot="1">
      <c r="A1511" s="27">
        <f t="shared" si="26"/>
        <v>9</v>
      </c>
      <c r="B1511" s="30" t="s">
        <v>2782</v>
      </c>
      <c r="C1511" s="30" t="s">
        <v>2485</v>
      </c>
      <c r="D1511" s="34">
        <v>5278943947</v>
      </c>
      <c r="E1511" s="34">
        <v>0</v>
      </c>
      <c r="F1511" s="34">
        <v>5278943947</v>
      </c>
    </row>
    <row r="1512" spans="1:6" ht="13.5" hidden="1" thickBot="1">
      <c r="A1512" s="27">
        <f t="shared" si="26"/>
        <v>9</v>
      </c>
      <c r="B1512" s="30" t="s">
        <v>2783</v>
      </c>
      <c r="C1512" s="30" t="s">
        <v>1269</v>
      </c>
      <c r="D1512" s="33">
        <v>163747573436.76999</v>
      </c>
      <c r="E1512" s="34">
        <v>0</v>
      </c>
      <c r="F1512" s="33">
        <v>163747573436.76999</v>
      </c>
    </row>
    <row r="1513" spans="1:6" ht="13.5" hidden="1" thickBot="1">
      <c r="A1513" s="27">
        <f t="shared" si="26"/>
        <v>9</v>
      </c>
      <c r="B1513" s="30" t="s">
        <v>2784</v>
      </c>
      <c r="C1513" s="30" t="s">
        <v>1242</v>
      </c>
      <c r="D1513" s="33">
        <v>3709634142.8800001</v>
      </c>
      <c r="E1513" s="34">
        <v>0</v>
      </c>
      <c r="F1513" s="33">
        <v>3709634142.8800001</v>
      </c>
    </row>
    <row r="1514" spans="1:6" ht="13.5" hidden="1" thickBot="1">
      <c r="A1514" s="27">
        <f t="shared" si="26"/>
        <v>9</v>
      </c>
      <c r="B1514" s="30" t="s">
        <v>2785</v>
      </c>
      <c r="C1514" s="30" t="s">
        <v>2786</v>
      </c>
      <c r="D1514" s="33">
        <v>104684485938.02</v>
      </c>
      <c r="E1514" s="34">
        <v>0</v>
      </c>
      <c r="F1514" s="33">
        <v>104684485938.02</v>
      </c>
    </row>
    <row r="1515" spans="1:6" ht="13.5" hidden="1" thickBot="1">
      <c r="A1515" s="27">
        <f t="shared" si="26"/>
        <v>9</v>
      </c>
      <c r="B1515" s="30" t="s">
        <v>2787</v>
      </c>
      <c r="C1515" s="30" t="s">
        <v>2788</v>
      </c>
      <c r="D1515" s="33">
        <v>6875066062.3199997</v>
      </c>
      <c r="E1515" s="34">
        <v>0</v>
      </c>
      <c r="F1515" s="33">
        <v>6875066062.3199997</v>
      </c>
    </row>
    <row r="1516" spans="1:6" ht="13.5" hidden="1" thickBot="1">
      <c r="A1516" s="27">
        <f t="shared" si="26"/>
        <v>9</v>
      </c>
      <c r="B1516" s="30" t="s">
        <v>2789</v>
      </c>
      <c r="C1516" s="30" t="s">
        <v>2790</v>
      </c>
      <c r="D1516" s="33">
        <v>2503056442.3499999</v>
      </c>
      <c r="E1516" s="34">
        <v>0</v>
      </c>
      <c r="F1516" s="33">
        <v>2503056442.3499999</v>
      </c>
    </row>
    <row r="1517" spans="1:6" ht="13.5" hidden="1" thickBot="1">
      <c r="A1517" s="27">
        <f t="shared" si="26"/>
        <v>9</v>
      </c>
      <c r="B1517" s="30" t="s">
        <v>2791</v>
      </c>
      <c r="C1517" s="30" t="s">
        <v>2792</v>
      </c>
      <c r="D1517" s="33">
        <v>73857368885.860001</v>
      </c>
      <c r="E1517" s="34">
        <v>0</v>
      </c>
      <c r="F1517" s="33">
        <v>73857368885.860001</v>
      </c>
    </row>
    <row r="1518" spans="1:6" ht="13.5" hidden="1" thickBot="1">
      <c r="A1518" s="27">
        <f t="shared" si="26"/>
        <v>9</v>
      </c>
      <c r="B1518" s="30" t="s">
        <v>2793</v>
      </c>
      <c r="C1518" s="30" t="s">
        <v>2794</v>
      </c>
      <c r="D1518" s="33">
        <v>265298878.80000001</v>
      </c>
      <c r="E1518" s="34">
        <v>0</v>
      </c>
      <c r="F1518" s="33">
        <v>265298878.80000001</v>
      </c>
    </row>
    <row r="1519" spans="1:6" ht="13.5" hidden="1" thickBot="1">
      <c r="A1519" s="27">
        <f t="shared" si="26"/>
        <v>9</v>
      </c>
      <c r="B1519" s="30" t="s">
        <v>2795</v>
      </c>
      <c r="C1519" s="30" t="s">
        <v>2796</v>
      </c>
      <c r="D1519" s="33">
        <v>24561223158.130001</v>
      </c>
      <c r="E1519" s="34">
        <v>0</v>
      </c>
      <c r="F1519" s="33">
        <v>24561223158.130001</v>
      </c>
    </row>
    <row r="1520" spans="1:6" ht="13.5" hidden="1" thickBot="1">
      <c r="A1520" s="27">
        <f t="shared" si="26"/>
        <v>9</v>
      </c>
      <c r="B1520" s="30" t="s">
        <v>2797</v>
      </c>
      <c r="C1520" s="30" t="s">
        <v>2798</v>
      </c>
      <c r="D1520" s="34">
        <v>90408428</v>
      </c>
      <c r="E1520" s="34">
        <v>0</v>
      </c>
      <c r="F1520" s="34">
        <v>90408428</v>
      </c>
    </row>
    <row r="1521" spans="1:6" ht="13.5" hidden="1" thickBot="1">
      <c r="A1521" s="27">
        <f t="shared" si="26"/>
        <v>9</v>
      </c>
      <c r="B1521" s="30" t="s">
        <v>2799</v>
      </c>
      <c r="C1521" s="30" t="s">
        <v>2800</v>
      </c>
      <c r="D1521" s="33">
        <v>13945430584.77</v>
      </c>
      <c r="E1521" s="34">
        <v>0</v>
      </c>
      <c r="F1521" s="33">
        <v>13945430584.77</v>
      </c>
    </row>
    <row r="1522" spans="1:6" ht="13.5" hidden="1" thickBot="1">
      <c r="A1522" s="27">
        <f t="shared" si="26"/>
        <v>9</v>
      </c>
      <c r="B1522" s="30" t="s">
        <v>2801</v>
      </c>
      <c r="C1522" s="30" t="s">
        <v>2802</v>
      </c>
      <c r="D1522" s="34">
        <v>9360890</v>
      </c>
      <c r="E1522" s="34">
        <v>0</v>
      </c>
      <c r="F1522" s="34">
        <v>9360890</v>
      </c>
    </row>
    <row r="1523" spans="1:6" ht="13.5" hidden="1" thickBot="1">
      <c r="A1523" s="27">
        <f t="shared" si="26"/>
        <v>9</v>
      </c>
      <c r="B1523" s="30" t="s">
        <v>2803</v>
      </c>
      <c r="C1523" s="30" t="s">
        <v>2804</v>
      </c>
      <c r="D1523" s="34">
        <v>2633000</v>
      </c>
      <c r="E1523" s="34">
        <v>0</v>
      </c>
      <c r="F1523" s="34">
        <v>2633000</v>
      </c>
    </row>
    <row r="1524" spans="1:6" ht="13.5" hidden="1" thickBot="1">
      <c r="A1524" s="27">
        <f t="shared" si="26"/>
        <v>9</v>
      </c>
      <c r="B1524" s="30" t="s">
        <v>2805</v>
      </c>
      <c r="C1524" s="30" t="s">
        <v>2806</v>
      </c>
      <c r="D1524" s="33">
        <v>176084994243.66</v>
      </c>
      <c r="E1524" s="34">
        <v>0</v>
      </c>
      <c r="F1524" s="33">
        <v>176084994243.66</v>
      </c>
    </row>
    <row r="1525" spans="1:6" ht="13.5" hidden="1" thickBot="1">
      <c r="A1525" s="27">
        <f t="shared" si="26"/>
        <v>9</v>
      </c>
      <c r="B1525" s="30" t="s">
        <v>2807</v>
      </c>
      <c r="C1525" s="30" t="s">
        <v>2808</v>
      </c>
      <c r="D1525" s="34">
        <v>1868000</v>
      </c>
      <c r="E1525" s="34">
        <v>0</v>
      </c>
      <c r="F1525" s="34">
        <v>1868000</v>
      </c>
    </row>
    <row r="1526" spans="1:6" ht="13.5" hidden="1" thickBot="1">
      <c r="A1526" s="27">
        <f t="shared" si="26"/>
        <v>9</v>
      </c>
      <c r="B1526" s="30" t="s">
        <v>2809</v>
      </c>
      <c r="C1526" s="30" t="s">
        <v>2810</v>
      </c>
      <c r="D1526" s="33">
        <v>143569773865.47</v>
      </c>
      <c r="E1526" s="34">
        <v>0</v>
      </c>
      <c r="F1526" s="33">
        <v>143569773865.47</v>
      </c>
    </row>
    <row r="1527" spans="1:6" ht="13.5" hidden="1" thickBot="1">
      <c r="A1527" s="27">
        <f t="shared" si="26"/>
        <v>9</v>
      </c>
      <c r="B1527" s="30" t="s">
        <v>2811</v>
      </c>
      <c r="C1527" s="30" t="s">
        <v>1299</v>
      </c>
      <c r="D1527" s="33">
        <v>90796737921.580002</v>
      </c>
      <c r="E1527" s="34">
        <v>0</v>
      </c>
      <c r="F1527" s="33">
        <v>90796737921.580002</v>
      </c>
    </row>
    <row r="1528" spans="1:6" ht="13.5" hidden="1" thickBot="1">
      <c r="A1528" s="27">
        <f t="shared" si="26"/>
        <v>9</v>
      </c>
      <c r="B1528" s="30" t="s">
        <v>2812</v>
      </c>
      <c r="C1528" s="30" t="s">
        <v>2813</v>
      </c>
      <c r="D1528" s="33">
        <v>127701161470.05</v>
      </c>
      <c r="E1528" s="34">
        <v>0</v>
      </c>
      <c r="F1528" s="33">
        <v>127701161470.05</v>
      </c>
    </row>
    <row r="1529" spans="1:6" ht="13.5" hidden="1" thickBot="1">
      <c r="A1529" s="27">
        <f t="shared" si="26"/>
        <v>9</v>
      </c>
      <c r="B1529" s="30" t="s">
        <v>2814</v>
      </c>
      <c r="C1529" s="30" t="s">
        <v>2815</v>
      </c>
      <c r="D1529" s="33">
        <v>2850808598.23</v>
      </c>
      <c r="E1529" s="34">
        <v>0</v>
      </c>
      <c r="F1529" s="33">
        <v>2850808598.23</v>
      </c>
    </row>
    <row r="1530" spans="1:6" ht="13.5" hidden="1" thickBot="1">
      <c r="A1530" s="27">
        <f t="shared" si="26"/>
        <v>9</v>
      </c>
      <c r="B1530" s="30" t="s">
        <v>2816</v>
      </c>
      <c r="C1530" s="30" t="s">
        <v>2817</v>
      </c>
      <c r="D1530" s="33">
        <v>121834916308.98</v>
      </c>
      <c r="E1530" s="34">
        <v>0</v>
      </c>
      <c r="F1530" s="33">
        <v>121834916308.98</v>
      </c>
    </row>
    <row r="1531" spans="1:6" ht="13.5" hidden="1" thickBot="1">
      <c r="A1531" s="27">
        <f t="shared" si="26"/>
        <v>9</v>
      </c>
      <c r="B1531" s="30" t="s">
        <v>2818</v>
      </c>
      <c r="C1531" s="30" t="s">
        <v>2819</v>
      </c>
      <c r="D1531" s="33">
        <v>256910148483.85999</v>
      </c>
      <c r="E1531" s="34">
        <v>0</v>
      </c>
      <c r="F1531" s="33">
        <v>256910148483.85999</v>
      </c>
    </row>
    <row r="1532" spans="1:6" ht="13.5" hidden="1" thickBot="1">
      <c r="A1532" s="27">
        <f t="shared" si="26"/>
        <v>9</v>
      </c>
      <c r="B1532" s="30" t="s">
        <v>2820</v>
      </c>
      <c r="C1532" s="30" t="s">
        <v>2821</v>
      </c>
      <c r="D1532" s="33">
        <v>10183521297.870001</v>
      </c>
      <c r="E1532" s="34">
        <v>0</v>
      </c>
      <c r="F1532" s="33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0" t="s">
        <v>2822</v>
      </c>
      <c r="D1533" s="33">
        <v>275963264619.03003</v>
      </c>
      <c r="E1533" s="33">
        <v>2069090082.04</v>
      </c>
      <c r="F1533" s="33">
        <v>278032354701.07001</v>
      </c>
    </row>
    <row r="1534" spans="1:6" ht="13.5" hidden="1" thickBot="1">
      <c r="A1534" s="27">
        <f t="shared" si="26"/>
        <v>9</v>
      </c>
      <c r="B1534" s="30" t="s">
        <v>2823</v>
      </c>
      <c r="C1534" s="30" t="s">
        <v>763</v>
      </c>
      <c r="D1534" s="34">
        <v>39581579</v>
      </c>
      <c r="E1534" s="34">
        <v>0</v>
      </c>
      <c r="F1534" s="34">
        <v>39581579</v>
      </c>
    </row>
    <row r="1535" spans="1:6" ht="13.5" hidden="1" thickBot="1">
      <c r="A1535" s="27">
        <f t="shared" si="26"/>
        <v>9</v>
      </c>
      <c r="B1535" s="30" t="s">
        <v>2824</v>
      </c>
      <c r="C1535" s="30" t="s">
        <v>773</v>
      </c>
      <c r="D1535" s="34">
        <v>0</v>
      </c>
      <c r="E1535" s="34">
        <v>0</v>
      </c>
      <c r="F1535" s="34">
        <v>0</v>
      </c>
    </row>
    <row r="1536" spans="1:6" ht="13.5" hidden="1" thickBot="1">
      <c r="A1536" s="27">
        <f t="shared" si="26"/>
        <v>9</v>
      </c>
      <c r="B1536" s="30" t="s">
        <v>2825</v>
      </c>
      <c r="C1536" s="30" t="s">
        <v>775</v>
      </c>
      <c r="D1536" s="34">
        <v>171360089</v>
      </c>
      <c r="E1536" s="34">
        <v>0</v>
      </c>
      <c r="F1536" s="34">
        <v>171360089</v>
      </c>
    </row>
    <row r="1537" spans="1:6" ht="13.5" hidden="1" thickBot="1">
      <c r="A1537" s="27">
        <f t="shared" si="26"/>
        <v>9</v>
      </c>
      <c r="B1537" s="30" t="s">
        <v>2826</v>
      </c>
      <c r="C1537" s="30" t="s">
        <v>2827</v>
      </c>
      <c r="D1537" s="34">
        <v>0</v>
      </c>
      <c r="E1537" s="34">
        <v>0</v>
      </c>
      <c r="F1537" s="34">
        <v>0</v>
      </c>
    </row>
    <row r="1538" spans="1:6" ht="13.5" hidden="1" thickBot="1">
      <c r="A1538" s="27">
        <f t="shared" si="26"/>
        <v>9</v>
      </c>
      <c r="B1538" s="30" t="s">
        <v>2828</v>
      </c>
      <c r="C1538" s="30" t="s">
        <v>767</v>
      </c>
      <c r="D1538" s="34">
        <v>0</v>
      </c>
      <c r="E1538" s="34">
        <v>0</v>
      </c>
      <c r="F1538" s="34">
        <v>0</v>
      </c>
    </row>
    <row r="1539" spans="1:6" ht="13.5" hidden="1" thickBot="1">
      <c r="A1539" s="27">
        <f t="shared" si="26"/>
        <v>9</v>
      </c>
      <c r="B1539" s="30" t="s">
        <v>2829</v>
      </c>
      <c r="C1539" s="30" t="s">
        <v>765</v>
      </c>
      <c r="D1539" s="34">
        <v>0</v>
      </c>
      <c r="E1539" s="34">
        <v>0</v>
      </c>
      <c r="F1539" s="34">
        <v>0</v>
      </c>
    </row>
    <row r="1540" spans="1:6" ht="13.5" hidden="1" thickBot="1">
      <c r="A1540" s="27">
        <f t="shared" si="26"/>
        <v>9</v>
      </c>
      <c r="B1540" s="30" t="s">
        <v>2830</v>
      </c>
      <c r="C1540" s="30" t="s">
        <v>2831</v>
      </c>
      <c r="D1540" s="34">
        <v>78510878258</v>
      </c>
      <c r="E1540" s="34">
        <v>0</v>
      </c>
      <c r="F1540" s="34">
        <v>78510878258</v>
      </c>
    </row>
    <row r="1541" spans="1:6" ht="13.5" hidden="1" thickBot="1">
      <c r="A1541" s="27">
        <f t="shared" si="26"/>
        <v>9</v>
      </c>
      <c r="B1541" s="30" t="s">
        <v>2832</v>
      </c>
      <c r="C1541" s="30" t="s">
        <v>2833</v>
      </c>
      <c r="D1541" s="33">
        <v>1653095487.46</v>
      </c>
      <c r="E1541" s="34">
        <v>0</v>
      </c>
      <c r="F1541" s="33">
        <v>1653095487.46</v>
      </c>
    </row>
    <row r="1542" spans="1:6" ht="13.5" hidden="1" thickBot="1">
      <c r="A1542" s="27">
        <f t="shared" si="26"/>
        <v>9</v>
      </c>
      <c r="B1542" s="30" t="s">
        <v>2834</v>
      </c>
      <c r="C1542" s="30" t="s">
        <v>913</v>
      </c>
      <c r="D1542" s="33">
        <v>1265759230.9400001</v>
      </c>
      <c r="E1542" s="34">
        <v>0</v>
      </c>
      <c r="F1542" s="33">
        <v>1265759230.9400001</v>
      </c>
    </row>
    <row r="1543" spans="1:6" ht="13.5" hidden="1" thickBot="1">
      <c r="A1543" s="27">
        <f t="shared" si="26"/>
        <v>9</v>
      </c>
      <c r="B1543" s="30" t="s">
        <v>2835</v>
      </c>
      <c r="C1543" s="30" t="s">
        <v>797</v>
      </c>
      <c r="D1543" s="34">
        <v>0</v>
      </c>
      <c r="E1543" s="34">
        <v>0</v>
      </c>
      <c r="F1543" s="34">
        <v>0</v>
      </c>
    </row>
    <row r="1544" spans="1:6" ht="13.5" hidden="1" thickBot="1">
      <c r="A1544" s="27">
        <f t="shared" si="26"/>
        <v>9</v>
      </c>
      <c r="B1544" s="30" t="s">
        <v>2836</v>
      </c>
      <c r="C1544" s="30" t="s">
        <v>1120</v>
      </c>
      <c r="D1544" s="33">
        <v>4774827901.3400002</v>
      </c>
      <c r="E1544" s="34">
        <v>0</v>
      </c>
      <c r="F1544" s="33">
        <v>4774827901.3400002</v>
      </c>
    </row>
    <row r="1545" spans="1:6" ht="13.5" hidden="1" thickBot="1">
      <c r="A1545" s="27">
        <f t="shared" si="26"/>
        <v>9</v>
      </c>
      <c r="B1545" s="30" t="s">
        <v>2837</v>
      </c>
      <c r="C1545" s="30" t="s">
        <v>821</v>
      </c>
      <c r="D1545" s="33">
        <v>12794255892.139999</v>
      </c>
      <c r="E1545" s="34">
        <v>0</v>
      </c>
      <c r="F1545" s="33">
        <v>12794255892.139999</v>
      </c>
    </row>
    <row r="1546" spans="1:6" ht="13.5" hidden="1" thickBot="1">
      <c r="A1546" s="27">
        <f t="shared" si="26"/>
        <v>9</v>
      </c>
      <c r="B1546" s="30" t="s">
        <v>2838</v>
      </c>
      <c r="C1546" s="30" t="s">
        <v>825</v>
      </c>
      <c r="D1546" s="34">
        <v>0</v>
      </c>
      <c r="E1546" s="34">
        <v>0</v>
      </c>
      <c r="F1546" s="34">
        <v>0</v>
      </c>
    </row>
    <row r="1547" spans="1:6" ht="13.5" hidden="1" thickBot="1">
      <c r="A1547" s="27">
        <f t="shared" si="26"/>
        <v>9</v>
      </c>
      <c r="B1547" s="30" t="s">
        <v>2839</v>
      </c>
      <c r="C1547" s="30" t="s">
        <v>827</v>
      </c>
      <c r="D1547" s="34">
        <v>0</v>
      </c>
      <c r="E1547" s="34">
        <v>0</v>
      </c>
      <c r="F1547" s="34">
        <v>0</v>
      </c>
    </row>
    <row r="1548" spans="1:6" ht="13.5" hidden="1" thickBot="1">
      <c r="A1548" s="27">
        <f t="shared" si="26"/>
        <v>9</v>
      </c>
      <c r="B1548" s="30" t="s">
        <v>2840</v>
      </c>
      <c r="C1548" s="30" t="s">
        <v>911</v>
      </c>
      <c r="D1548" s="33">
        <v>87948726682.529999</v>
      </c>
      <c r="E1548" s="34">
        <v>0</v>
      </c>
      <c r="F1548" s="33">
        <v>87948726682.529999</v>
      </c>
    </row>
    <row r="1549" spans="1:6" ht="13.5" hidden="1" thickBot="1">
      <c r="A1549" s="27">
        <f t="shared" si="26"/>
        <v>9</v>
      </c>
      <c r="B1549" s="30" t="s">
        <v>2841</v>
      </c>
      <c r="C1549" s="30" t="s">
        <v>863</v>
      </c>
      <c r="D1549" s="33">
        <v>43668082493.300003</v>
      </c>
      <c r="E1549" s="34">
        <v>0</v>
      </c>
      <c r="F1549" s="33">
        <v>43668082493.300003</v>
      </c>
    </row>
    <row r="1550" spans="1:6" ht="13.5" hidden="1" thickBot="1">
      <c r="A1550" s="27">
        <f t="shared" si="26"/>
        <v>9</v>
      </c>
      <c r="B1550" s="30" t="s">
        <v>2842</v>
      </c>
      <c r="C1550" s="30" t="s">
        <v>2843</v>
      </c>
      <c r="D1550" s="34">
        <v>44233384</v>
      </c>
      <c r="E1550" s="34">
        <v>0</v>
      </c>
      <c r="F1550" s="34">
        <v>44233384</v>
      </c>
    </row>
    <row r="1551" spans="1:6" ht="13.5" hidden="1" thickBot="1">
      <c r="A1551" s="27">
        <f t="shared" si="26"/>
        <v>9</v>
      </c>
      <c r="B1551" s="30" t="s">
        <v>2844</v>
      </c>
      <c r="C1551" s="30" t="s">
        <v>843</v>
      </c>
      <c r="D1551" s="34">
        <v>0</v>
      </c>
      <c r="E1551" s="34">
        <v>0</v>
      </c>
      <c r="F1551" s="34">
        <v>0</v>
      </c>
    </row>
    <row r="1552" spans="1:6" ht="13.5" hidden="1" thickBot="1">
      <c r="A1552" s="27">
        <f t="shared" si="26"/>
        <v>9</v>
      </c>
      <c r="B1552" s="30" t="s">
        <v>2845</v>
      </c>
      <c r="C1552" s="30" t="s">
        <v>845</v>
      </c>
      <c r="D1552" s="34">
        <v>0</v>
      </c>
      <c r="E1552" s="34">
        <v>0</v>
      </c>
      <c r="F1552" s="34">
        <v>0</v>
      </c>
    </row>
    <row r="1553" spans="1:6" ht="13.5" hidden="1" thickBot="1">
      <c r="A1553" s="27">
        <f t="shared" si="26"/>
        <v>9</v>
      </c>
      <c r="B1553" s="30" t="s">
        <v>2846</v>
      </c>
      <c r="C1553" s="30" t="s">
        <v>847</v>
      </c>
      <c r="D1553" s="34">
        <v>0</v>
      </c>
      <c r="E1553" s="34">
        <v>0</v>
      </c>
      <c r="F1553" s="34">
        <v>0</v>
      </c>
    </row>
    <row r="1554" spans="1:6" ht="13.5" hidden="1" thickBot="1">
      <c r="A1554" s="27">
        <f t="shared" si="26"/>
        <v>9</v>
      </c>
      <c r="B1554" s="30" t="s">
        <v>2847</v>
      </c>
      <c r="C1554" s="30" t="s">
        <v>849</v>
      </c>
      <c r="D1554" s="34">
        <v>0</v>
      </c>
      <c r="E1554" s="34">
        <v>0</v>
      </c>
      <c r="F1554" s="34">
        <v>0</v>
      </c>
    </row>
    <row r="1555" spans="1:6" ht="13.5" hidden="1" thickBot="1">
      <c r="A1555" s="27">
        <f t="shared" si="26"/>
        <v>9</v>
      </c>
      <c r="B1555" s="30" t="s">
        <v>2848</v>
      </c>
      <c r="C1555" s="30" t="s">
        <v>2849</v>
      </c>
      <c r="D1555" s="33">
        <v>1556692009.6300001</v>
      </c>
      <c r="E1555" s="34">
        <v>75930508</v>
      </c>
      <c r="F1555" s="33">
        <v>1632622517.6300001</v>
      </c>
    </row>
    <row r="1556" spans="1:6" ht="13.5" hidden="1" thickBot="1">
      <c r="A1556" s="27">
        <f t="shared" si="26"/>
        <v>9</v>
      </c>
      <c r="B1556" s="30" t="s">
        <v>2850</v>
      </c>
      <c r="C1556" s="30" t="s">
        <v>887</v>
      </c>
      <c r="D1556" s="33">
        <v>24996023767.18</v>
      </c>
      <c r="E1556" s="33">
        <v>1986267784.04</v>
      </c>
      <c r="F1556" s="33">
        <v>26982291551.220001</v>
      </c>
    </row>
    <row r="1557" spans="1:6" ht="13.5" hidden="1" thickBot="1">
      <c r="A1557" s="27">
        <f t="shared" ref="A1557:A1620" si="27">LEN(B1557)</f>
        <v>9</v>
      </c>
      <c r="B1557" s="30" t="s">
        <v>2851</v>
      </c>
      <c r="C1557" s="30" t="s">
        <v>2852</v>
      </c>
      <c r="D1557" s="33">
        <v>16859113923.66</v>
      </c>
      <c r="E1557" s="34">
        <v>0</v>
      </c>
      <c r="F1557" s="33">
        <v>16859113923.66</v>
      </c>
    </row>
    <row r="1558" spans="1:6" ht="13.5" hidden="1" thickBot="1">
      <c r="A1558" s="27">
        <f t="shared" si="27"/>
        <v>9</v>
      </c>
      <c r="B1558" s="30" t="s">
        <v>2853</v>
      </c>
      <c r="C1558" s="30" t="s">
        <v>853</v>
      </c>
      <c r="D1558" s="34">
        <v>0</v>
      </c>
      <c r="E1558" s="34">
        <v>0</v>
      </c>
      <c r="F1558" s="34">
        <v>0</v>
      </c>
    </row>
    <row r="1559" spans="1:6" ht="13.5" hidden="1" thickBot="1">
      <c r="A1559" s="27">
        <f t="shared" si="27"/>
        <v>9</v>
      </c>
      <c r="B1559" s="30" t="s">
        <v>2854</v>
      </c>
      <c r="C1559" s="30" t="s">
        <v>855</v>
      </c>
      <c r="D1559" s="34">
        <v>0</v>
      </c>
      <c r="E1559" s="34">
        <v>0</v>
      </c>
      <c r="F1559" s="34">
        <v>0</v>
      </c>
    </row>
    <row r="1560" spans="1:6" ht="13.5" hidden="1" thickBot="1">
      <c r="A1560" s="27">
        <f t="shared" si="27"/>
        <v>9</v>
      </c>
      <c r="B1560" s="30" t="s">
        <v>2855</v>
      </c>
      <c r="C1560" s="30" t="s">
        <v>857</v>
      </c>
      <c r="D1560" s="34">
        <v>21222119</v>
      </c>
      <c r="E1560" s="34">
        <v>0</v>
      </c>
      <c r="F1560" s="34">
        <v>21222119</v>
      </c>
    </row>
    <row r="1561" spans="1:6" ht="13.5" hidden="1" thickBot="1">
      <c r="A1561" s="27">
        <f t="shared" si="27"/>
        <v>9</v>
      </c>
      <c r="B1561" s="30" t="s">
        <v>2856</v>
      </c>
      <c r="C1561" s="30" t="s">
        <v>859</v>
      </c>
      <c r="D1561" s="34">
        <v>0</v>
      </c>
      <c r="E1561" s="34">
        <v>0</v>
      </c>
      <c r="F1561" s="34">
        <v>0</v>
      </c>
    </row>
    <row r="1562" spans="1:6" ht="13.5" hidden="1" thickBot="1">
      <c r="A1562" s="27">
        <f t="shared" si="27"/>
        <v>9</v>
      </c>
      <c r="B1562" s="30" t="s">
        <v>2857</v>
      </c>
      <c r="C1562" s="30" t="s">
        <v>2858</v>
      </c>
      <c r="D1562" s="33">
        <v>1659411801.8499999</v>
      </c>
      <c r="E1562" s="34">
        <v>6891790</v>
      </c>
      <c r="F1562" s="33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0" t="s">
        <v>44</v>
      </c>
      <c r="D1563" s="33">
        <v>321112245100.67999</v>
      </c>
      <c r="E1563" s="34">
        <v>0</v>
      </c>
      <c r="F1563" s="33">
        <v>321112245100.67999</v>
      </c>
    </row>
    <row r="1564" spans="1:6" ht="13.5" hidden="1" thickBot="1">
      <c r="A1564" s="27">
        <f t="shared" si="27"/>
        <v>9</v>
      </c>
      <c r="B1564" s="30" t="s">
        <v>2859</v>
      </c>
      <c r="C1564" s="30" t="s">
        <v>132</v>
      </c>
      <c r="D1564" s="33">
        <v>1204633765093.98</v>
      </c>
      <c r="E1564" s="34">
        <v>0</v>
      </c>
      <c r="F1564" s="33">
        <v>1204633765093.98</v>
      </c>
    </row>
    <row r="1565" spans="1:6" ht="13.5" hidden="1" thickBot="1">
      <c r="A1565" s="27">
        <f t="shared" si="27"/>
        <v>9</v>
      </c>
      <c r="B1565" s="30" t="s">
        <v>2860</v>
      </c>
      <c r="C1565" s="30" t="s">
        <v>2861</v>
      </c>
      <c r="D1565" s="33">
        <v>1710181698987.1001</v>
      </c>
      <c r="E1565" s="34">
        <v>0</v>
      </c>
      <c r="F1565" s="33">
        <v>1710181698987.1001</v>
      </c>
    </row>
    <row r="1566" spans="1:6" ht="13.5" hidden="1" thickBot="1">
      <c r="A1566" s="27">
        <f t="shared" si="27"/>
        <v>9</v>
      </c>
      <c r="B1566" s="30" t="s">
        <v>2862</v>
      </c>
      <c r="C1566" s="30" t="s">
        <v>2863</v>
      </c>
      <c r="D1566" s="33">
        <v>335370468.57999998</v>
      </c>
      <c r="E1566" s="34">
        <v>0</v>
      </c>
      <c r="F1566" s="33">
        <v>335370468.57999998</v>
      </c>
    </row>
    <row r="1567" spans="1:6" ht="13.5" hidden="1" thickBot="1">
      <c r="A1567" s="27">
        <f t="shared" si="27"/>
        <v>9</v>
      </c>
      <c r="B1567" s="30" t="s">
        <v>2864</v>
      </c>
      <c r="C1567" s="30" t="s">
        <v>2865</v>
      </c>
      <c r="D1567" s="34">
        <v>87319003</v>
      </c>
      <c r="E1567" s="34">
        <v>0</v>
      </c>
      <c r="F1567" s="34">
        <v>87319003</v>
      </c>
    </row>
    <row r="1568" spans="1:6" ht="13.5" hidden="1" thickBot="1">
      <c r="A1568" s="27">
        <f t="shared" si="27"/>
        <v>9</v>
      </c>
      <c r="B1568" s="30" t="s">
        <v>2866</v>
      </c>
      <c r="C1568" s="30" t="s">
        <v>2867</v>
      </c>
      <c r="D1568" s="33">
        <v>478513022760.84003</v>
      </c>
      <c r="E1568" s="34">
        <v>0</v>
      </c>
      <c r="F1568" s="33">
        <v>478513022760.84003</v>
      </c>
    </row>
    <row r="1569" spans="1:6" ht="13.5" hidden="1" thickBot="1">
      <c r="A1569" s="27">
        <f t="shared" si="27"/>
        <v>9</v>
      </c>
      <c r="B1569" s="30" t="s">
        <v>2868</v>
      </c>
      <c r="C1569" s="30" t="s">
        <v>2869</v>
      </c>
      <c r="D1569" s="33">
        <v>618686655819.18994</v>
      </c>
      <c r="E1569" s="34">
        <v>0</v>
      </c>
      <c r="F1569" s="33">
        <v>618686655819.18994</v>
      </c>
    </row>
    <row r="1570" spans="1:6" ht="13.5" hidden="1" thickBot="1">
      <c r="A1570" s="27">
        <f t="shared" si="27"/>
        <v>9</v>
      </c>
      <c r="B1570" s="30" t="s">
        <v>2870</v>
      </c>
      <c r="C1570" s="30" t="s">
        <v>2871</v>
      </c>
      <c r="D1570" s="33">
        <v>2392179927.0700002</v>
      </c>
      <c r="E1570" s="34">
        <v>0</v>
      </c>
      <c r="F1570" s="33">
        <v>2392179927.0700002</v>
      </c>
    </row>
    <row r="1571" spans="1:6" ht="13.5" hidden="1" thickBot="1">
      <c r="A1571" s="27">
        <f t="shared" si="27"/>
        <v>9</v>
      </c>
      <c r="B1571" s="30" t="s">
        <v>2872</v>
      </c>
      <c r="C1571" s="30" t="s">
        <v>2873</v>
      </c>
      <c r="D1571" s="33">
        <v>70402562487.899994</v>
      </c>
      <c r="E1571" s="34">
        <v>0</v>
      </c>
      <c r="F1571" s="33">
        <v>70402562487.899994</v>
      </c>
    </row>
    <row r="1572" spans="1:6" ht="13.5" hidden="1" thickBot="1">
      <c r="A1572" s="27">
        <f t="shared" si="27"/>
        <v>9</v>
      </c>
      <c r="B1572" s="30" t="s">
        <v>2874</v>
      </c>
      <c r="C1572" s="30" t="s">
        <v>2875</v>
      </c>
      <c r="D1572" s="33">
        <v>43882619506.660004</v>
      </c>
      <c r="E1572" s="34">
        <v>0</v>
      </c>
      <c r="F1572" s="33">
        <v>43882619506.660004</v>
      </c>
    </row>
    <row r="1573" spans="1:6" ht="13.5" hidden="1" thickBot="1">
      <c r="A1573" s="27">
        <f t="shared" si="27"/>
        <v>9</v>
      </c>
      <c r="B1573" s="30" t="s">
        <v>2876</v>
      </c>
      <c r="C1573" s="30" t="s">
        <v>2877</v>
      </c>
      <c r="D1573" s="33">
        <v>1380248867950.3201</v>
      </c>
      <c r="E1573" s="34">
        <v>0</v>
      </c>
      <c r="F1573" s="33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0" t="s">
        <v>40</v>
      </c>
      <c r="D1574" s="33">
        <v>9152467981879.1191</v>
      </c>
      <c r="E1574" s="33">
        <v>825344117249.93994</v>
      </c>
      <c r="F1574" s="33">
        <v>9977812099129.0605</v>
      </c>
    </row>
    <row r="1575" spans="1:6" ht="13.5" hidden="1" thickBot="1">
      <c r="A1575" s="27">
        <f t="shared" si="27"/>
        <v>9</v>
      </c>
      <c r="B1575" s="30" t="s">
        <v>2878</v>
      </c>
      <c r="C1575" s="30" t="s">
        <v>2879</v>
      </c>
      <c r="D1575" s="33">
        <v>8029308729134.3799</v>
      </c>
      <c r="E1575" s="33">
        <v>640017024110.79004</v>
      </c>
      <c r="F1575" s="33">
        <v>8669325753245.1699</v>
      </c>
    </row>
    <row r="1576" spans="1:6" ht="13.5" hidden="1" thickBot="1">
      <c r="A1576" s="27">
        <f t="shared" si="27"/>
        <v>9</v>
      </c>
      <c r="B1576" s="30" t="s">
        <v>2880</v>
      </c>
      <c r="C1576" s="30" t="s">
        <v>2881</v>
      </c>
      <c r="D1576" s="33">
        <v>1108311012392.1899</v>
      </c>
      <c r="E1576" s="33">
        <v>181311897546.64999</v>
      </c>
      <c r="F1576" s="33">
        <v>1289622909938.8401</v>
      </c>
    </row>
    <row r="1577" spans="1:6" ht="13.5" hidden="1" thickBot="1">
      <c r="A1577" s="27">
        <f t="shared" si="27"/>
        <v>9</v>
      </c>
      <c r="B1577" s="30" t="s">
        <v>2882</v>
      </c>
      <c r="C1577" s="30" t="s">
        <v>2883</v>
      </c>
      <c r="D1577" s="33">
        <v>14848240352.549999</v>
      </c>
      <c r="E1577" s="33">
        <v>4015195592.5</v>
      </c>
      <c r="F1577" s="33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0" t="s">
        <v>39</v>
      </c>
      <c r="D1578" s="33">
        <v>55039352126.730003</v>
      </c>
      <c r="E1578" s="34">
        <v>232853923</v>
      </c>
      <c r="F1578" s="33">
        <v>55272206049.730003</v>
      </c>
    </row>
    <row r="1579" spans="1:6" ht="13.5" hidden="1" thickBot="1">
      <c r="A1579" s="27">
        <f t="shared" si="27"/>
        <v>9</v>
      </c>
      <c r="B1579" s="30" t="s">
        <v>2884</v>
      </c>
      <c r="C1579" s="30" t="s">
        <v>2885</v>
      </c>
      <c r="D1579" s="34">
        <v>16888750002</v>
      </c>
      <c r="E1579" s="34">
        <v>0</v>
      </c>
      <c r="F1579" s="34">
        <v>16888750002</v>
      </c>
    </row>
    <row r="1580" spans="1:6" ht="13.5" hidden="1" thickBot="1">
      <c r="A1580" s="27">
        <f t="shared" si="27"/>
        <v>9</v>
      </c>
      <c r="B1580" s="30" t="s">
        <v>2886</v>
      </c>
      <c r="C1580" s="30" t="s">
        <v>2887</v>
      </c>
      <c r="D1580" s="34">
        <v>8922138305</v>
      </c>
      <c r="E1580" s="34">
        <v>0</v>
      </c>
      <c r="F1580" s="34">
        <v>8922138305</v>
      </c>
    </row>
    <row r="1581" spans="1:6" ht="13.5" hidden="1" thickBot="1">
      <c r="A1581" s="27">
        <f t="shared" si="27"/>
        <v>9</v>
      </c>
      <c r="B1581" s="30" t="s">
        <v>2888</v>
      </c>
      <c r="C1581" s="30" t="s">
        <v>2889</v>
      </c>
      <c r="D1581" s="33">
        <v>22995672243.73</v>
      </c>
      <c r="E1581" s="34">
        <v>0</v>
      </c>
      <c r="F1581" s="33">
        <v>22995672243.73</v>
      </c>
    </row>
    <row r="1582" spans="1:6" ht="13.5" hidden="1" thickBot="1">
      <c r="A1582" s="27">
        <f t="shared" si="27"/>
        <v>9</v>
      </c>
      <c r="B1582" s="30" t="s">
        <v>2890</v>
      </c>
      <c r="C1582" s="30" t="s">
        <v>2891</v>
      </c>
      <c r="D1582" s="34">
        <v>1092214880</v>
      </c>
      <c r="E1582" s="34">
        <v>0</v>
      </c>
      <c r="F1582" s="34">
        <v>1092214880</v>
      </c>
    </row>
    <row r="1583" spans="1:6" ht="13.5" hidden="1" thickBot="1">
      <c r="A1583" s="27">
        <f t="shared" si="27"/>
        <v>9</v>
      </c>
      <c r="B1583" s="30" t="s">
        <v>2892</v>
      </c>
      <c r="C1583" s="30" t="s">
        <v>2893</v>
      </c>
      <c r="D1583" s="34">
        <v>5140576696</v>
      </c>
      <c r="E1583" s="34">
        <v>232853923</v>
      </c>
      <c r="F1583" s="34">
        <v>5373430619</v>
      </c>
    </row>
    <row r="1584" spans="1:6" ht="13.5" thickBot="1">
      <c r="A1584" s="27">
        <f t="shared" si="27"/>
        <v>6</v>
      </c>
      <c r="B1584" s="27" t="s">
        <v>385</v>
      </c>
      <c r="C1584" s="30" t="s">
        <v>185</v>
      </c>
      <c r="D1584" s="34">
        <v>0</v>
      </c>
      <c r="E1584" s="34">
        <v>0</v>
      </c>
      <c r="F1584" s="34">
        <v>0</v>
      </c>
    </row>
    <row r="1585" spans="1:6" ht="13.5" hidden="1" thickBot="1">
      <c r="A1585" s="27">
        <f t="shared" si="27"/>
        <v>9</v>
      </c>
      <c r="B1585" s="30" t="s">
        <v>2894</v>
      </c>
      <c r="C1585" s="30" t="s">
        <v>1204</v>
      </c>
      <c r="D1585" s="34">
        <v>0</v>
      </c>
      <c r="E1585" s="34">
        <v>0</v>
      </c>
      <c r="F1585" s="34">
        <v>0</v>
      </c>
    </row>
    <row r="1586" spans="1:6" ht="13.5" thickBot="1">
      <c r="A1586" s="27">
        <f t="shared" si="27"/>
        <v>6</v>
      </c>
      <c r="B1586" s="27" t="s">
        <v>386</v>
      </c>
      <c r="C1586" s="30" t="s">
        <v>2895</v>
      </c>
      <c r="D1586" s="33">
        <v>1404929591.3</v>
      </c>
      <c r="E1586" s="33">
        <v>20001871.879999999</v>
      </c>
      <c r="F1586" s="33">
        <v>1424931463.1800001</v>
      </c>
    </row>
    <row r="1587" spans="1:6" ht="13.5" hidden="1" thickBot="1">
      <c r="A1587" s="27">
        <f t="shared" si="27"/>
        <v>9</v>
      </c>
      <c r="B1587" s="30" t="s">
        <v>2896</v>
      </c>
      <c r="C1587" s="30" t="s">
        <v>2897</v>
      </c>
      <c r="D1587" s="34">
        <v>174447744</v>
      </c>
      <c r="E1587" s="34">
        <v>0</v>
      </c>
      <c r="F1587" s="34">
        <v>174447744</v>
      </c>
    </row>
    <row r="1588" spans="1:6" ht="13.5" hidden="1" thickBot="1">
      <c r="A1588" s="27">
        <f t="shared" si="27"/>
        <v>9</v>
      </c>
      <c r="B1588" s="30" t="s">
        <v>2898</v>
      </c>
      <c r="C1588" s="30" t="s">
        <v>2899</v>
      </c>
      <c r="D1588" s="33">
        <v>1228557835.3</v>
      </c>
      <c r="E1588" s="33">
        <v>20001871.879999999</v>
      </c>
      <c r="F1588" s="33">
        <v>1248559707.1800001</v>
      </c>
    </row>
    <row r="1589" spans="1:6" ht="13.5" hidden="1" thickBot="1">
      <c r="A1589" s="27">
        <f t="shared" si="27"/>
        <v>9</v>
      </c>
      <c r="B1589" s="30" t="s">
        <v>2900</v>
      </c>
      <c r="C1589" s="30" t="s">
        <v>2901</v>
      </c>
      <c r="D1589" s="34">
        <v>805700</v>
      </c>
      <c r="E1589" s="34">
        <v>0</v>
      </c>
      <c r="F1589" s="34">
        <v>805700</v>
      </c>
    </row>
    <row r="1590" spans="1:6" ht="13.5" hidden="1" thickBot="1">
      <c r="A1590" s="27">
        <f t="shared" si="27"/>
        <v>9</v>
      </c>
      <c r="B1590" s="30" t="s">
        <v>2902</v>
      </c>
      <c r="C1590" s="30" t="s">
        <v>2903</v>
      </c>
      <c r="D1590" s="34">
        <v>1118312</v>
      </c>
      <c r="E1590" s="34">
        <v>0</v>
      </c>
      <c r="F1590" s="34">
        <v>1118312</v>
      </c>
    </row>
    <row r="1591" spans="1:6" ht="13.5" thickBot="1">
      <c r="A1591" s="27">
        <f t="shared" si="27"/>
        <v>6</v>
      </c>
      <c r="B1591" s="27" t="s">
        <v>387</v>
      </c>
      <c r="C1591" s="30" t="s">
        <v>158</v>
      </c>
      <c r="D1591" s="33">
        <v>42330031700.190002</v>
      </c>
      <c r="E1591" s="33">
        <v>444920286.38</v>
      </c>
      <c r="F1591" s="33">
        <v>42774951986.57</v>
      </c>
    </row>
    <row r="1592" spans="1:6" ht="13.5" hidden="1" thickBot="1">
      <c r="A1592" s="27">
        <f t="shared" si="27"/>
        <v>9</v>
      </c>
      <c r="B1592" s="30" t="s">
        <v>2904</v>
      </c>
      <c r="C1592" s="30" t="s">
        <v>1188</v>
      </c>
      <c r="D1592" s="33">
        <v>37978620931.419998</v>
      </c>
      <c r="E1592" s="33">
        <v>132389178.38</v>
      </c>
      <c r="F1592" s="33">
        <v>38111010109.800003</v>
      </c>
    </row>
    <row r="1593" spans="1:6" ht="13.5" hidden="1" thickBot="1">
      <c r="A1593" s="27">
        <f t="shared" si="27"/>
        <v>9</v>
      </c>
      <c r="B1593" s="30" t="s">
        <v>2905</v>
      </c>
      <c r="C1593" s="30" t="s">
        <v>2906</v>
      </c>
      <c r="D1593" s="34">
        <v>4689989</v>
      </c>
      <c r="E1593" s="34">
        <v>434773</v>
      </c>
      <c r="F1593" s="34">
        <v>5124762</v>
      </c>
    </row>
    <row r="1594" spans="1:6" ht="13.5" hidden="1" thickBot="1">
      <c r="A1594" s="27">
        <f t="shared" si="27"/>
        <v>9</v>
      </c>
      <c r="B1594" s="30" t="s">
        <v>2907</v>
      </c>
      <c r="C1594" s="30" t="s">
        <v>2908</v>
      </c>
      <c r="D1594" s="34">
        <v>158794557</v>
      </c>
      <c r="E1594" s="34">
        <v>0</v>
      </c>
      <c r="F1594" s="34">
        <v>158794557</v>
      </c>
    </row>
    <row r="1595" spans="1:6" ht="13.5" hidden="1" thickBot="1">
      <c r="A1595" s="27">
        <f t="shared" si="27"/>
        <v>9</v>
      </c>
      <c r="B1595" s="30" t="s">
        <v>2909</v>
      </c>
      <c r="C1595" s="30" t="s">
        <v>2910</v>
      </c>
      <c r="D1595" s="34">
        <v>3183823</v>
      </c>
      <c r="E1595" s="34">
        <v>1022598</v>
      </c>
      <c r="F1595" s="34">
        <v>4206421</v>
      </c>
    </row>
    <row r="1596" spans="1:6" ht="13.5" hidden="1" thickBot="1">
      <c r="A1596" s="27">
        <f t="shared" si="27"/>
        <v>9</v>
      </c>
      <c r="B1596" s="30" t="s">
        <v>2911</v>
      </c>
      <c r="C1596" s="30" t="s">
        <v>1122</v>
      </c>
      <c r="D1596" s="34">
        <v>413529007</v>
      </c>
      <c r="E1596" s="34">
        <v>0</v>
      </c>
      <c r="F1596" s="34">
        <v>413529007</v>
      </c>
    </row>
    <row r="1597" spans="1:6" ht="13.5" hidden="1" thickBot="1">
      <c r="A1597" s="27">
        <f t="shared" si="27"/>
        <v>9</v>
      </c>
      <c r="B1597" s="30" t="s">
        <v>2912</v>
      </c>
      <c r="C1597" s="30" t="s">
        <v>2913</v>
      </c>
      <c r="D1597" s="34">
        <v>297600</v>
      </c>
      <c r="E1597" s="34">
        <v>0</v>
      </c>
      <c r="F1597" s="34">
        <v>297600</v>
      </c>
    </row>
    <row r="1598" spans="1:6" ht="13.5" hidden="1" thickBot="1">
      <c r="A1598" s="27">
        <f t="shared" si="27"/>
        <v>9</v>
      </c>
      <c r="B1598" s="30" t="s">
        <v>2914</v>
      </c>
      <c r="C1598" s="30" t="s">
        <v>2915</v>
      </c>
      <c r="D1598" s="33">
        <v>2047466330.77</v>
      </c>
      <c r="E1598" s="34">
        <v>0</v>
      </c>
      <c r="F1598" s="33">
        <v>2047466330.77</v>
      </c>
    </row>
    <row r="1599" spans="1:6" ht="13.5" hidden="1" thickBot="1">
      <c r="A1599" s="27">
        <f t="shared" si="27"/>
        <v>9</v>
      </c>
      <c r="B1599" s="30" t="s">
        <v>2916</v>
      </c>
      <c r="C1599" s="30" t="s">
        <v>2917</v>
      </c>
      <c r="D1599" s="34">
        <v>1723449462</v>
      </c>
      <c r="E1599" s="34">
        <v>311073737</v>
      </c>
      <c r="F1599" s="34">
        <v>2034523199</v>
      </c>
    </row>
    <row r="1600" spans="1:6" ht="13.5" thickBot="1">
      <c r="A1600" s="27">
        <f t="shared" si="27"/>
        <v>6</v>
      </c>
      <c r="B1600" s="27" t="s">
        <v>2918</v>
      </c>
      <c r="C1600" s="30" t="s">
        <v>210</v>
      </c>
      <c r="D1600" s="34">
        <v>15396343293</v>
      </c>
      <c r="E1600" s="34">
        <v>0</v>
      </c>
      <c r="F1600" s="34">
        <v>15396343293</v>
      </c>
    </row>
    <row r="1601" spans="1:6" ht="13.5" hidden="1" thickBot="1">
      <c r="A1601" s="27">
        <f t="shared" si="27"/>
        <v>9</v>
      </c>
      <c r="B1601" s="30" t="s">
        <v>2919</v>
      </c>
      <c r="C1601" s="30" t="s">
        <v>2920</v>
      </c>
      <c r="D1601" s="34">
        <v>1182096310</v>
      </c>
      <c r="E1601" s="34">
        <v>0</v>
      </c>
      <c r="F1601" s="34">
        <v>1182096310</v>
      </c>
    </row>
    <row r="1602" spans="1:6" ht="13.5" hidden="1" thickBot="1">
      <c r="A1602" s="27">
        <f t="shared" si="27"/>
        <v>9</v>
      </c>
      <c r="B1602" s="30" t="s">
        <v>2921</v>
      </c>
      <c r="C1602" s="30" t="s">
        <v>2922</v>
      </c>
      <c r="D1602" s="34">
        <v>14214246983</v>
      </c>
      <c r="E1602" s="34">
        <v>0</v>
      </c>
      <c r="F1602" s="34">
        <v>14214246983</v>
      </c>
    </row>
    <row r="1603" spans="1:6" ht="13.5" thickBot="1">
      <c r="A1603" s="27">
        <f t="shared" si="27"/>
        <v>6</v>
      </c>
      <c r="B1603" s="27" t="s">
        <v>388</v>
      </c>
      <c r="C1603" s="30" t="s">
        <v>38</v>
      </c>
      <c r="D1603" s="33">
        <v>1696913657582.72</v>
      </c>
      <c r="E1603" s="33">
        <v>368909285849.51001</v>
      </c>
      <c r="F1603" s="33">
        <v>2065822943432.23</v>
      </c>
    </row>
    <row r="1604" spans="1:6" ht="13.5" hidden="1" thickBot="1">
      <c r="A1604" s="27">
        <f t="shared" si="27"/>
        <v>9</v>
      </c>
      <c r="B1604" s="30" t="s">
        <v>2923</v>
      </c>
      <c r="C1604" s="30" t="s">
        <v>2924</v>
      </c>
      <c r="D1604" s="33">
        <v>1307226231233.1599</v>
      </c>
      <c r="E1604" s="33">
        <v>326095965859.20001</v>
      </c>
      <c r="F1604" s="33">
        <v>1633322197092.3601</v>
      </c>
    </row>
    <row r="1605" spans="1:6" ht="13.5" hidden="1" thickBot="1">
      <c r="A1605" s="27">
        <f t="shared" si="27"/>
        <v>9</v>
      </c>
      <c r="B1605" s="30" t="s">
        <v>2925</v>
      </c>
      <c r="C1605" s="30" t="s">
        <v>2926</v>
      </c>
      <c r="D1605" s="33">
        <v>311104335873.51001</v>
      </c>
      <c r="E1605" s="33">
        <v>4529130618.9300003</v>
      </c>
      <c r="F1605" s="33">
        <v>315633466492.44</v>
      </c>
    </row>
    <row r="1606" spans="1:6" ht="13.5" hidden="1" thickBot="1">
      <c r="A1606" s="27">
        <f t="shared" si="27"/>
        <v>9</v>
      </c>
      <c r="B1606" s="30" t="s">
        <v>2927</v>
      </c>
      <c r="C1606" s="30" t="s">
        <v>2928</v>
      </c>
      <c r="D1606" s="33">
        <v>72009260687.050003</v>
      </c>
      <c r="E1606" s="33">
        <v>29788074504.380001</v>
      </c>
      <c r="F1606" s="33">
        <v>101797335191.42999</v>
      </c>
    </row>
    <row r="1607" spans="1:6" ht="13.5" hidden="1" thickBot="1">
      <c r="A1607" s="27">
        <f t="shared" si="27"/>
        <v>9</v>
      </c>
      <c r="B1607" s="30" t="s">
        <v>2929</v>
      </c>
      <c r="C1607" s="30" t="s">
        <v>2689</v>
      </c>
      <c r="D1607" s="34">
        <v>6573829789</v>
      </c>
      <c r="E1607" s="34">
        <v>8496114867</v>
      </c>
      <c r="F1607" s="34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0" t="s">
        <v>176</v>
      </c>
      <c r="D1608" s="33">
        <v>1641852094157.2</v>
      </c>
      <c r="E1608" s="33">
        <v>246739340.40000001</v>
      </c>
      <c r="F1608" s="33">
        <v>1642098833497.6001</v>
      </c>
    </row>
    <row r="1609" spans="1:6" ht="13.5" hidden="1" thickBot="1">
      <c r="A1609" s="27">
        <f t="shared" si="27"/>
        <v>9</v>
      </c>
      <c r="B1609" s="30" t="s">
        <v>2931</v>
      </c>
      <c r="C1609" s="30" t="s">
        <v>2932</v>
      </c>
      <c r="D1609" s="34">
        <v>19688697234</v>
      </c>
      <c r="E1609" s="34">
        <v>0</v>
      </c>
      <c r="F1609" s="34">
        <v>19688697234</v>
      </c>
    </row>
    <row r="1610" spans="1:6" ht="13.5" hidden="1" thickBot="1">
      <c r="A1610" s="27">
        <f t="shared" si="27"/>
        <v>9</v>
      </c>
      <c r="B1610" s="30" t="s">
        <v>2933</v>
      </c>
      <c r="C1610" s="30" t="s">
        <v>2934</v>
      </c>
      <c r="D1610" s="33">
        <v>319105005862.23999</v>
      </c>
      <c r="E1610" s="34">
        <v>0</v>
      </c>
      <c r="F1610" s="33">
        <v>319105005862.23999</v>
      </c>
    </row>
    <row r="1611" spans="1:6" ht="13.5" hidden="1" thickBot="1">
      <c r="A1611" s="27">
        <f t="shared" si="27"/>
        <v>9</v>
      </c>
      <c r="B1611" s="30" t="s">
        <v>2935</v>
      </c>
      <c r="C1611" s="30" t="s">
        <v>2936</v>
      </c>
      <c r="D1611" s="34">
        <v>944457801</v>
      </c>
      <c r="E1611" s="34">
        <v>0</v>
      </c>
      <c r="F1611" s="34">
        <v>944457801</v>
      </c>
    </row>
    <row r="1612" spans="1:6" ht="13.5" hidden="1" thickBot="1">
      <c r="A1612" s="27">
        <f t="shared" si="27"/>
        <v>9</v>
      </c>
      <c r="B1612" s="30" t="s">
        <v>2937</v>
      </c>
      <c r="C1612" s="30" t="s">
        <v>2938</v>
      </c>
      <c r="D1612" s="34">
        <v>41800</v>
      </c>
      <c r="E1612" s="34">
        <v>0</v>
      </c>
      <c r="F1612" s="34">
        <v>41800</v>
      </c>
    </row>
    <row r="1613" spans="1:6" ht="13.5" hidden="1" thickBot="1">
      <c r="A1613" s="27">
        <f t="shared" si="27"/>
        <v>9</v>
      </c>
      <c r="B1613" s="30" t="s">
        <v>2939</v>
      </c>
      <c r="C1613" s="30" t="s">
        <v>2940</v>
      </c>
      <c r="D1613" s="34">
        <v>235432141</v>
      </c>
      <c r="E1613" s="34">
        <v>0</v>
      </c>
      <c r="F1613" s="34">
        <v>235432141</v>
      </c>
    </row>
    <row r="1614" spans="1:6" ht="13.5" hidden="1" thickBot="1">
      <c r="A1614" s="27">
        <f t="shared" si="27"/>
        <v>9</v>
      </c>
      <c r="B1614" s="30" t="s">
        <v>2941</v>
      </c>
      <c r="C1614" s="30" t="s">
        <v>2942</v>
      </c>
      <c r="D1614" s="34">
        <v>618887012</v>
      </c>
      <c r="E1614" s="34">
        <v>0</v>
      </c>
      <c r="F1614" s="34">
        <v>618887012</v>
      </c>
    </row>
    <row r="1615" spans="1:6" ht="13.5" hidden="1" thickBot="1">
      <c r="A1615" s="27">
        <f t="shared" si="27"/>
        <v>9</v>
      </c>
      <c r="B1615" s="30" t="s">
        <v>2943</v>
      </c>
      <c r="C1615" s="30" t="s">
        <v>2944</v>
      </c>
      <c r="D1615" s="34">
        <v>41657748928</v>
      </c>
      <c r="E1615" s="34">
        <v>0</v>
      </c>
      <c r="F1615" s="34">
        <v>41657748928</v>
      </c>
    </row>
    <row r="1616" spans="1:6" ht="13.5" hidden="1" thickBot="1">
      <c r="A1616" s="27">
        <f t="shared" si="27"/>
        <v>9</v>
      </c>
      <c r="B1616" s="30" t="s">
        <v>2945</v>
      </c>
      <c r="C1616" s="30" t="s">
        <v>2946</v>
      </c>
      <c r="D1616" s="34">
        <v>1195289969261</v>
      </c>
      <c r="E1616" s="34">
        <v>0</v>
      </c>
      <c r="F1616" s="34">
        <v>1195289969261</v>
      </c>
    </row>
    <row r="1617" spans="1:6" ht="13.5" hidden="1" thickBot="1">
      <c r="A1617" s="27">
        <f t="shared" si="27"/>
        <v>9</v>
      </c>
      <c r="B1617" s="30" t="s">
        <v>2947</v>
      </c>
      <c r="C1617" s="30" t="s">
        <v>2948</v>
      </c>
      <c r="D1617" s="34">
        <v>370888582</v>
      </c>
      <c r="E1617" s="34">
        <v>0</v>
      </c>
      <c r="F1617" s="34">
        <v>370888582</v>
      </c>
    </row>
    <row r="1618" spans="1:6" ht="13.5" hidden="1" thickBot="1">
      <c r="A1618" s="27">
        <f t="shared" si="27"/>
        <v>9</v>
      </c>
      <c r="B1618" s="30" t="s">
        <v>2949</v>
      </c>
      <c r="C1618" s="30" t="s">
        <v>2950</v>
      </c>
      <c r="D1618" s="34">
        <v>3545849</v>
      </c>
      <c r="E1618" s="34">
        <v>98807031</v>
      </c>
      <c r="F1618" s="34">
        <v>102352880</v>
      </c>
    </row>
    <row r="1619" spans="1:6" ht="13.5" hidden="1" thickBot="1">
      <c r="A1619" s="27">
        <f t="shared" si="27"/>
        <v>9</v>
      </c>
      <c r="B1619" s="30" t="s">
        <v>2951</v>
      </c>
      <c r="C1619" s="30" t="s">
        <v>2952</v>
      </c>
      <c r="D1619" s="34">
        <v>4180490452</v>
      </c>
      <c r="E1619" s="34">
        <v>0</v>
      </c>
      <c r="F1619" s="34">
        <v>4180490452</v>
      </c>
    </row>
    <row r="1620" spans="1:6" ht="13.5" hidden="1" thickBot="1">
      <c r="A1620" s="27">
        <f t="shared" si="27"/>
        <v>9</v>
      </c>
      <c r="B1620" s="30" t="s">
        <v>2953</v>
      </c>
      <c r="C1620" s="30" t="s">
        <v>2954</v>
      </c>
      <c r="D1620" s="34">
        <v>7112144785</v>
      </c>
      <c r="E1620" s="34">
        <v>0</v>
      </c>
      <c r="F1620" s="34">
        <v>7112144785</v>
      </c>
    </row>
    <row r="1621" spans="1:6" ht="13.5" hidden="1" thickBot="1">
      <c r="A1621" s="27">
        <f t="shared" ref="A1621:A1684" si="28">LEN(B1621)</f>
        <v>9</v>
      </c>
      <c r="B1621" s="30" t="s">
        <v>2955</v>
      </c>
      <c r="C1621" s="30" t="s">
        <v>2956</v>
      </c>
      <c r="D1621" s="34">
        <v>0</v>
      </c>
      <c r="E1621" s="34">
        <v>247100</v>
      </c>
      <c r="F1621" s="34">
        <v>247100</v>
      </c>
    </row>
    <row r="1622" spans="1:6" ht="13.5" hidden="1" thickBot="1">
      <c r="A1622" s="27">
        <f t="shared" si="28"/>
        <v>9</v>
      </c>
      <c r="B1622" s="30" t="s">
        <v>2957</v>
      </c>
      <c r="C1622" s="30" t="s">
        <v>2958</v>
      </c>
      <c r="D1622" s="33">
        <v>34701729575.959999</v>
      </c>
      <c r="E1622" s="34">
        <v>140295033</v>
      </c>
      <c r="F1622" s="33">
        <v>34842024608.959999</v>
      </c>
    </row>
    <row r="1623" spans="1:6" ht="13.5" hidden="1" thickBot="1">
      <c r="A1623" s="27">
        <f t="shared" si="28"/>
        <v>9</v>
      </c>
      <c r="B1623" s="30" t="s">
        <v>2959</v>
      </c>
      <c r="C1623" s="30" t="s">
        <v>2960</v>
      </c>
      <c r="D1623" s="34">
        <v>17943054874</v>
      </c>
      <c r="E1623" s="33">
        <v>7390176.4000000004</v>
      </c>
      <c r="F1623" s="33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0" t="s">
        <v>2962</v>
      </c>
      <c r="D1624" s="34">
        <v>11056406245</v>
      </c>
      <c r="E1624" s="34">
        <v>0</v>
      </c>
      <c r="F1624" s="34">
        <v>11056406245</v>
      </c>
    </row>
    <row r="1625" spans="1:6" ht="13.5" hidden="1" thickBot="1">
      <c r="A1625" s="27">
        <f t="shared" si="28"/>
        <v>9</v>
      </c>
      <c r="B1625" s="30" t="s">
        <v>2963</v>
      </c>
      <c r="C1625" s="30" t="s">
        <v>2964</v>
      </c>
      <c r="D1625" s="34">
        <v>11056406245</v>
      </c>
      <c r="E1625" s="34">
        <v>0</v>
      </c>
      <c r="F1625" s="34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0" t="s">
        <v>2966</v>
      </c>
      <c r="D1626" s="33">
        <v>706450515998.02002</v>
      </c>
      <c r="E1626" s="34">
        <v>191946567895</v>
      </c>
      <c r="F1626" s="33">
        <v>898397083893.02002</v>
      </c>
    </row>
    <row r="1627" spans="1:6" ht="13.5" hidden="1" thickBot="1">
      <c r="A1627" s="27">
        <f t="shared" si="28"/>
        <v>9</v>
      </c>
      <c r="B1627" s="30" t="s">
        <v>2967</v>
      </c>
      <c r="C1627" s="30" t="s">
        <v>2968</v>
      </c>
      <c r="D1627" s="34">
        <v>246579526</v>
      </c>
      <c r="E1627" s="34">
        <v>0</v>
      </c>
      <c r="F1627" s="34">
        <v>246579526</v>
      </c>
    </row>
    <row r="1628" spans="1:6" ht="13.5" hidden="1" thickBot="1">
      <c r="A1628" s="27">
        <f t="shared" si="28"/>
        <v>9</v>
      </c>
      <c r="B1628" s="30" t="s">
        <v>2969</v>
      </c>
      <c r="C1628" s="30" t="s">
        <v>2970</v>
      </c>
      <c r="D1628" s="33">
        <v>630982115773.14001</v>
      </c>
      <c r="E1628" s="34">
        <v>15351424444</v>
      </c>
      <c r="F1628" s="33">
        <v>646333540217.14001</v>
      </c>
    </row>
    <row r="1629" spans="1:6" ht="13.5" hidden="1" thickBot="1">
      <c r="A1629" s="27">
        <f t="shared" si="28"/>
        <v>9</v>
      </c>
      <c r="B1629" s="30" t="s">
        <v>2971</v>
      </c>
      <c r="C1629" s="30" t="s">
        <v>1184</v>
      </c>
      <c r="D1629" s="34">
        <v>0</v>
      </c>
      <c r="E1629" s="34">
        <v>172504146809</v>
      </c>
      <c r="F1629" s="34">
        <v>172504146809</v>
      </c>
    </row>
    <row r="1630" spans="1:6" ht="13.5" hidden="1" thickBot="1">
      <c r="A1630" s="27">
        <f t="shared" si="28"/>
        <v>9</v>
      </c>
      <c r="B1630" s="30" t="s">
        <v>2972</v>
      </c>
      <c r="C1630" s="30" t="s">
        <v>2973</v>
      </c>
      <c r="D1630" s="34">
        <v>3872772</v>
      </c>
      <c r="E1630" s="34">
        <v>0</v>
      </c>
      <c r="F1630" s="34">
        <v>3872772</v>
      </c>
    </row>
    <row r="1631" spans="1:6" ht="13.5" hidden="1" thickBot="1">
      <c r="A1631" s="27">
        <f t="shared" si="28"/>
        <v>9</v>
      </c>
      <c r="B1631" s="30" t="s">
        <v>2974</v>
      </c>
      <c r="C1631" s="30" t="s">
        <v>2975</v>
      </c>
      <c r="D1631" s="34">
        <v>0</v>
      </c>
      <c r="E1631" s="34">
        <v>4090996642</v>
      </c>
      <c r="F1631" s="34">
        <v>4090996642</v>
      </c>
    </row>
    <row r="1632" spans="1:6" ht="13.5" hidden="1" thickBot="1">
      <c r="A1632" s="27">
        <f t="shared" si="28"/>
        <v>9</v>
      </c>
      <c r="B1632" s="30" t="s">
        <v>2976</v>
      </c>
      <c r="C1632" s="30" t="s">
        <v>1178</v>
      </c>
      <c r="D1632" s="33">
        <v>6480577358.0500002</v>
      </c>
      <c r="E1632" s="34">
        <v>0</v>
      </c>
      <c r="F1632" s="33">
        <v>6480577358.0500002</v>
      </c>
    </row>
    <row r="1633" spans="1:6" ht="13.5" hidden="1" thickBot="1">
      <c r="A1633" s="27">
        <f t="shared" si="28"/>
        <v>9</v>
      </c>
      <c r="B1633" s="30" t="s">
        <v>2977</v>
      </c>
      <c r="C1633" s="30" t="s">
        <v>2978</v>
      </c>
      <c r="D1633" s="33">
        <v>68737370568.830002</v>
      </c>
      <c r="E1633" s="34">
        <v>0</v>
      </c>
      <c r="F1633" s="33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0" t="s">
        <v>37</v>
      </c>
      <c r="D1634" s="33">
        <v>29828286146387.699</v>
      </c>
      <c r="E1634" s="33">
        <v>1560087743834.49</v>
      </c>
      <c r="F1634" s="33">
        <v>31388373890222.199</v>
      </c>
    </row>
    <row r="1635" spans="1:6" ht="13.5" hidden="1" thickBot="1">
      <c r="A1635" s="27">
        <f t="shared" si="28"/>
        <v>9</v>
      </c>
      <c r="B1635" s="30" t="s">
        <v>2979</v>
      </c>
      <c r="C1635" s="30" t="s">
        <v>2980</v>
      </c>
      <c r="D1635" s="33">
        <v>948396724187.70996</v>
      </c>
      <c r="E1635" s="33">
        <v>7708843661.3100004</v>
      </c>
      <c r="F1635" s="33">
        <v>956105567849.02002</v>
      </c>
    </row>
    <row r="1636" spans="1:6" ht="13.5" hidden="1" thickBot="1">
      <c r="A1636" s="27">
        <f t="shared" si="28"/>
        <v>9</v>
      </c>
      <c r="B1636" s="30" t="s">
        <v>2981</v>
      </c>
      <c r="C1636" s="30" t="s">
        <v>2982</v>
      </c>
      <c r="D1636" s="33">
        <v>856058545501.41003</v>
      </c>
      <c r="E1636" s="33">
        <v>1196227842.99</v>
      </c>
      <c r="F1636" s="33">
        <v>857254773344.40002</v>
      </c>
    </row>
    <row r="1637" spans="1:6" ht="13.5" hidden="1" thickBot="1">
      <c r="A1637" s="27">
        <f t="shared" si="28"/>
        <v>9</v>
      </c>
      <c r="B1637" s="30" t="s">
        <v>2983</v>
      </c>
      <c r="C1637" s="30" t="s">
        <v>2984</v>
      </c>
      <c r="D1637" s="33">
        <v>14693461425.24</v>
      </c>
      <c r="E1637" s="33">
        <v>936686086.74000001</v>
      </c>
      <c r="F1637" s="33">
        <v>15630147511.98</v>
      </c>
    </row>
    <row r="1638" spans="1:6" ht="13.5" hidden="1" thickBot="1">
      <c r="A1638" s="27">
        <f t="shared" si="28"/>
        <v>9</v>
      </c>
      <c r="B1638" s="30" t="s">
        <v>2985</v>
      </c>
      <c r="C1638" s="30" t="s">
        <v>2986</v>
      </c>
      <c r="D1638" s="33">
        <v>877404216532.66003</v>
      </c>
      <c r="E1638" s="33">
        <v>62104267136.580002</v>
      </c>
      <c r="F1638" s="33">
        <v>939508483669.23999</v>
      </c>
    </row>
    <row r="1639" spans="1:6" ht="13.5" hidden="1" thickBot="1">
      <c r="A1639" s="27">
        <f t="shared" si="28"/>
        <v>9</v>
      </c>
      <c r="B1639" s="30" t="s">
        <v>2987</v>
      </c>
      <c r="C1639" s="30" t="s">
        <v>2988</v>
      </c>
      <c r="D1639" s="34">
        <v>287926294</v>
      </c>
      <c r="E1639" s="34">
        <v>0</v>
      </c>
      <c r="F1639" s="34">
        <v>287926294</v>
      </c>
    </row>
    <row r="1640" spans="1:6" ht="13.5" hidden="1" thickBot="1">
      <c r="A1640" s="27">
        <f t="shared" si="28"/>
        <v>9</v>
      </c>
      <c r="B1640" s="30" t="s">
        <v>2989</v>
      </c>
      <c r="C1640" s="30" t="s">
        <v>2990</v>
      </c>
      <c r="D1640" s="34">
        <v>5453698695</v>
      </c>
      <c r="E1640" s="34">
        <v>254505687</v>
      </c>
      <c r="F1640" s="34">
        <v>5708204382</v>
      </c>
    </row>
    <row r="1641" spans="1:6" ht="13.5" hidden="1" thickBot="1">
      <c r="A1641" s="27">
        <f t="shared" si="28"/>
        <v>9</v>
      </c>
      <c r="B1641" s="30" t="s">
        <v>2991</v>
      </c>
      <c r="C1641" s="30" t="s">
        <v>2992</v>
      </c>
      <c r="D1641" s="34">
        <v>0</v>
      </c>
      <c r="E1641" s="34">
        <v>100000</v>
      </c>
      <c r="F1641" s="34">
        <v>100000</v>
      </c>
    </row>
    <row r="1642" spans="1:6" ht="13.5" hidden="1" thickBot="1">
      <c r="A1642" s="27">
        <f t="shared" si="28"/>
        <v>9</v>
      </c>
      <c r="B1642" s="30" t="s">
        <v>2993</v>
      </c>
      <c r="C1642" s="30" t="s">
        <v>2994</v>
      </c>
      <c r="D1642" s="33">
        <v>62912656956.870003</v>
      </c>
      <c r="E1642" s="34">
        <v>31567384337</v>
      </c>
      <c r="F1642" s="33">
        <v>94480041293.869995</v>
      </c>
    </row>
    <row r="1643" spans="1:6" ht="13.5" hidden="1" thickBot="1">
      <c r="A1643" s="27">
        <f t="shared" si="28"/>
        <v>9</v>
      </c>
      <c r="B1643" s="30" t="s">
        <v>2995</v>
      </c>
      <c r="C1643" s="30" t="s">
        <v>2996</v>
      </c>
      <c r="D1643" s="33">
        <v>2849707969.2199998</v>
      </c>
      <c r="E1643" s="33">
        <v>532002306.43000001</v>
      </c>
      <c r="F1643" s="33">
        <v>3381710275.6500001</v>
      </c>
    </row>
    <row r="1644" spans="1:6" ht="13.5" hidden="1" thickBot="1">
      <c r="A1644" s="27">
        <f t="shared" si="28"/>
        <v>9</v>
      </c>
      <c r="B1644" s="30" t="s">
        <v>2997</v>
      </c>
      <c r="C1644" s="30" t="s">
        <v>2998</v>
      </c>
      <c r="D1644" s="33">
        <v>29888240444.950001</v>
      </c>
      <c r="E1644" s="33">
        <v>1596586020.9000001</v>
      </c>
      <c r="F1644" s="33">
        <v>31484826465.849998</v>
      </c>
    </row>
    <row r="1645" spans="1:6" ht="13.5" hidden="1" thickBot="1">
      <c r="A1645" s="27">
        <f t="shared" si="28"/>
        <v>9</v>
      </c>
      <c r="B1645" s="30" t="s">
        <v>2999</v>
      </c>
      <c r="C1645" s="30" t="s">
        <v>2198</v>
      </c>
      <c r="D1645" s="33">
        <v>90746554632.889999</v>
      </c>
      <c r="E1645" s="33">
        <v>3540324872.9899998</v>
      </c>
      <c r="F1645" s="33">
        <v>94286879505.880005</v>
      </c>
    </row>
    <row r="1646" spans="1:6" ht="13.5" hidden="1" thickBot="1">
      <c r="A1646" s="27">
        <f t="shared" si="28"/>
        <v>9</v>
      </c>
      <c r="B1646" s="30" t="s">
        <v>3000</v>
      </c>
      <c r="C1646" s="30" t="s">
        <v>3001</v>
      </c>
      <c r="D1646" s="34">
        <v>436243528</v>
      </c>
      <c r="E1646" s="34">
        <v>0</v>
      </c>
      <c r="F1646" s="34">
        <v>436243528</v>
      </c>
    </row>
    <row r="1647" spans="1:6" ht="13.5" hidden="1" thickBot="1">
      <c r="A1647" s="27">
        <f t="shared" si="28"/>
        <v>9</v>
      </c>
      <c r="B1647" s="30" t="s">
        <v>3002</v>
      </c>
      <c r="C1647" s="30" t="s">
        <v>3003</v>
      </c>
      <c r="D1647" s="33">
        <v>32363386193.709999</v>
      </c>
      <c r="E1647" s="33">
        <v>176148184.06999999</v>
      </c>
      <c r="F1647" s="33">
        <v>32539534377.779999</v>
      </c>
    </row>
    <row r="1648" spans="1:6" ht="13.5" hidden="1" thickBot="1">
      <c r="A1648" s="27">
        <f t="shared" si="28"/>
        <v>9</v>
      </c>
      <c r="B1648" s="30" t="s">
        <v>3004</v>
      </c>
      <c r="C1648" s="30" t="s">
        <v>3005</v>
      </c>
      <c r="D1648" s="33">
        <v>307222436132.54999</v>
      </c>
      <c r="E1648" s="33">
        <v>996388281114.79004</v>
      </c>
      <c r="F1648" s="33">
        <v>1303610717247.3401</v>
      </c>
    </row>
    <row r="1649" spans="1:6" ht="13.5" hidden="1" thickBot="1">
      <c r="A1649" s="27">
        <f t="shared" si="28"/>
        <v>9</v>
      </c>
      <c r="B1649" s="30" t="s">
        <v>3006</v>
      </c>
      <c r="C1649" s="30" t="s">
        <v>3007</v>
      </c>
      <c r="D1649" s="34">
        <v>167140320</v>
      </c>
      <c r="E1649" s="34">
        <v>95580160</v>
      </c>
      <c r="F1649" s="34">
        <v>262720480</v>
      </c>
    </row>
    <row r="1650" spans="1:6" ht="13.5" hidden="1" thickBot="1">
      <c r="A1650" s="27">
        <f t="shared" si="28"/>
        <v>9</v>
      </c>
      <c r="B1650" s="30" t="s">
        <v>3008</v>
      </c>
      <c r="C1650" s="30" t="s">
        <v>3009</v>
      </c>
      <c r="D1650" s="33">
        <v>8990064663.7700005</v>
      </c>
      <c r="E1650" s="33">
        <v>1644281727.98</v>
      </c>
      <c r="F1650" s="33">
        <v>10634346391.75</v>
      </c>
    </row>
    <row r="1651" spans="1:6" ht="13.5" hidden="1" thickBot="1">
      <c r="A1651" s="27">
        <f t="shared" si="28"/>
        <v>9</v>
      </c>
      <c r="B1651" s="30" t="s">
        <v>3010</v>
      </c>
      <c r="C1651" s="30" t="s">
        <v>925</v>
      </c>
      <c r="D1651" s="34">
        <v>643292896</v>
      </c>
      <c r="E1651" s="34">
        <v>0</v>
      </c>
      <c r="F1651" s="34">
        <v>643292896</v>
      </c>
    </row>
    <row r="1652" spans="1:6" ht="13.5" hidden="1" thickBot="1">
      <c r="A1652" s="27">
        <f t="shared" si="28"/>
        <v>9</v>
      </c>
      <c r="B1652" s="30" t="s">
        <v>3011</v>
      </c>
      <c r="C1652" s="30" t="s">
        <v>3012</v>
      </c>
      <c r="D1652" s="34">
        <v>24402663348</v>
      </c>
      <c r="E1652" s="34">
        <v>0</v>
      </c>
      <c r="F1652" s="34">
        <v>24402663348</v>
      </c>
    </row>
    <row r="1653" spans="1:6" ht="13.5" hidden="1" thickBot="1">
      <c r="A1653" s="27">
        <f t="shared" si="28"/>
        <v>9</v>
      </c>
      <c r="B1653" s="30" t="s">
        <v>3013</v>
      </c>
      <c r="C1653" s="30" t="s">
        <v>3014</v>
      </c>
      <c r="D1653" s="33">
        <v>1014496253.08</v>
      </c>
      <c r="E1653" s="34">
        <v>1087077872</v>
      </c>
      <c r="F1653" s="33">
        <v>2101574125.0799999</v>
      </c>
    </row>
    <row r="1654" spans="1:6" ht="13.5" hidden="1" thickBot="1">
      <c r="A1654" s="27">
        <f t="shared" si="28"/>
        <v>9</v>
      </c>
      <c r="B1654" s="30" t="s">
        <v>3015</v>
      </c>
      <c r="C1654" s="30" t="s">
        <v>1114</v>
      </c>
      <c r="D1654" s="33">
        <v>2426601101.8800001</v>
      </c>
      <c r="E1654" s="33">
        <v>828383581.77999997</v>
      </c>
      <c r="F1654" s="33">
        <v>3254984683.6599998</v>
      </c>
    </row>
    <row r="1655" spans="1:6" ht="13.5" hidden="1" thickBot="1">
      <c r="A1655" s="27">
        <f t="shared" si="28"/>
        <v>9</v>
      </c>
      <c r="B1655" s="30" t="s">
        <v>3016</v>
      </c>
      <c r="C1655" s="30" t="s">
        <v>3017</v>
      </c>
      <c r="D1655" s="33">
        <v>20383729180798</v>
      </c>
      <c r="E1655" s="34">
        <v>6887917980</v>
      </c>
      <c r="F1655" s="33">
        <v>20390617098778</v>
      </c>
    </row>
    <row r="1656" spans="1:6" ht="13.5" hidden="1" thickBot="1">
      <c r="A1656" s="27">
        <f t="shared" si="28"/>
        <v>9</v>
      </c>
      <c r="B1656" s="30" t="s">
        <v>3018</v>
      </c>
      <c r="C1656" s="30" t="s">
        <v>3019</v>
      </c>
      <c r="D1656" s="33">
        <v>1571286990725.3401</v>
      </c>
      <c r="E1656" s="33">
        <v>24123382321.880001</v>
      </c>
      <c r="F1656" s="33">
        <v>1595410373047.22</v>
      </c>
    </row>
    <row r="1657" spans="1:6" ht="13.5" hidden="1" thickBot="1">
      <c r="A1657" s="27">
        <f t="shared" si="28"/>
        <v>9</v>
      </c>
      <c r="B1657" s="30" t="s">
        <v>3020</v>
      </c>
      <c r="C1657" s="30" t="s">
        <v>3021</v>
      </c>
      <c r="D1657" s="34">
        <v>2255908010</v>
      </c>
      <c r="E1657" s="34">
        <v>0</v>
      </c>
      <c r="F1657" s="34">
        <v>2255908010</v>
      </c>
    </row>
    <row r="1658" spans="1:6" ht="13.5" hidden="1" thickBot="1">
      <c r="A1658" s="27">
        <f t="shared" si="28"/>
        <v>9</v>
      </c>
      <c r="B1658" s="30" t="s">
        <v>3022</v>
      </c>
      <c r="C1658" s="30" t="s">
        <v>1120</v>
      </c>
      <c r="D1658" s="33">
        <v>1598445240.3900001</v>
      </c>
      <c r="E1658" s="33">
        <v>1053006198.21</v>
      </c>
      <c r="F1658" s="33">
        <v>2651451438.5999999</v>
      </c>
    </row>
    <row r="1659" spans="1:6" ht="13.5" hidden="1" thickBot="1">
      <c r="A1659" s="27">
        <f t="shared" si="28"/>
        <v>9</v>
      </c>
      <c r="B1659" s="30" t="s">
        <v>3023</v>
      </c>
      <c r="C1659" s="30" t="s">
        <v>3024</v>
      </c>
      <c r="D1659" s="33">
        <v>16092082267.24</v>
      </c>
      <c r="E1659" s="33">
        <v>8493595557.5799999</v>
      </c>
      <c r="F1659" s="33">
        <v>24585677824.82</v>
      </c>
    </row>
    <row r="1660" spans="1:6" ht="13.5" hidden="1" thickBot="1">
      <c r="A1660" s="27">
        <f t="shared" si="28"/>
        <v>9</v>
      </c>
      <c r="B1660" s="30" t="s">
        <v>3025</v>
      </c>
      <c r="C1660" s="30" t="s">
        <v>972</v>
      </c>
      <c r="D1660" s="33">
        <v>30613249841.77</v>
      </c>
      <c r="E1660" s="33">
        <v>1631566121.49</v>
      </c>
      <c r="F1660" s="33">
        <v>32244815963.259998</v>
      </c>
    </row>
    <row r="1661" spans="1:6" ht="13.5" hidden="1" thickBot="1">
      <c r="A1661" s="27">
        <f t="shared" si="28"/>
        <v>9</v>
      </c>
      <c r="B1661" s="30" t="s">
        <v>3026</v>
      </c>
      <c r="C1661" s="30" t="s">
        <v>3027</v>
      </c>
      <c r="D1661" s="34">
        <v>234274524</v>
      </c>
      <c r="E1661" s="34">
        <v>3009600</v>
      </c>
      <c r="F1661" s="34">
        <v>237284124</v>
      </c>
    </row>
    <row r="1662" spans="1:6" ht="13.5" hidden="1" thickBot="1">
      <c r="A1662" s="27">
        <f t="shared" si="28"/>
        <v>9</v>
      </c>
      <c r="B1662" s="30" t="s">
        <v>3028</v>
      </c>
      <c r="C1662" s="30" t="s">
        <v>3029</v>
      </c>
      <c r="D1662" s="34">
        <v>1012722584</v>
      </c>
      <c r="E1662" s="34">
        <v>0</v>
      </c>
      <c r="F1662" s="34">
        <v>1012722584</v>
      </c>
    </row>
    <row r="1663" spans="1:6" ht="13.5" hidden="1" thickBot="1">
      <c r="A1663" s="27">
        <f t="shared" si="28"/>
        <v>9</v>
      </c>
      <c r="B1663" s="30" t="s">
        <v>3030</v>
      </c>
      <c r="C1663" s="30" t="s">
        <v>3031</v>
      </c>
      <c r="D1663" s="33">
        <v>47025805011.25</v>
      </c>
      <c r="E1663" s="33">
        <v>7248864368.5100002</v>
      </c>
      <c r="F1663" s="33">
        <v>54274669379.760002</v>
      </c>
    </row>
    <row r="1664" spans="1:6" ht="13.5" hidden="1" thickBot="1">
      <c r="A1664" s="27">
        <f t="shared" si="28"/>
        <v>9</v>
      </c>
      <c r="B1664" s="30" t="s">
        <v>3032</v>
      </c>
      <c r="C1664" s="30" t="s">
        <v>130</v>
      </c>
      <c r="D1664" s="33">
        <v>174139493256.06</v>
      </c>
      <c r="E1664" s="33">
        <v>31339148796.439999</v>
      </c>
      <c r="F1664" s="33">
        <v>205478642052.5</v>
      </c>
    </row>
    <row r="1665" spans="1:6" ht="13.5" hidden="1" thickBot="1">
      <c r="A1665" s="27">
        <f t="shared" si="28"/>
        <v>9</v>
      </c>
      <c r="B1665" s="30" t="s">
        <v>3033</v>
      </c>
      <c r="C1665" s="30" t="s">
        <v>3034</v>
      </c>
      <c r="D1665" s="33">
        <v>535469761.56999999</v>
      </c>
      <c r="E1665" s="34">
        <v>0</v>
      </c>
      <c r="F1665" s="33">
        <v>535469761.56999999</v>
      </c>
    </row>
    <row r="1666" spans="1:6" ht="13.5" hidden="1" thickBot="1">
      <c r="A1666" s="27">
        <f t="shared" si="28"/>
        <v>9</v>
      </c>
      <c r="B1666" s="30" t="s">
        <v>3035</v>
      </c>
      <c r="C1666" s="30" t="s">
        <v>1242</v>
      </c>
      <c r="D1666" s="33">
        <v>65043632492.639999</v>
      </c>
      <c r="E1666" s="33">
        <v>1011133963.47</v>
      </c>
      <c r="F1666" s="33">
        <v>66054766456.110001</v>
      </c>
    </row>
    <row r="1667" spans="1:6" ht="13.5" hidden="1" thickBot="1">
      <c r="A1667" s="27">
        <f t="shared" si="28"/>
        <v>9</v>
      </c>
      <c r="B1667" s="30" t="s">
        <v>3036</v>
      </c>
      <c r="C1667" s="30" t="s">
        <v>1269</v>
      </c>
      <c r="D1667" s="33">
        <v>972045390271.58997</v>
      </c>
      <c r="E1667" s="33">
        <v>53072541581.949997</v>
      </c>
      <c r="F1667" s="33">
        <v>1025117931853.54</v>
      </c>
    </row>
    <row r="1668" spans="1:6" ht="13.5" hidden="1" thickBot="1">
      <c r="A1668" s="27">
        <f t="shared" si="28"/>
        <v>9</v>
      </c>
      <c r="B1668" s="30" t="s">
        <v>3037</v>
      </c>
      <c r="C1668" s="30" t="s">
        <v>2786</v>
      </c>
      <c r="D1668" s="33">
        <v>1438434178045.05</v>
      </c>
      <c r="E1668" s="33">
        <v>64516841147.25</v>
      </c>
      <c r="F1668" s="33">
        <v>1502951019192.3</v>
      </c>
    </row>
    <row r="1669" spans="1:6" ht="13.5" hidden="1" thickBot="1">
      <c r="A1669" s="27">
        <f t="shared" si="28"/>
        <v>9</v>
      </c>
      <c r="B1669" s="30" t="s">
        <v>3038</v>
      </c>
      <c r="C1669" s="30" t="s">
        <v>2485</v>
      </c>
      <c r="D1669" s="33">
        <v>53273818895.139999</v>
      </c>
      <c r="E1669" s="34">
        <v>2948628750</v>
      </c>
      <c r="F1669" s="33">
        <v>56222447645.139999</v>
      </c>
    </row>
    <row r="1670" spans="1:6" ht="13.5" hidden="1" thickBot="1">
      <c r="A1670" s="27">
        <f t="shared" si="28"/>
        <v>9</v>
      </c>
      <c r="B1670" s="30" t="s">
        <v>3039</v>
      </c>
      <c r="C1670" s="30" t="s">
        <v>1265</v>
      </c>
      <c r="D1670" s="33">
        <v>483483341456.94</v>
      </c>
      <c r="E1670" s="33">
        <v>1029295928.09</v>
      </c>
      <c r="F1670" s="33">
        <v>484512637385.03003</v>
      </c>
    </row>
    <row r="1671" spans="1:6" ht="13.5" hidden="1" thickBot="1">
      <c r="A1671" s="27">
        <f t="shared" si="28"/>
        <v>9</v>
      </c>
      <c r="B1671" s="30" t="s">
        <v>3040</v>
      </c>
      <c r="C1671" s="30" t="s">
        <v>1303</v>
      </c>
      <c r="D1671" s="33">
        <v>150339671958.17999</v>
      </c>
      <c r="E1671" s="34">
        <v>3000749043</v>
      </c>
      <c r="F1671" s="33">
        <v>153340421001.17999</v>
      </c>
    </row>
    <row r="1672" spans="1:6" ht="13.5" hidden="1" thickBot="1">
      <c r="A1672" s="27">
        <f t="shared" si="28"/>
        <v>9</v>
      </c>
      <c r="B1672" s="30" t="s">
        <v>3041</v>
      </c>
      <c r="C1672" s="30" t="s">
        <v>3042</v>
      </c>
      <c r="D1672" s="34">
        <v>112266111</v>
      </c>
      <c r="E1672" s="33">
        <v>75508914789.509995</v>
      </c>
      <c r="F1672" s="33">
        <v>75621180900.509995</v>
      </c>
    </row>
    <row r="1673" spans="1:6" ht="13.5" hidden="1" thickBot="1">
      <c r="A1673" s="27">
        <f t="shared" si="28"/>
        <v>9</v>
      </c>
      <c r="B1673" s="30" t="s">
        <v>3043</v>
      </c>
      <c r="C1673" s="30" t="s">
        <v>3044</v>
      </c>
      <c r="D1673" s="33">
        <v>652587622.39999998</v>
      </c>
      <c r="E1673" s="34">
        <v>2470088163</v>
      </c>
      <c r="F1673" s="33">
        <v>3122675785.4000001</v>
      </c>
    </row>
    <row r="1674" spans="1:6" ht="13.5" hidden="1" thickBot="1">
      <c r="A1674" s="27">
        <f t="shared" si="28"/>
        <v>9</v>
      </c>
      <c r="B1674" s="30" t="s">
        <v>3045</v>
      </c>
      <c r="C1674" s="30" t="s">
        <v>3046</v>
      </c>
      <c r="D1674" s="33">
        <v>499870284.83999997</v>
      </c>
      <c r="E1674" s="33">
        <v>32288454.510000002</v>
      </c>
      <c r="F1674" s="33">
        <v>532158739.35000002</v>
      </c>
    </row>
    <row r="1675" spans="1:6" ht="13.5" hidden="1" thickBot="1">
      <c r="A1675" s="27">
        <f t="shared" si="28"/>
        <v>9</v>
      </c>
      <c r="B1675" s="30" t="s">
        <v>3047</v>
      </c>
      <c r="C1675" s="30" t="s">
        <v>3048</v>
      </c>
      <c r="D1675" s="34">
        <v>890023031</v>
      </c>
      <c r="E1675" s="34">
        <v>0</v>
      </c>
      <c r="F1675" s="34">
        <v>890023031</v>
      </c>
    </row>
    <row r="1676" spans="1:6" ht="13.5" hidden="1" thickBot="1">
      <c r="A1676" s="27">
        <f t="shared" si="28"/>
        <v>9</v>
      </c>
      <c r="B1676" s="30" t="s">
        <v>3049</v>
      </c>
      <c r="C1676" s="30" t="s">
        <v>37</v>
      </c>
      <c r="D1676" s="33">
        <v>1168629687122.3201</v>
      </c>
      <c r="E1676" s="33">
        <v>166060090477.04001</v>
      </c>
      <c r="F1676" s="33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0" t="s">
        <v>3051</v>
      </c>
      <c r="D1677" s="33">
        <v>605030139271.76001</v>
      </c>
      <c r="E1677" s="34">
        <v>30905633250</v>
      </c>
      <c r="F1677" s="33">
        <v>635935772521.76001</v>
      </c>
    </row>
    <row r="1678" spans="1:6" ht="13.5" hidden="1" thickBot="1">
      <c r="A1678" s="27">
        <f t="shared" si="28"/>
        <v>9</v>
      </c>
      <c r="B1678" s="30" t="s">
        <v>3052</v>
      </c>
      <c r="C1678" s="30" t="s">
        <v>56</v>
      </c>
      <c r="D1678" s="34">
        <v>1054265973</v>
      </c>
      <c r="E1678" s="34">
        <v>0</v>
      </c>
      <c r="F1678" s="34">
        <v>1054265973</v>
      </c>
    </row>
    <row r="1679" spans="1:6" ht="13.5" hidden="1" thickBot="1">
      <c r="A1679" s="27">
        <f t="shared" si="28"/>
        <v>9</v>
      </c>
      <c r="B1679" s="30" t="s">
        <v>3053</v>
      </c>
      <c r="C1679" s="30" t="s">
        <v>54</v>
      </c>
      <c r="D1679" s="34">
        <v>52251821</v>
      </c>
      <c r="E1679" s="34">
        <v>0</v>
      </c>
      <c r="F1679" s="34">
        <v>52251821</v>
      </c>
    </row>
    <row r="1680" spans="1:6" ht="13.5" hidden="1" thickBot="1">
      <c r="A1680" s="27">
        <f t="shared" si="28"/>
        <v>9</v>
      </c>
      <c r="B1680" s="30" t="s">
        <v>3054</v>
      </c>
      <c r="C1680" s="30" t="s">
        <v>3055</v>
      </c>
      <c r="D1680" s="34">
        <v>32252</v>
      </c>
      <c r="E1680" s="34">
        <v>0</v>
      </c>
      <c r="F1680" s="34">
        <v>32252</v>
      </c>
    </row>
    <row r="1681" spans="1:6" ht="13.5" hidden="1" thickBot="1">
      <c r="A1681" s="27">
        <f t="shared" si="28"/>
        <v>9</v>
      </c>
      <c r="B1681" s="30" t="s">
        <v>3056</v>
      </c>
      <c r="C1681" s="30" t="s">
        <v>3057</v>
      </c>
      <c r="D1681" s="33">
        <v>603923589225.76001</v>
      </c>
      <c r="E1681" s="34">
        <v>30905633250</v>
      </c>
      <c r="F1681" s="33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0" t="s">
        <v>3058</v>
      </c>
      <c r="D1682" s="33">
        <v>48788107797079.203</v>
      </c>
      <c r="E1682" s="33">
        <v>276987317705882</v>
      </c>
      <c r="F1682" s="33">
        <v>325775425502961</v>
      </c>
    </row>
    <row r="1683" spans="1:6" ht="13.5" thickBot="1">
      <c r="A1683" s="35">
        <f t="shared" si="28"/>
        <v>3</v>
      </c>
      <c r="B1683" s="27" t="s">
        <v>390</v>
      </c>
      <c r="C1683" s="36" t="s">
        <v>3059</v>
      </c>
      <c r="D1683" s="37">
        <f>D1684+D1718+D1724+D1735+D1736</f>
        <v>32103066977953.438</v>
      </c>
      <c r="E1683" s="37">
        <f t="shared" ref="E1683:F1683" si="29">E1684+E1718+E1724+E1735+E1736</f>
        <v>209650042403033.53</v>
      </c>
      <c r="F1683" s="37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0" t="s">
        <v>3061</v>
      </c>
      <c r="D1684" s="33">
        <v>6719806518730.8496</v>
      </c>
      <c r="E1684" s="34">
        <v>0</v>
      </c>
      <c r="F1684" s="33">
        <v>6719806518730.8496</v>
      </c>
    </row>
    <row r="1685" spans="1:6" ht="13.5" hidden="1" thickBot="1">
      <c r="A1685" s="27">
        <f t="shared" ref="A1685:A1753" si="30">LEN(B1685)</f>
        <v>9</v>
      </c>
      <c r="B1685" s="30" t="s">
        <v>3062</v>
      </c>
      <c r="C1685" s="30" t="s">
        <v>3063</v>
      </c>
      <c r="D1685" s="33">
        <v>400542799179.82001</v>
      </c>
      <c r="E1685" s="34">
        <v>0</v>
      </c>
      <c r="F1685" s="33">
        <v>400542799179.82001</v>
      </c>
    </row>
    <row r="1686" spans="1:6" ht="13.5" hidden="1" thickBot="1">
      <c r="A1686" s="27">
        <f t="shared" si="30"/>
        <v>9</v>
      </c>
      <c r="B1686" s="30" t="s">
        <v>3064</v>
      </c>
      <c r="C1686" s="30" t="s">
        <v>3065</v>
      </c>
      <c r="D1686" s="33">
        <v>1839561898435.79</v>
      </c>
      <c r="E1686" s="34">
        <v>0</v>
      </c>
      <c r="F1686" s="33">
        <v>1839561898435.79</v>
      </c>
    </row>
    <row r="1687" spans="1:6" ht="13.5" hidden="1" thickBot="1">
      <c r="A1687" s="27">
        <f t="shared" si="30"/>
        <v>9</v>
      </c>
      <c r="B1687" s="30" t="s">
        <v>3066</v>
      </c>
      <c r="C1687" s="30" t="s">
        <v>3067</v>
      </c>
      <c r="D1687" s="33">
        <v>130055499956.52</v>
      </c>
      <c r="E1687" s="34">
        <v>0</v>
      </c>
      <c r="F1687" s="33">
        <v>130055499956.52</v>
      </c>
    </row>
    <row r="1688" spans="1:6" ht="13.5" hidden="1" thickBot="1">
      <c r="A1688" s="27">
        <f t="shared" si="30"/>
        <v>9</v>
      </c>
      <c r="B1688" s="30" t="s">
        <v>3068</v>
      </c>
      <c r="C1688" s="30" t="s">
        <v>3069</v>
      </c>
      <c r="D1688" s="33">
        <v>974619793653.84998</v>
      </c>
      <c r="E1688" s="34">
        <v>0</v>
      </c>
      <c r="F1688" s="33">
        <v>974619793653.84998</v>
      </c>
    </row>
    <row r="1689" spans="1:6" ht="13.5" hidden="1" thickBot="1">
      <c r="A1689" s="27">
        <f t="shared" si="30"/>
        <v>9</v>
      </c>
      <c r="B1689" s="30" t="s">
        <v>3070</v>
      </c>
      <c r="C1689" s="30" t="s">
        <v>3071</v>
      </c>
      <c r="D1689" s="33">
        <v>862645596340.07996</v>
      </c>
      <c r="E1689" s="34">
        <v>0</v>
      </c>
      <c r="F1689" s="33">
        <v>862645596340.07996</v>
      </c>
    </row>
    <row r="1690" spans="1:6" ht="13.5" hidden="1" thickBot="1">
      <c r="A1690" s="27">
        <f t="shared" si="30"/>
        <v>9</v>
      </c>
      <c r="B1690" s="30" t="s">
        <v>3072</v>
      </c>
      <c r="C1690" s="30" t="s">
        <v>3073</v>
      </c>
      <c r="D1690" s="33">
        <v>532815562320.54999</v>
      </c>
      <c r="E1690" s="34">
        <v>0</v>
      </c>
      <c r="F1690" s="33">
        <v>532815562320.54999</v>
      </c>
    </row>
    <row r="1691" spans="1:6" ht="13.5" hidden="1" thickBot="1">
      <c r="A1691" s="27">
        <f t="shared" si="30"/>
        <v>9</v>
      </c>
      <c r="B1691" s="30" t="s">
        <v>3074</v>
      </c>
      <c r="C1691" s="30" t="s">
        <v>3075</v>
      </c>
      <c r="D1691" s="33">
        <v>796213114979.35999</v>
      </c>
      <c r="E1691" s="34">
        <v>0</v>
      </c>
      <c r="F1691" s="33">
        <v>796213114979.35999</v>
      </c>
    </row>
    <row r="1692" spans="1:6" ht="13.5" hidden="1" thickBot="1">
      <c r="A1692" s="27">
        <f t="shared" si="30"/>
        <v>9</v>
      </c>
      <c r="B1692" s="30" t="s">
        <v>3076</v>
      </c>
      <c r="C1692" s="30" t="s">
        <v>897</v>
      </c>
      <c r="D1692" s="34">
        <v>398258642</v>
      </c>
      <c r="E1692" s="34">
        <v>0</v>
      </c>
      <c r="F1692" s="34">
        <v>398258642</v>
      </c>
    </row>
    <row r="1693" spans="1:6" ht="13.5" hidden="1" thickBot="1">
      <c r="A1693" s="27">
        <f t="shared" si="30"/>
        <v>9</v>
      </c>
      <c r="B1693" s="30" t="s">
        <v>3077</v>
      </c>
      <c r="C1693" s="30" t="s">
        <v>3078</v>
      </c>
      <c r="D1693" s="34">
        <v>520804118442</v>
      </c>
      <c r="E1693" s="34">
        <v>0</v>
      </c>
      <c r="F1693" s="34">
        <v>520804118442</v>
      </c>
    </row>
    <row r="1694" spans="1:6" ht="13.5" hidden="1" thickBot="1">
      <c r="A1694" s="27">
        <f t="shared" si="30"/>
        <v>9</v>
      </c>
      <c r="B1694" s="30" t="s">
        <v>3079</v>
      </c>
      <c r="C1694" s="30" t="s">
        <v>3080</v>
      </c>
      <c r="D1694" s="33">
        <v>100908046201.42</v>
      </c>
      <c r="E1694" s="34">
        <v>0</v>
      </c>
      <c r="F1694" s="33">
        <v>100908046201.42</v>
      </c>
    </row>
    <row r="1695" spans="1:6" ht="13.5" hidden="1" thickBot="1">
      <c r="A1695" s="27">
        <f t="shared" si="30"/>
        <v>9</v>
      </c>
      <c r="B1695" s="30" t="s">
        <v>3081</v>
      </c>
      <c r="C1695" s="30" t="s">
        <v>3082</v>
      </c>
      <c r="D1695" s="33">
        <v>12847819248.07</v>
      </c>
      <c r="E1695" s="34">
        <v>0</v>
      </c>
      <c r="F1695" s="33">
        <v>12847819248.07</v>
      </c>
    </row>
    <row r="1696" spans="1:6" ht="13.5" hidden="1" thickBot="1">
      <c r="A1696" s="27">
        <f t="shared" si="30"/>
        <v>9</v>
      </c>
      <c r="B1696" s="30" t="s">
        <v>3083</v>
      </c>
      <c r="C1696" s="30" t="s">
        <v>2975</v>
      </c>
      <c r="D1696" s="33">
        <v>1586164622.6400001</v>
      </c>
      <c r="E1696" s="34">
        <v>0</v>
      </c>
      <c r="F1696" s="33">
        <v>1586164622.6400001</v>
      </c>
    </row>
    <row r="1697" spans="1:6" ht="13.5" hidden="1" thickBot="1">
      <c r="A1697" s="27">
        <f t="shared" si="30"/>
        <v>9</v>
      </c>
      <c r="B1697" s="30" t="s">
        <v>3084</v>
      </c>
      <c r="C1697" s="30" t="s">
        <v>3085</v>
      </c>
      <c r="D1697" s="33">
        <v>44373701195.089996</v>
      </c>
      <c r="E1697" s="34">
        <v>0</v>
      </c>
      <c r="F1697" s="33">
        <v>44373701195.089996</v>
      </c>
    </row>
    <row r="1698" spans="1:6" ht="13.5" hidden="1" thickBot="1">
      <c r="A1698" s="27">
        <f t="shared" si="30"/>
        <v>9</v>
      </c>
      <c r="B1698" s="30" t="s">
        <v>3086</v>
      </c>
      <c r="C1698" s="30" t="s">
        <v>3087</v>
      </c>
      <c r="D1698" s="33">
        <v>29740915999.59</v>
      </c>
      <c r="E1698" s="34">
        <v>0</v>
      </c>
      <c r="F1698" s="33">
        <v>29740915999.59</v>
      </c>
    </row>
    <row r="1699" spans="1:6" ht="13.5" hidden="1" thickBot="1">
      <c r="A1699" s="27">
        <f t="shared" si="30"/>
        <v>9</v>
      </c>
      <c r="B1699" s="30" t="s">
        <v>3088</v>
      </c>
      <c r="C1699" s="30" t="s">
        <v>3089</v>
      </c>
      <c r="D1699" s="33">
        <v>10140676361.74</v>
      </c>
      <c r="E1699" s="34">
        <v>0</v>
      </c>
      <c r="F1699" s="33">
        <v>10140676361.74</v>
      </c>
    </row>
    <row r="1700" spans="1:6" ht="13.5" hidden="1" thickBot="1">
      <c r="A1700" s="27">
        <f t="shared" si="30"/>
        <v>9</v>
      </c>
      <c r="B1700" s="30" t="s">
        <v>3090</v>
      </c>
      <c r="C1700" s="30" t="s">
        <v>3091</v>
      </c>
      <c r="D1700" s="34">
        <v>16508411</v>
      </c>
      <c r="E1700" s="34">
        <v>0</v>
      </c>
      <c r="F1700" s="34">
        <v>16508411</v>
      </c>
    </row>
    <row r="1701" spans="1:6" ht="13.5" hidden="1" thickBot="1">
      <c r="A1701" s="27">
        <f t="shared" si="30"/>
        <v>9</v>
      </c>
      <c r="B1701" s="30" t="s">
        <v>3092</v>
      </c>
      <c r="C1701" s="30" t="s">
        <v>3093</v>
      </c>
      <c r="D1701" s="33">
        <v>4458917828.9499998</v>
      </c>
      <c r="E1701" s="34">
        <v>0</v>
      </c>
      <c r="F1701" s="33">
        <v>4458917828.9499998</v>
      </c>
    </row>
    <row r="1702" spans="1:6" ht="13.5" hidden="1" thickBot="1">
      <c r="A1702" s="27">
        <f t="shared" si="30"/>
        <v>9</v>
      </c>
      <c r="B1702" s="30" t="s">
        <v>3094</v>
      </c>
      <c r="C1702" s="30" t="s">
        <v>3095</v>
      </c>
      <c r="D1702" s="33">
        <v>532538735.48000002</v>
      </c>
      <c r="E1702" s="34">
        <v>0</v>
      </c>
      <c r="F1702" s="33">
        <v>532538735.48000002</v>
      </c>
    </row>
    <row r="1703" spans="1:6" ht="13.5" hidden="1" thickBot="1">
      <c r="A1703" s="27">
        <f t="shared" si="30"/>
        <v>9</v>
      </c>
      <c r="B1703" s="30" t="s">
        <v>3096</v>
      </c>
      <c r="C1703" s="30" t="s">
        <v>1242</v>
      </c>
      <c r="D1703" s="34">
        <v>171359086</v>
      </c>
      <c r="E1703" s="34">
        <v>0</v>
      </c>
      <c r="F1703" s="34">
        <v>171359086</v>
      </c>
    </row>
    <row r="1704" spans="1:6" ht="13.5" hidden="1" thickBot="1">
      <c r="A1704" s="27">
        <f t="shared" si="30"/>
        <v>9</v>
      </c>
      <c r="B1704" s="30" t="s">
        <v>3097</v>
      </c>
      <c r="C1704" s="30" t="s">
        <v>3098</v>
      </c>
      <c r="D1704" s="33">
        <v>155676192657.81</v>
      </c>
      <c r="E1704" s="34">
        <v>0</v>
      </c>
      <c r="F1704" s="33">
        <v>155676192657.81</v>
      </c>
    </row>
    <row r="1705" spans="1:6" ht="13.5" hidden="1" thickBot="1">
      <c r="A1705" s="27">
        <f t="shared" si="30"/>
        <v>9</v>
      </c>
      <c r="B1705" s="30" t="s">
        <v>3099</v>
      </c>
      <c r="C1705" s="30" t="s">
        <v>3100</v>
      </c>
      <c r="D1705" s="33">
        <v>117697243889.44</v>
      </c>
      <c r="E1705" s="34">
        <v>0</v>
      </c>
      <c r="F1705" s="33">
        <v>117697243889.44</v>
      </c>
    </row>
    <row r="1706" spans="1:6" ht="13.5" hidden="1" thickBot="1">
      <c r="A1706" s="27">
        <f t="shared" si="30"/>
        <v>9</v>
      </c>
      <c r="B1706" s="30" t="s">
        <v>3101</v>
      </c>
      <c r="C1706" s="30" t="s">
        <v>3102</v>
      </c>
      <c r="D1706" s="33">
        <v>46567542895.139999</v>
      </c>
      <c r="E1706" s="34">
        <v>0</v>
      </c>
      <c r="F1706" s="33">
        <v>46567542895.139999</v>
      </c>
    </row>
    <row r="1707" spans="1:6" ht="13.5" hidden="1" thickBot="1">
      <c r="A1707" s="27">
        <f t="shared" si="30"/>
        <v>9</v>
      </c>
      <c r="B1707" s="30" t="s">
        <v>3103</v>
      </c>
      <c r="C1707" s="30" t="s">
        <v>2908</v>
      </c>
      <c r="D1707" s="33">
        <v>125182052.04000001</v>
      </c>
      <c r="E1707" s="34">
        <v>0</v>
      </c>
      <c r="F1707" s="33">
        <v>125182052.04000001</v>
      </c>
    </row>
    <row r="1708" spans="1:6" ht="13.5" hidden="1" thickBot="1">
      <c r="A1708" s="27">
        <f t="shared" si="30"/>
        <v>9</v>
      </c>
      <c r="B1708" s="30" t="s">
        <v>3104</v>
      </c>
      <c r="C1708" s="30" t="s">
        <v>3105</v>
      </c>
      <c r="D1708" s="34">
        <v>2103802370</v>
      </c>
      <c r="E1708" s="34">
        <v>0</v>
      </c>
      <c r="F1708" s="34">
        <v>2103802370</v>
      </c>
    </row>
    <row r="1709" spans="1:6" ht="13.5" hidden="1" thickBot="1">
      <c r="A1709" s="27">
        <f t="shared" si="30"/>
        <v>9</v>
      </c>
      <c r="B1709" s="30" t="s">
        <v>3106</v>
      </c>
      <c r="C1709" s="30" t="s">
        <v>3107</v>
      </c>
      <c r="D1709" s="34">
        <v>16141067</v>
      </c>
      <c r="E1709" s="34">
        <v>0</v>
      </c>
      <c r="F1709" s="34">
        <v>16141067</v>
      </c>
    </row>
    <row r="1710" spans="1:6" ht="13.5" hidden="1" thickBot="1">
      <c r="A1710" s="27">
        <f t="shared" si="30"/>
        <v>9</v>
      </c>
      <c r="B1710" s="30" t="s">
        <v>3108</v>
      </c>
      <c r="C1710" s="30" t="s">
        <v>3109</v>
      </c>
      <c r="D1710" s="33">
        <v>135187124159.47</v>
      </c>
      <c r="E1710" s="34">
        <v>0</v>
      </c>
      <c r="F1710" s="33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0" t="s">
        <v>3111</v>
      </c>
      <c r="D1711" s="33">
        <v>804785870888.90002</v>
      </c>
      <c r="E1711" s="33">
        <v>7174438389210.9297</v>
      </c>
      <c r="F1711" s="33">
        <v>7979224260099.8301</v>
      </c>
    </row>
    <row r="1712" spans="1:6" ht="13.5" hidden="1" thickBot="1">
      <c r="A1712" s="27">
        <f t="shared" si="30"/>
        <v>9</v>
      </c>
      <c r="B1712" s="30" t="s">
        <v>3112</v>
      </c>
      <c r="C1712" s="30" t="s">
        <v>3078</v>
      </c>
      <c r="D1712" s="33">
        <v>11577051538.639999</v>
      </c>
      <c r="E1712" s="33">
        <v>147313186103.42999</v>
      </c>
      <c r="F1712" s="33">
        <v>158890237642.07001</v>
      </c>
    </row>
    <row r="1713" spans="1:6" ht="13.5" hidden="1" thickBot="1">
      <c r="A1713" s="27">
        <f t="shared" si="30"/>
        <v>9</v>
      </c>
      <c r="B1713" s="30" t="s">
        <v>3113</v>
      </c>
      <c r="C1713" s="30" t="s">
        <v>3114</v>
      </c>
      <c r="D1713" s="33">
        <v>498659104481.70001</v>
      </c>
      <c r="E1713" s="33">
        <v>5682025126834.0498</v>
      </c>
      <c r="F1713" s="33">
        <v>6180684231315.75</v>
      </c>
    </row>
    <row r="1714" spans="1:6" ht="13.5" hidden="1" thickBot="1">
      <c r="A1714" s="27">
        <f t="shared" si="30"/>
        <v>9</v>
      </c>
      <c r="B1714" s="30" t="s">
        <v>3115</v>
      </c>
      <c r="C1714" s="30" t="s">
        <v>3087</v>
      </c>
      <c r="D1714" s="34">
        <v>307747839</v>
      </c>
      <c r="E1714" s="34">
        <v>12163697004</v>
      </c>
      <c r="F1714" s="34">
        <v>12471444843</v>
      </c>
    </row>
    <row r="1715" spans="1:6" ht="13.5" hidden="1" thickBot="1">
      <c r="A1715" s="27">
        <f t="shared" si="30"/>
        <v>9</v>
      </c>
      <c r="B1715" s="30" t="s">
        <v>3116</v>
      </c>
      <c r="C1715" s="30" t="s">
        <v>3117</v>
      </c>
      <c r="D1715" s="33">
        <v>243900015049.57001</v>
      </c>
      <c r="E1715" s="33">
        <v>689981922255.42004</v>
      </c>
      <c r="F1715" s="33">
        <v>933881937304.98999</v>
      </c>
    </row>
    <row r="1716" spans="1:6" ht="13.5" hidden="1" thickBot="1">
      <c r="A1716" s="27">
        <f t="shared" si="30"/>
        <v>9</v>
      </c>
      <c r="B1716" s="30" t="s">
        <v>3118</v>
      </c>
      <c r="C1716" s="30" t="s">
        <v>3119</v>
      </c>
      <c r="D1716" s="33">
        <v>50341951979.989998</v>
      </c>
      <c r="E1716" s="33">
        <v>642954457014.03003</v>
      </c>
      <c r="F1716" s="33">
        <v>693296408994.02002</v>
      </c>
    </row>
    <row r="1717" spans="1:6" ht="13.5" hidden="1" thickBot="1">
      <c r="A1717" s="35">
        <v>6</v>
      </c>
      <c r="C1717" s="36" t="s">
        <v>3120</v>
      </c>
      <c r="D1717" s="37">
        <f>-D1102</f>
        <v>-665343280625.52002</v>
      </c>
      <c r="E1717" s="37">
        <f t="shared" ref="E1717:F1717" si="31">-E1102</f>
        <v>-2933986138248.21</v>
      </c>
      <c r="F1717" s="37">
        <f t="shared" si="31"/>
        <v>-3599329418873.73</v>
      </c>
    </row>
    <row r="1718" spans="1:6" ht="13.5" hidden="1" thickBot="1">
      <c r="A1718" s="35">
        <v>6</v>
      </c>
      <c r="C1718" s="36" t="s">
        <v>3121</v>
      </c>
      <c r="D1718" s="37">
        <f>D1711+D1717</f>
        <v>139442590263.38</v>
      </c>
      <c r="E1718" s="37">
        <f t="shared" ref="E1718:F1718" si="32">E1711+E1717</f>
        <v>4240452250962.7197</v>
      </c>
      <c r="F1718" s="37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0" t="s">
        <v>3123</v>
      </c>
      <c r="D1719" s="33">
        <v>35739287753.300003</v>
      </c>
      <c r="E1719" s="33">
        <v>122270574925.5</v>
      </c>
      <c r="F1719" s="33">
        <v>158009862678.79999</v>
      </c>
    </row>
    <row r="1720" spans="1:6" ht="13.5" hidden="1" thickBot="1">
      <c r="A1720" s="27">
        <f t="shared" si="30"/>
        <v>9</v>
      </c>
      <c r="B1720" s="30" t="s">
        <v>3124</v>
      </c>
      <c r="C1720" s="30" t="s">
        <v>1271</v>
      </c>
      <c r="D1720" s="33">
        <v>30346490216.299999</v>
      </c>
      <c r="E1720" s="33">
        <v>93117701135.5</v>
      </c>
      <c r="F1720" s="33">
        <v>123464191351.8</v>
      </c>
    </row>
    <row r="1721" spans="1:6" ht="13.5" hidden="1" thickBot="1">
      <c r="A1721" s="27">
        <f t="shared" si="30"/>
        <v>9</v>
      </c>
      <c r="B1721" s="30" t="s">
        <v>3125</v>
      </c>
      <c r="C1721" s="30" t="s">
        <v>3087</v>
      </c>
      <c r="D1721" s="34">
        <v>1545758460</v>
      </c>
      <c r="E1721" s="34">
        <v>7532964804</v>
      </c>
      <c r="F1721" s="34">
        <v>9078723264</v>
      </c>
    </row>
    <row r="1722" spans="1:6" ht="13.5" hidden="1" thickBot="1">
      <c r="A1722" s="27">
        <f t="shared" si="30"/>
        <v>9</v>
      </c>
      <c r="B1722" s="30" t="s">
        <v>3126</v>
      </c>
      <c r="C1722" s="30" t="s">
        <v>3127</v>
      </c>
      <c r="D1722" s="34">
        <v>3847039077</v>
      </c>
      <c r="E1722" s="34">
        <v>21619908986</v>
      </c>
      <c r="F1722" s="34">
        <v>25466948063</v>
      </c>
    </row>
    <row r="1723" spans="1:6" ht="13.5" hidden="1" thickBot="1">
      <c r="A1723" s="35">
        <v>6</v>
      </c>
      <c r="C1723" s="36" t="s">
        <v>3128</v>
      </c>
      <c r="D1723" s="41">
        <f>-D1110</f>
        <v>-188287773607.17001</v>
      </c>
      <c r="E1723" s="41">
        <f t="shared" ref="E1723:F1723" si="33">-E1110</f>
        <v>-103950100794.75999</v>
      </c>
      <c r="F1723" s="41">
        <f t="shared" si="33"/>
        <v>-292237874401.92999</v>
      </c>
    </row>
    <row r="1724" spans="1:6" ht="13.5" hidden="1" thickBot="1">
      <c r="A1724" s="35">
        <v>6</v>
      </c>
      <c r="C1724" s="36" t="s">
        <v>3129</v>
      </c>
      <c r="D1724" s="41">
        <f>D1719+D1723</f>
        <v>-152548485853.87</v>
      </c>
      <c r="E1724" s="41">
        <f t="shared" ref="E1724:F1724" si="34">E1719+E1723</f>
        <v>18320474130.740005</v>
      </c>
      <c r="F1724" s="41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0" t="s">
        <v>3131</v>
      </c>
      <c r="D1725" s="33">
        <v>40747309408388.5</v>
      </c>
      <c r="E1725" s="33">
        <v>262877397455915</v>
      </c>
      <c r="F1725" s="33">
        <v>303624706864304</v>
      </c>
    </row>
    <row r="1726" spans="1:6" ht="13.5" hidden="1" thickBot="1">
      <c r="A1726" s="27">
        <f t="shared" si="30"/>
        <v>9</v>
      </c>
      <c r="B1726" s="30" t="s">
        <v>3132</v>
      </c>
      <c r="C1726" s="30" t="s">
        <v>3133</v>
      </c>
      <c r="D1726" s="33">
        <v>4506713220373.9697</v>
      </c>
      <c r="E1726" s="33">
        <v>1753213029328.75</v>
      </c>
      <c r="F1726" s="33">
        <v>6259926249702.7197</v>
      </c>
    </row>
    <row r="1727" spans="1:6" ht="13.5" hidden="1" thickBot="1">
      <c r="A1727" s="27">
        <f t="shared" si="30"/>
        <v>9</v>
      </c>
      <c r="B1727" s="30" t="s">
        <v>3134</v>
      </c>
      <c r="C1727" s="30" t="s">
        <v>3135</v>
      </c>
      <c r="D1727" s="34">
        <v>5403616298</v>
      </c>
      <c r="E1727" s="33">
        <v>843975086.60000002</v>
      </c>
      <c r="F1727" s="33">
        <v>6247591384.6000004</v>
      </c>
    </row>
    <row r="1728" spans="1:6" ht="13.5" hidden="1" thickBot="1">
      <c r="A1728" s="27">
        <f t="shared" si="30"/>
        <v>9</v>
      </c>
      <c r="B1728" s="30" t="s">
        <v>3136</v>
      </c>
      <c r="C1728" s="30" t="s">
        <v>3137</v>
      </c>
      <c r="D1728" s="33">
        <v>13799709461.629999</v>
      </c>
      <c r="E1728" s="34">
        <v>1204897897</v>
      </c>
      <c r="F1728" s="33">
        <v>15004607358.629999</v>
      </c>
    </row>
    <row r="1729" spans="1:6" ht="13.5" hidden="1" thickBot="1">
      <c r="A1729" s="27">
        <f t="shared" si="30"/>
        <v>9</v>
      </c>
      <c r="B1729" s="30" t="s">
        <v>3138</v>
      </c>
      <c r="C1729" s="30" t="s">
        <v>1178</v>
      </c>
      <c r="D1729" s="33">
        <v>946317346416.66003</v>
      </c>
      <c r="E1729" s="33">
        <v>1123816744770.6599</v>
      </c>
      <c r="F1729" s="33">
        <v>2070134091187.3201</v>
      </c>
    </row>
    <row r="1730" spans="1:6" ht="13.5" hidden="1" thickBot="1">
      <c r="A1730" s="27">
        <f t="shared" si="30"/>
        <v>9</v>
      </c>
      <c r="B1730" s="30" t="s">
        <v>3139</v>
      </c>
      <c r="C1730" s="30" t="s">
        <v>3140</v>
      </c>
      <c r="D1730" s="33">
        <v>29921777596345</v>
      </c>
      <c r="E1730" s="34">
        <v>217999464373104</v>
      </c>
      <c r="F1730" s="33">
        <v>247921241969449</v>
      </c>
    </row>
    <row r="1731" spans="1:6" ht="13.5" hidden="1" thickBot="1">
      <c r="A1731" s="27">
        <f t="shared" si="30"/>
        <v>9</v>
      </c>
      <c r="B1731" s="30" t="s">
        <v>3141</v>
      </c>
      <c r="C1731" s="30" t="s">
        <v>3142</v>
      </c>
      <c r="D1731" s="33">
        <v>1170944502872.3799</v>
      </c>
      <c r="E1731" s="33">
        <v>34811801905502.801</v>
      </c>
      <c r="F1731" s="33">
        <v>35982746408375.203</v>
      </c>
    </row>
    <row r="1732" spans="1:6" ht="13.5" hidden="1" thickBot="1">
      <c r="A1732" s="27">
        <f t="shared" si="30"/>
        <v>9</v>
      </c>
      <c r="B1732" s="30" t="s">
        <v>3143</v>
      </c>
      <c r="C1732" s="30" t="s">
        <v>3144</v>
      </c>
      <c r="D1732" s="33">
        <v>4159453399060.29</v>
      </c>
      <c r="E1732" s="33">
        <v>6883961144113.6797</v>
      </c>
      <c r="F1732" s="33">
        <v>11043414543174</v>
      </c>
    </row>
    <row r="1733" spans="1:6" ht="13.5" hidden="1" thickBot="1">
      <c r="A1733" s="27">
        <f t="shared" si="30"/>
        <v>9</v>
      </c>
      <c r="B1733" s="30" t="s">
        <v>3145</v>
      </c>
      <c r="C1733" s="30" t="s">
        <v>3146</v>
      </c>
      <c r="D1733" s="33">
        <v>14553892623.34</v>
      </c>
      <c r="E1733" s="33">
        <v>302637533897.91998</v>
      </c>
      <c r="F1733" s="33">
        <v>317191426521.26001</v>
      </c>
    </row>
    <row r="1734" spans="1:6" ht="13.5" hidden="1" thickBot="1">
      <c r="A1734" s="35">
        <v>6</v>
      </c>
      <c r="C1734" s="36" t="s">
        <v>3120</v>
      </c>
      <c r="D1734" s="41">
        <f>-D1115</f>
        <v>-15831409764893.1</v>
      </c>
      <c r="E1734" s="41">
        <f t="shared" ref="E1734:F1734" si="35">-E1115</f>
        <v>-64299339063805.203</v>
      </c>
      <c r="F1734" s="41">
        <f t="shared" si="35"/>
        <v>-80130748828698.406</v>
      </c>
    </row>
    <row r="1735" spans="1:6" ht="13.5" hidden="1" thickBot="1">
      <c r="A1735" s="35">
        <v>6</v>
      </c>
      <c r="C1735" s="36" t="s">
        <v>3147</v>
      </c>
      <c r="D1735" s="41">
        <f>D1725+D1734</f>
        <v>24915899643495.398</v>
      </c>
      <c r="E1735" s="41">
        <f t="shared" ref="E1735:F1735" si="36">E1725+E1734</f>
        <v>198578058392109.81</v>
      </c>
      <c r="F1735" s="41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0" t="s">
        <v>3149</v>
      </c>
      <c r="D1736" s="33">
        <v>480466711317.67999</v>
      </c>
      <c r="E1736" s="33">
        <v>6813211285830.25</v>
      </c>
      <c r="F1736" s="33">
        <v>7293677997147.9297</v>
      </c>
    </row>
    <row r="1737" spans="1:6" ht="13.5" hidden="1" thickBot="1">
      <c r="A1737" s="27">
        <f t="shared" si="30"/>
        <v>9</v>
      </c>
      <c r="B1737" s="30" t="s">
        <v>3150</v>
      </c>
      <c r="C1737" s="30" t="s">
        <v>3151</v>
      </c>
      <c r="D1737" s="33">
        <v>480263281761.67999</v>
      </c>
      <c r="E1737" s="33">
        <v>6813211285830.25</v>
      </c>
      <c r="F1737" s="33">
        <v>7293474567591.9297</v>
      </c>
    </row>
    <row r="1738" spans="1:6" ht="13.5" hidden="1" thickBot="1">
      <c r="A1738" s="27">
        <f t="shared" si="30"/>
        <v>9</v>
      </c>
      <c r="B1738" s="30" t="s">
        <v>3152</v>
      </c>
      <c r="C1738" s="30" t="s">
        <v>3153</v>
      </c>
      <c r="D1738" s="34">
        <v>203429556</v>
      </c>
      <c r="E1738" s="34">
        <v>0</v>
      </c>
      <c r="F1738" s="34">
        <v>203429556</v>
      </c>
    </row>
    <row r="1739" spans="1:6" ht="13.5" thickBot="1">
      <c r="A1739" s="27">
        <f t="shared" si="30"/>
        <v>3</v>
      </c>
      <c r="B1739" s="27" t="s">
        <v>396</v>
      </c>
      <c r="C1739" s="30" t="s">
        <v>2413</v>
      </c>
      <c r="D1739" s="33">
        <v>117644727810.88</v>
      </c>
      <c r="E1739" s="34">
        <v>87140700033</v>
      </c>
      <c r="F1739" s="33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0" t="s">
        <v>723</v>
      </c>
      <c r="D1740" s="33">
        <v>33817669648.880001</v>
      </c>
      <c r="E1740" s="34">
        <v>83938412009</v>
      </c>
      <c r="F1740" s="33">
        <v>117756081657.88</v>
      </c>
    </row>
    <row r="1741" spans="1:6" ht="13.5" hidden="1" thickBot="1">
      <c r="A1741" s="27">
        <f t="shared" si="30"/>
        <v>9</v>
      </c>
      <c r="B1741" s="30" t="s">
        <v>3155</v>
      </c>
      <c r="C1741" s="30" t="s">
        <v>3156</v>
      </c>
      <c r="D1741" s="34">
        <v>1892374341882</v>
      </c>
      <c r="E1741" s="34">
        <v>3781016632370</v>
      </c>
      <c r="F1741" s="34">
        <v>5673390974252</v>
      </c>
    </row>
    <row r="1742" spans="1:6" ht="13.5" hidden="1" thickBot="1">
      <c r="A1742" s="27">
        <f t="shared" si="30"/>
        <v>9</v>
      </c>
      <c r="B1742" s="30" t="s">
        <v>3157</v>
      </c>
      <c r="C1742" s="30" t="s">
        <v>3158</v>
      </c>
      <c r="D1742" s="34">
        <v>1914430916622</v>
      </c>
      <c r="E1742" s="34">
        <v>3864949614379</v>
      </c>
      <c r="F1742" s="34">
        <v>5779380531001</v>
      </c>
    </row>
    <row r="1743" spans="1:6" ht="13.5" hidden="1" thickBot="1">
      <c r="A1743" s="27">
        <f t="shared" si="30"/>
        <v>9</v>
      </c>
      <c r="B1743" s="30" t="s">
        <v>3159</v>
      </c>
      <c r="C1743" s="30" t="s">
        <v>3160</v>
      </c>
      <c r="D1743" s="34">
        <v>9090990000</v>
      </c>
      <c r="E1743" s="34">
        <v>0</v>
      </c>
      <c r="F1743" s="34">
        <v>9090990000</v>
      </c>
    </row>
    <row r="1744" spans="1:6" ht="13.5" hidden="1" thickBot="1">
      <c r="A1744" s="27">
        <f t="shared" si="30"/>
        <v>9</v>
      </c>
      <c r="B1744" s="30" t="s">
        <v>3161</v>
      </c>
      <c r="C1744" s="30" t="s">
        <v>3162</v>
      </c>
      <c r="D1744" s="34">
        <v>9090990000</v>
      </c>
      <c r="E1744" s="34">
        <v>0</v>
      </c>
      <c r="F1744" s="34">
        <v>9090990000</v>
      </c>
    </row>
    <row r="1745" spans="1:6" ht="13.5" hidden="1" thickBot="1">
      <c r="A1745" s="27">
        <f t="shared" si="30"/>
        <v>9</v>
      </c>
      <c r="B1745" s="30" t="s">
        <v>3163</v>
      </c>
      <c r="C1745" s="30" t="s">
        <v>3164</v>
      </c>
      <c r="D1745" s="34">
        <v>8650082966</v>
      </c>
      <c r="E1745" s="34">
        <v>0</v>
      </c>
      <c r="F1745" s="34">
        <v>8650082966</v>
      </c>
    </row>
    <row r="1746" spans="1:6" ht="13.5" hidden="1" thickBot="1">
      <c r="A1746" s="27">
        <f t="shared" si="30"/>
        <v>9</v>
      </c>
      <c r="B1746" s="30" t="s">
        <v>3165</v>
      </c>
      <c r="C1746" s="30" t="s">
        <v>3166</v>
      </c>
      <c r="D1746" s="33">
        <v>20400248703.880001</v>
      </c>
      <c r="E1746" s="34">
        <v>0</v>
      </c>
      <c r="F1746" s="33">
        <v>20400248703.880001</v>
      </c>
    </row>
    <row r="1747" spans="1:6" ht="13.5" hidden="1" thickBot="1">
      <c r="A1747" s="27">
        <f t="shared" si="30"/>
        <v>9</v>
      </c>
      <c r="B1747" s="30" t="s">
        <v>3167</v>
      </c>
      <c r="C1747" s="30" t="s">
        <v>3168</v>
      </c>
      <c r="D1747" s="34">
        <v>0</v>
      </c>
      <c r="E1747" s="34">
        <v>19498500000</v>
      </c>
      <c r="F1747" s="34">
        <v>19498500000</v>
      </c>
    </row>
    <row r="1748" spans="1:6" ht="13.5" hidden="1" thickBot="1">
      <c r="A1748" s="27">
        <f t="shared" si="30"/>
        <v>9</v>
      </c>
      <c r="B1748" s="30" t="s">
        <v>3169</v>
      </c>
      <c r="C1748" s="30" t="s">
        <v>3170</v>
      </c>
      <c r="D1748" s="34">
        <v>10929171</v>
      </c>
      <c r="E1748" s="34">
        <v>19503930000</v>
      </c>
      <c r="F1748" s="34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0" t="s">
        <v>739</v>
      </c>
      <c r="D1749" s="34">
        <v>83827058161</v>
      </c>
      <c r="E1749" s="34">
        <v>3202288024</v>
      </c>
      <c r="F1749" s="34">
        <v>87029346185</v>
      </c>
    </row>
    <row r="1750" spans="1:6" ht="13.5" hidden="1" thickBot="1">
      <c r="A1750" s="27">
        <f t="shared" si="30"/>
        <v>9</v>
      </c>
      <c r="B1750" s="30" t="s">
        <v>3172</v>
      </c>
      <c r="C1750" s="30" t="s">
        <v>3156</v>
      </c>
      <c r="D1750" s="34">
        <v>94133677208</v>
      </c>
      <c r="E1750" s="34">
        <v>0</v>
      </c>
      <c r="F1750" s="34">
        <v>94133677208</v>
      </c>
    </row>
    <row r="1751" spans="1:6" ht="13.5" hidden="1" thickBot="1">
      <c r="A1751" s="27">
        <f t="shared" si="30"/>
        <v>9</v>
      </c>
      <c r="B1751" s="30" t="s">
        <v>3173</v>
      </c>
      <c r="C1751" s="30" t="s">
        <v>3158</v>
      </c>
      <c r="D1751" s="34">
        <v>177960735369</v>
      </c>
      <c r="E1751" s="34">
        <v>0</v>
      </c>
      <c r="F1751" s="34">
        <v>177960735369</v>
      </c>
    </row>
    <row r="1752" spans="1:6" ht="13.5" hidden="1" thickBot="1">
      <c r="A1752" s="27">
        <f t="shared" si="30"/>
        <v>9</v>
      </c>
      <c r="B1752" s="30" t="s">
        <v>3174</v>
      </c>
      <c r="C1752" s="30" t="s">
        <v>3166</v>
      </c>
      <c r="D1752" s="34">
        <v>0</v>
      </c>
      <c r="E1752" s="34">
        <v>3202288024</v>
      </c>
      <c r="F1752" s="34">
        <v>3202288024</v>
      </c>
    </row>
    <row r="1753" spans="1:6" ht="13.5" thickBot="1">
      <c r="A1753" s="27">
        <f t="shared" si="30"/>
        <v>6</v>
      </c>
      <c r="B1753" s="27" t="s">
        <v>3175</v>
      </c>
      <c r="C1753" s="30" t="s">
        <v>743</v>
      </c>
      <c r="D1753" s="34">
        <v>1</v>
      </c>
      <c r="E1753" s="34">
        <v>0</v>
      </c>
      <c r="F1753" s="34">
        <v>1</v>
      </c>
    </row>
    <row r="1754" spans="1:6" ht="13.5" hidden="1" thickBot="1">
      <c r="A1754" s="27">
        <f t="shared" ref="A1754:A1819" si="37">LEN(B1754)</f>
        <v>9</v>
      </c>
      <c r="B1754" s="30" t="s">
        <v>3176</v>
      </c>
      <c r="C1754" s="30" t="s">
        <v>3162</v>
      </c>
      <c r="D1754" s="34">
        <v>1</v>
      </c>
      <c r="E1754" s="34">
        <v>0</v>
      </c>
      <c r="F1754" s="34">
        <v>1</v>
      </c>
    </row>
    <row r="1755" spans="1:6" ht="13.5" thickBot="1">
      <c r="A1755" s="27">
        <f t="shared" si="37"/>
        <v>3</v>
      </c>
      <c r="B1755" s="27" t="s">
        <v>399</v>
      </c>
      <c r="C1755" s="30" t="s">
        <v>2415</v>
      </c>
      <c r="D1755" s="33">
        <v>24297064885659.5</v>
      </c>
      <c r="E1755" s="33">
        <v>55961895005453</v>
      </c>
      <c r="F1755" s="33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0" t="s">
        <v>3178</v>
      </c>
      <c r="D1756" s="33">
        <v>14997667109630.6</v>
      </c>
      <c r="E1756" s="33">
        <v>45647402400716</v>
      </c>
      <c r="F1756" s="33">
        <v>60645069510346.703</v>
      </c>
    </row>
    <row r="1757" spans="1:6" ht="13.5" hidden="1" thickBot="1">
      <c r="A1757" s="27">
        <f t="shared" si="37"/>
        <v>9</v>
      </c>
      <c r="B1757" s="30" t="s">
        <v>3179</v>
      </c>
      <c r="C1757" s="30" t="s">
        <v>3180</v>
      </c>
      <c r="D1757" s="33">
        <v>411253694098.21997</v>
      </c>
      <c r="E1757" s="33">
        <v>978118348447.48999</v>
      </c>
      <c r="F1757" s="33">
        <v>1389372042545.71</v>
      </c>
    </row>
    <row r="1758" spans="1:6" ht="13.5" hidden="1" thickBot="1">
      <c r="A1758" s="27">
        <f t="shared" si="37"/>
        <v>9</v>
      </c>
      <c r="B1758" s="30" t="s">
        <v>3181</v>
      </c>
      <c r="C1758" s="30" t="s">
        <v>3182</v>
      </c>
      <c r="D1758" s="33">
        <v>28557278445.59</v>
      </c>
      <c r="E1758" s="33">
        <v>17978183067.09</v>
      </c>
      <c r="F1758" s="33">
        <v>46535461512.68</v>
      </c>
    </row>
    <row r="1759" spans="1:6" ht="13.5" hidden="1" thickBot="1">
      <c r="A1759" s="27">
        <f t="shared" si="37"/>
        <v>9</v>
      </c>
      <c r="B1759" s="30" t="s">
        <v>3183</v>
      </c>
      <c r="C1759" s="30" t="s">
        <v>3184</v>
      </c>
      <c r="D1759" s="33">
        <v>11754510823738.9</v>
      </c>
      <c r="E1759" s="33">
        <v>37639337328064.602</v>
      </c>
      <c r="F1759" s="33">
        <v>49393848151803.5</v>
      </c>
    </row>
    <row r="1760" spans="1:6" ht="13.5" hidden="1" thickBot="1">
      <c r="A1760" s="27">
        <f t="shared" si="37"/>
        <v>9</v>
      </c>
      <c r="B1760" s="30" t="s">
        <v>3185</v>
      </c>
      <c r="C1760" s="30" t="s">
        <v>3186</v>
      </c>
      <c r="D1760" s="33">
        <v>35427066515.550003</v>
      </c>
      <c r="E1760" s="33">
        <v>36799238015.870003</v>
      </c>
      <c r="F1760" s="33">
        <v>72226304531.419998</v>
      </c>
    </row>
    <row r="1761" spans="1:6" ht="13.5" hidden="1" thickBot="1">
      <c r="A1761" s="27">
        <f t="shared" si="37"/>
        <v>9</v>
      </c>
      <c r="B1761" s="30" t="s">
        <v>3187</v>
      </c>
      <c r="C1761" s="30" t="s">
        <v>3188</v>
      </c>
      <c r="D1761" s="33">
        <v>1344061223123.05</v>
      </c>
      <c r="E1761" s="33">
        <v>2401659709099.9102</v>
      </c>
      <c r="F1761" s="33">
        <v>3745720932222.96</v>
      </c>
    </row>
    <row r="1762" spans="1:6" ht="13.5" hidden="1" thickBot="1">
      <c r="A1762" s="27">
        <f t="shared" si="37"/>
        <v>9</v>
      </c>
      <c r="B1762" s="30" t="s">
        <v>3189</v>
      </c>
      <c r="C1762" s="30" t="s">
        <v>3190</v>
      </c>
      <c r="D1762" s="33">
        <v>1423857023709.3</v>
      </c>
      <c r="E1762" s="33">
        <v>4573509594021.1104</v>
      </c>
      <c r="F1762" s="33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0" t="s">
        <v>3192</v>
      </c>
      <c r="D1763" s="34">
        <v>21761135260</v>
      </c>
      <c r="E1763" s="33">
        <v>17392943925.099998</v>
      </c>
      <c r="F1763" s="33">
        <v>39154079185.099998</v>
      </c>
    </row>
    <row r="1764" spans="1:6" ht="13.5" hidden="1" thickBot="1">
      <c r="A1764" s="27">
        <f t="shared" si="37"/>
        <v>9</v>
      </c>
      <c r="B1764" s="30" t="s">
        <v>3193</v>
      </c>
      <c r="C1764" s="30" t="s">
        <v>3194</v>
      </c>
      <c r="D1764" s="34">
        <v>11942598726</v>
      </c>
      <c r="E1764" s="33">
        <v>2709523967.0999999</v>
      </c>
      <c r="F1764" s="33">
        <v>14652122693.1</v>
      </c>
    </row>
    <row r="1765" spans="1:6" ht="13.5" hidden="1" thickBot="1">
      <c r="A1765" s="27">
        <f t="shared" si="37"/>
        <v>9</v>
      </c>
      <c r="B1765" s="30" t="s">
        <v>3195</v>
      </c>
      <c r="C1765" s="30" t="s">
        <v>2990</v>
      </c>
      <c r="D1765" s="34">
        <v>9818536534</v>
      </c>
      <c r="E1765" s="34">
        <v>14683419958</v>
      </c>
      <c r="F1765" s="34">
        <v>24501956492</v>
      </c>
    </row>
    <row r="1766" spans="1:6" ht="13.5" thickBot="1">
      <c r="A1766" s="27">
        <f t="shared" si="37"/>
        <v>6</v>
      </c>
      <c r="B1766" s="27" t="s">
        <v>406</v>
      </c>
      <c r="C1766" s="30" t="s">
        <v>28</v>
      </c>
      <c r="D1766" s="34">
        <v>3319974834979</v>
      </c>
      <c r="E1766" s="34">
        <v>1439085511854</v>
      </c>
      <c r="F1766" s="34">
        <v>4759060346833</v>
      </c>
    </row>
    <row r="1767" spans="1:6" ht="13.5" hidden="1" thickBot="1">
      <c r="A1767" s="27">
        <f t="shared" si="37"/>
        <v>9</v>
      </c>
      <c r="B1767" s="30" t="s">
        <v>3196</v>
      </c>
      <c r="C1767" s="30" t="s">
        <v>3197</v>
      </c>
      <c r="D1767" s="34">
        <v>1817033388</v>
      </c>
      <c r="E1767" s="34">
        <v>256104046751</v>
      </c>
      <c r="F1767" s="34">
        <v>257921080139</v>
      </c>
    </row>
    <row r="1768" spans="1:6" ht="13.5" hidden="1" thickBot="1">
      <c r="A1768" s="27">
        <f t="shared" si="37"/>
        <v>9</v>
      </c>
      <c r="B1768" s="30" t="s">
        <v>3198</v>
      </c>
      <c r="C1768" s="30" t="s">
        <v>3199</v>
      </c>
      <c r="D1768" s="34">
        <v>17353262713</v>
      </c>
      <c r="E1768" s="34">
        <v>1000409130171</v>
      </c>
      <c r="F1768" s="34">
        <v>1017762392884</v>
      </c>
    </row>
    <row r="1769" spans="1:6" ht="13.5" hidden="1" thickBot="1">
      <c r="A1769" s="27">
        <f t="shared" si="37"/>
        <v>9</v>
      </c>
      <c r="B1769" s="30" t="s">
        <v>3200</v>
      </c>
      <c r="C1769" s="30" t="s">
        <v>3201</v>
      </c>
      <c r="D1769" s="34">
        <v>3298478891260</v>
      </c>
      <c r="E1769" s="34">
        <v>182572334932</v>
      </c>
      <c r="F1769" s="34">
        <v>3481051226192</v>
      </c>
    </row>
    <row r="1770" spans="1:6" ht="13.5" hidden="1" thickBot="1">
      <c r="A1770" s="27">
        <f t="shared" si="37"/>
        <v>9</v>
      </c>
      <c r="B1770" s="30" t="s">
        <v>3202</v>
      </c>
      <c r="C1770" s="30" t="s">
        <v>3203</v>
      </c>
      <c r="D1770" s="34">
        <v>2325647618</v>
      </c>
      <c r="E1770" s="34">
        <v>0</v>
      </c>
      <c r="F1770" s="34">
        <v>2325647618</v>
      </c>
    </row>
    <row r="1771" spans="1:6" ht="13.5" thickBot="1">
      <c r="A1771" s="27">
        <f t="shared" si="37"/>
        <v>6</v>
      </c>
      <c r="B1771" s="27" t="s">
        <v>407</v>
      </c>
      <c r="C1771" s="30" t="s">
        <v>220</v>
      </c>
      <c r="D1771" s="34">
        <v>2029413583775</v>
      </c>
      <c r="E1771" s="34">
        <v>573628452186</v>
      </c>
      <c r="F1771" s="34">
        <v>2603042035961</v>
      </c>
    </row>
    <row r="1772" spans="1:6" ht="13.5" hidden="1" thickBot="1">
      <c r="A1772" s="27">
        <f t="shared" si="37"/>
        <v>9</v>
      </c>
      <c r="B1772" s="30" t="s">
        <v>3204</v>
      </c>
      <c r="C1772" s="30" t="s">
        <v>3205</v>
      </c>
      <c r="D1772" s="34">
        <v>268553205048</v>
      </c>
      <c r="E1772" s="34">
        <v>0</v>
      </c>
      <c r="F1772" s="34">
        <v>268553205048</v>
      </c>
    </row>
    <row r="1773" spans="1:6" ht="13.5" hidden="1" thickBot="1">
      <c r="A1773" s="27">
        <f t="shared" si="37"/>
        <v>9</v>
      </c>
      <c r="B1773" s="30" t="s">
        <v>3206</v>
      </c>
      <c r="C1773" s="30" t="s">
        <v>3199</v>
      </c>
      <c r="D1773" s="34">
        <v>249359449143</v>
      </c>
      <c r="E1773" s="34">
        <v>0</v>
      </c>
      <c r="F1773" s="34">
        <v>249359449143</v>
      </c>
    </row>
    <row r="1774" spans="1:6" ht="13.5" hidden="1" thickBot="1">
      <c r="A1774" s="27">
        <f t="shared" si="37"/>
        <v>9</v>
      </c>
      <c r="B1774" s="30" t="s">
        <v>3207</v>
      </c>
      <c r="C1774" s="30" t="s">
        <v>3208</v>
      </c>
      <c r="D1774" s="34">
        <v>1511500929584</v>
      </c>
      <c r="E1774" s="34">
        <v>573628452186</v>
      </c>
      <c r="F1774" s="34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0" t="s">
        <v>27</v>
      </c>
      <c r="D1775" s="33">
        <v>3928248222014.8799</v>
      </c>
      <c r="E1775" s="33">
        <v>8284385696771.8896</v>
      </c>
      <c r="F1775" s="33">
        <v>12212633918786.801</v>
      </c>
    </row>
    <row r="1776" spans="1:6" ht="13.5" hidden="1" thickBot="1">
      <c r="A1776" s="27">
        <f t="shared" si="37"/>
        <v>9</v>
      </c>
      <c r="B1776" s="30" t="s">
        <v>3209</v>
      </c>
      <c r="C1776" s="30" t="s">
        <v>3210</v>
      </c>
      <c r="D1776" s="34">
        <v>47148941221</v>
      </c>
      <c r="E1776" s="33">
        <v>71821331547.919998</v>
      </c>
      <c r="F1776" s="33">
        <v>118970272768.92</v>
      </c>
    </row>
    <row r="1777" spans="1:6" ht="13.5" hidden="1" thickBot="1">
      <c r="A1777" s="27">
        <f t="shared" si="37"/>
        <v>9</v>
      </c>
      <c r="B1777" s="30" t="s">
        <v>3211</v>
      </c>
      <c r="C1777" s="30" t="s">
        <v>3212</v>
      </c>
      <c r="D1777" s="33">
        <v>168664294380.73001</v>
      </c>
      <c r="E1777" s="34">
        <v>19585553885</v>
      </c>
      <c r="F1777" s="33">
        <v>188249848265.73001</v>
      </c>
    </row>
    <row r="1778" spans="1:6" ht="13.5" hidden="1" thickBot="1">
      <c r="A1778" s="27">
        <f t="shared" si="37"/>
        <v>9</v>
      </c>
      <c r="B1778" s="30" t="s">
        <v>3213</v>
      </c>
      <c r="C1778" s="30" t="s">
        <v>3214</v>
      </c>
      <c r="D1778" s="33">
        <v>423808565187.15997</v>
      </c>
      <c r="E1778" s="33">
        <v>26049046804.299999</v>
      </c>
      <c r="F1778" s="33">
        <v>449857611991.46002</v>
      </c>
    </row>
    <row r="1779" spans="1:6" ht="13.5" hidden="1" thickBot="1">
      <c r="A1779" s="27">
        <f t="shared" si="37"/>
        <v>9</v>
      </c>
      <c r="B1779" s="30" t="s">
        <v>3215</v>
      </c>
      <c r="C1779" s="30" t="s">
        <v>3216</v>
      </c>
      <c r="D1779" s="33">
        <v>86113437186.720001</v>
      </c>
      <c r="E1779" s="33">
        <v>31462873599.23</v>
      </c>
      <c r="F1779" s="33">
        <v>117576310785.95</v>
      </c>
    </row>
    <row r="1780" spans="1:6" ht="13.5" hidden="1" thickBot="1">
      <c r="A1780" s="27">
        <f t="shared" si="37"/>
        <v>9</v>
      </c>
      <c r="B1780" s="30" t="s">
        <v>3217</v>
      </c>
      <c r="C1780" s="30" t="s">
        <v>3218</v>
      </c>
      <c r="D1780" s="34">
        <v>547506015</v>
      </c>
      <c r="E1780" s="34">
        <v>0</v>
      </c>
      <c r="F1780" s="34">
        <v>547506015</v>
      </c>
    </row>
    <row r="1781" spans="1:6" ht="13.5" hidden="1" thickBot="1">
      <c r="A1781" s="27">
        <f t="shared" si="37"/>
        <v>9</v>
      </c>
      <c r="B1781" s="30" t="s">
        <v>3219</v>
      </c>
      <c r="C1781" s="30" t="s">
        <v>3220</v>
      </c>
      <c r="D1781" s="33">
        <v>704084020266.93994</v>
      </c>
      <c r="E1781" s="33">
        <v>5027472384069.5801</v>
      </c>
      <c r="F1781" s="33">
        <v>5731556404336.5195</v>
      </c>
    </row>
    <row r="1782" spans="1:6" ht="13.5" hidden="1" thickBot="1">
      <c r="A1782" s="27">
        <f t="shared" si="37"/>
        <v>9</v>
      </c>
      <c r="B1782" s="30" t="s">
        <v>3221</v>
      </c>
      <c r="C1782" s="30" t="s">
        <v>3222</v>
      </c>
      <c r="D1782" s="33">
        <v>405832948226.75</v>
      </c>
      <c r="E1782" s="33">
        <v>56853773193.959999</v>
      </c>
      <c r="F1782" s="33">
        <v>462686721420.71002</v>
      </c>
    </row>
    <row r="1783" spans="1:6" ht="13.5" hidden="1" thickBot="1">
      <c r="A1783" s="27">
        <f t="shared" si="37"/>
        <v>9</v>
      </c>
      <c r="B1783" s="30" t="s">
        <v>3223</v>
      </c>
      <c r="C1783" s="30" t="s">
        <v>3224</v>
      </c>
      <c r="D1783" s="34">
        <v>115179144499</v>
      </c>
      <c r="E1783" s="33">
        <v>157019294.88</v>
      </c>
      <c r="F1783" s="33">
        <v>115336163793.88</v>
      </c>
    </row>
    <row r="1784" spans="1:6" ht="13.5" hidden="1" thickBot="1">
      <c r="A1784" s="27">
        <f t="shared" si="37"/>
        <v>9</v>
      </c>
      <c r="B1784" s="30" t="s">
        <v>3225</v>
      </c>
      <c r="C1784" s="30" t="s">
        <v>3226</v>
      </c>
      <c r="D1784" s="34">
        <v>3403891335</v>
      </c>
      <c r="E1784" s="33">
        <v>189733461.22999999</v>
      </c>
      <c r="F1784" s="33">
        <v>3593624796.23</v>
      </c>
    </row>
    <row r="1785" spans="1:6" ht="13.5" hidden="1" thickBot="1">
      <c r="A1785" s="27">
        <f t="shared" si="37"/>
        <v>9</v>
      </c>
      <c r="B1785" s="30" t="s">
        <v>3227</v>
      </c>
      <c r="C1785" s="30" t="s">
        <v>3228</v>
      </c>
      <c r="D1785" s="34">
        <v>32348767984</v>
      </c>
      <c r="E1785" s="34">
        <v>0</v>
      </c>
      <c r="F1785" s="34">
        <v>32348767984</v>
      </c>
    </row>
    <row r="1786" spans="1:6" ht="13.5" hidden="1" thickBot="1">
      <c r="A1786" s="27">
        <f t="shared" si="37"/>
        <v>9</v>
      </c>
      <c r="B1786" s="30" t="s">
        <v>3229</v>
      </c>
      <c r="C1786" s="30" t="s">
        <v>3230</v>
      </c>
      <c r="D1786" s="34">
        <v>0</v>
      </c>
      <c r="E1786" s="34">
        <v>46295762</v>
      </c>
      <c r="F1786" s="34">
        <v>46295762</v>
      </c>
    </row>
    <row r="1787" spans="1:6" ht="13.5" hidden="1" thickBot="1">
      <c r="A1787" s="27">
        <f t="shared" si="37"/>
        <v>9</v>
      </c>
      <c r="B1787" s="30" t="s">
        <v>3231</v>
      </c>
      <c r="C1787" s="30" t="s">
        <v>3232</v>
      </c>
      <c r="D1787" s="33">
        <v>297428451.20999998</v>
      </c>
      <c r="E1787" s="33">
        <v>14524269424.76</v>
      </c>
      <c r="F1787" s="33">
        <v>14821697875.969999</v>
      </c>
    </row>
    <row r="1788" spans="1:6" ht="13.5" hidden="1" thickBot="1">
      <c r="A1788" s="27">
        <f t="shared" si="37"/>
        <v>9</v>
      </c>
      <c r="B1788" s="30" t="s">
        <v>3233</v>
      </c>
      <c r="C1788" s="30" t="s">
        <v>3234</v>
      </c>
      <c r="D1788" s="33">
        <v>1940819277261.3701</v>
      </c>
      <c r="E1788" s="33">
        <v>3036223415729.0298</v>
      </c>
      <c r="F1788" s="33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0" t="s">
        <v>162</v>
      </c>
      <c r="D1789" s="33">
        <v>116118621538630</v>
      </c>
      <c r="E1789" s="33">
        <v>41252912558383.297</v>
      </c>
      <c r="F1789" s="34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0" t="s">
        <v>43</v>
      </c>
      <c r="D1790" s="33">
        <v>464104819115.01001</v>
      </c>
      <c r="E1790" s="33">
        <v>245555799919.78</v>
      </c>
      <c r="F1790" s="33">
        <v>709660619034.79004</v>
      </c>
    </row>
    <row r="1791" spans="1:6" ht="13.5" hidden="1" thickBot="1">
      <c r="A1791" s="27">
        <f t="shared" si="37"/>
        <v>9</v>
      </c>
      <c r="B1791" s="30" t="s">
        <v>3236</v>
      </c>
      <c r="C1791" s="30" t="s">
        <v>3237</v>
      </c>
      <c r="D1791" s="33">
        <v>81298314307.860001</v>
      </c>
      <c r="E1791" s="33">
        <v>123732207730.42</v>
      </c>
      <c r="F1791" s="33">
        <v>205030522038.28</v>
      </c>
    </row>
    <row r="1792" spans="1:6" ht="13.5" hidden="1" thickBot="1">
      <c r="A1792" s="27">
        <f t="shared" si="37"/>
        <v>9</v>
      </c>
      <c r="B1792" s="30" t="s">
        <v>3238</v>
      </c>
      <c r="C1792" s="30" t="s">
        <v>2227</v>
      </c>
      <c r="D1792" s="33">
        <v>267788008744.76999</v>
      </c>
      <c r="E1792" s="33">
        <v>101254994905.03</v>
      </c>
      <c r="F1792" s="33">
        <v>369043003649.79999</v>
      </c>
    </row>
    <row r="1793" spans="1:6" ht="13.5" hidden="1" thickBot="1">
      <c r="A1793" s="27">
        <f t="shared" si="37"/>
        <v>9</v>
      </c>
      <c r="B1793" s="30" t="s">
        <v>3239</v>
      </c>
      <c r="C1793" s="30" t="s">
        <v>3240</v>
      </c>
      <c r="D1793" s="34">
        <v>169762946</v>
      </c>
      <c r="E1793" s="34">
        <v>920799775</v>
      </c>
      <c r="F1793" s="34">
        <v>1090562721</v>
      </c>
    </row>
    <row r="1794" spans="1:6" ht="13.5" thickBot="1">
      <c r="A1794" s="27">
        <f t="shared" si="37"/>
        <v>6</v>
      </c>
      <c r="B1794" s="27" t="s">
        <v>3241</v>
      </c>
      <c r="C1794" s="30" t="s">
        <v>42</v>
      </c>
      <c r="D1794" s="33">
        <v>10772576029282.4</v>
      </c>
      <c r="E1794" s="33">
        <v>1454552102590.1699</v>
      </c>
      <c r="F1794" s="33">
        <v>12227128131872.5</v>
      </c>
    </row>
    <row r="1795" spans="1:6" ht="13.5" hidden="1" thickBot="1">
      <c r="A1795" s="27">
        <f t="shared" si="37"/>
        <v>9</v>
      </c>
      <c r="B1795" s="30" t="s">
        <v>3242</v>
      </c>
      <c r="C1795" s="30" t="s">
        <v>2262</v>
      </c>
      <c r="D1795" s="33">
        <v>10772576029282.4</v>
      </c>
      <c r="E1795" s="33">
        <v>1454552102590.1699</v>
      </c>
      <c r="F1795" s="33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0" t="s">
        <v>41</v>
      </c>
      <c r="D1796" s="33">
        <v>695724312364.21997</v>
      </c>
      <c r="E1796" s="33">
        <v>113912948361.39</v>
      </c>
      <c r="F1796" s="33">
        <v>809637260725.60999</v>
      </c>
    </row>
    <row r="1797" spans="1:6" ht="13.5" hidden="1" thickBot="1">
      <c r="A1797" s="27">
        <f t="shared" si="37"/>
        <v>9</v>
      </c>
      <c r="B1797" s="30" t="s">
        <v>3244</v>
      </c>
      <c r="C1797" s="30" t="s">
        <v>2275</v>
      </c>
      <c r="D1797" s="33">
        <v>15868592805.58</v>
      </c>
      <c r="E1797" s="33">
        <v>5011807195.2299995</v>
      </c>
      <c r="F1797" s="33">
        <v>20880400000.810001</v>
      </c>
    </row>
    <row r="1798" spans="1:6" ht="13.5" hidden="1" thickBot="1">
      <c r="A1798" s="27">
        <f t="shared" si="37"/>
        <v>9</v>
      </c>
      <c r="B1798" s="30" t="s">
        <v>3245</v>
      </c>
      <c r="C1798" s="30" t="s">
        <v>2277</v>
      </c>
      <c r="D1798" s="33">
        <v>297343013748.71002</v>
      </c>
      <c r="E1798" s="33">
        <v>2246163566.0500002</v>
      </c>
      <c r="F1798" s="33">
        <v>299589177314.76001</v>
      </c>
    </row>
    <row r="1799" spans="1:6" ht="13.5" hidden="1" thickBot="1">
      <c r="A1799" s="27">
        <f t="shared" si="37"/>
        <v>9</v>
      </c>
      <c r="B1799" s="30" t="s">
        <v>3246</v>
      </c>
      <c r="C1799" s="30" t="s">
        <v>2279</v>
      </c>
      <c r="D1799" s="33">
        <v>40069810315.470001</v>
      </c>
      <c r="E1799" s="33">
        <v>6871821083.1499996</v>
      </c>
      <c r="F1799" s="33">
        <v>46941631398.620003</v>
      </c>
    </row>
    <row r="1800" spans="1:6" ht="13.5" hidden="1" thickBot="1">
      <c r="A1800" s="27">
        <f t="shared" si="37"/>
        <v>9</v>
      </c>
      <c r="B1800" s="30" t="s">
        <v>3247</v>
      </c>
      <c r="C1800" s="30" t="s">
        <v>2281</v>
      </c>
      <c r="D1800" s="33">
        <v>229028246803.37</v>
      </c>
      <c r="E1800" s="33">
        <v>89063818145.570007</v>
      </c>
      <c r="F1800" s="33">
        <v>318092064948.94</v>
      </c>
    </row>
    <row r="1801" spans="1:6" ht="13.5" hidden="1" thickBot="1">
      <c r="A1801" s="27">
        <f t="shared" si="37"/>
        <v>9</v>
      </c>
      <c r="B1801" s="30" t="s">
        <v>3248</v>
      </c>
      <c r="C1801" s="30" t="s">
        <v>116</v>
      </c>
      <c r="D1801" s="33">
        <v>720784220.37</v>
      </c>
      <c r="E1801" s="34">
        <v>0</v>
      </c>
      <c r="F1801" s="33">
        <v>720784220.37</v>
      </c>
    </row>
    <row r="1802" spans="1:6" ht="13.5" hidden="1" thickBot="1">
      <c r="A1802" s="27">
        <f t="shared" si="37"/>
        <v>9</v>
      </c>
      <c r="B1802" s="30" t="s">
        <v>3249</v>
      </c>
      <c r="C1802" s="30" t="s">
        <v>526</v>
      </c>
      <c r="D1802" s="33">
        <v>112693864470.72</v>
      </c>
      <c r="E1802" s="33">
        <v>10719338371.389999</v>
      </c>
      <c r="F1802" s="33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0" t="s">
        <v>3251</v>
      </c>
      <c r="D1803" s="34">
        <v>200077732693</v>
      </c>
      <c r="E1803" s="33">
        <v>1930360671.8499999</v>
      </c>
      <c r="F1803" s="33">
        <v>202008093364.85001</v>
      </c>
    </row>
    <row r="1804" spans="1:6" ht="13.5" hidden="1" thickBot="1">
      <c r="A1804" s="27">
        <f t="shared" si="37"/>
        <v>9</v>
      </c>
      <c r="B1804" s="30" t="s">
        <v>3252</v>
      </c>
      <c r="C1804" s="30" t="s">
        <v>3253</v>
      </c>
      <c r="D1804" s="34">
        <v>21741264</v>
      </c>
      <c r="E1804" s="34">
        <v>532524572</v>
      </c>
      <c r="F1804" s="34">
        <v>554265836</v>
      </c>
    </row>
    <row r="1805" spans="1:6" ht="13.5" hidden="1" thickBot="1">
      <c r="A1805" s="27">
        <f t="shared" si="37"/>
        <v>9</v>
      </c>
      <c r="B1805" s="30" t="s">
        <v>3254</v>
      </c>
      <c r="C1805" s="30" t="s">
        <v>3255</v>
      </c>
      <c r="D1805" s="34">
        <v>6320302398</v>
      </c>
      <c r="E1805" s="34">
        <v>0</v>
      </c>
      <c r="F1805" s="34">
        <v>6320302398</v>
      </c>
    </row>
    <row r="1806" spans="1:6" ht="13.5" hidden="1" thickBot="1">
      <c r="A1806" s="27">
        <f t="shared" si="37"/>
        <v>9</v>
      </c>
      <c r="B1806" s="30" t="s">
        <v>3256</v>
      </c>
      <c r="C1806" s="30" t="s">
        <v>3257</v>
      </c>
      <c r="D1806" s="34">
        <v>87994995</v>
      </c>
      <c r="E1806" s="34">
        <v>0</v>
      </c>
      <c r="F1806" s="34">
        <v>87994995</v>
      </c>
    </row>
    <row r="1807" spans="1:6" ht="13.5" hidden="1" thickBot="1">
      <c r="A1807" s="27">
        <f t="shared" si="37"/>
        <v>9</v>
      </c>
      <c r="B1807" s="30" t="s">
        <v>3258</v>
      </c>
      <c r="C1807" s="30" t="s">
        <v>3259</v>
      </c>
      <c r="D1807" s="34">
        <v>34076262914</v>
      </c>
      <c r="E1807" s="34">
        <v>91047530</v>
      </c>
      <c r="F1807" s="34">
        <v>34167310444</v>
      </c>
    </row>
    <row r="1808" spans="1:6" ht="13.5" hidden="1" thickBot="1">
      <c r="A1808" s="27">
        <f t="shared" si="37"/>
        <v>9</v>
      </c>
      <c r="B1808" s="30" t="s">
        <v>3260</v>
      </c>
      <c r="C1808" s="30" t="s">
        <v>3261</v>
      </c>
      <c r="D1808" s="34">
        <v>23658639922</v>
      </c>
      <c r="E1808" s="33">
        <v>1306788569.8499999</v>
      </c>
      <c r="F1808" s="33">
        <v>24965428491.849998</v>
      </c>
    </row>
    <row r="1809" spans="1:6" ht="13.5" hidden="1" thickBot="1">
      <c r="A1809" s="27">
        <f t="shared" si="37"/>
        <v>9</v>
      </c>
      <c r="B1809" s="30" t="s">
        <v>3262</v>
      </c>
      <c r="C1809" s="30" t="s">
        <v>3263</v>
      </c>
      <c r="D1809" s="34">
        <v>82847274644</v>
      </c>
      <c r="E1809" s="34">
        <v>0</v>
      </c>
      <c r="F1809" s="34">
        <v>82847274644</v>
      </c>
    </row>
    <row r="1810" spans="1:6" ht="13.5" hidden="1" thickBot="1">
      <c r="A1810" s="27">
        <f t="shared" si="37"/>
        <v>9</v>
      </c>
      <c r="B1810" s="30" t="s">
        <v>3264</v>
      </c>
      <c r="C1810" s="30" t="s">
        <v>3265</v>
      </c>
      <c r="D1810" s="34">
        <v>19849051523</v>
      </c>
      <c r="E1810" s="34">
        <v>0</v>
      </c>
      <c r="F1810" s="34">
        <v>19849051523</v>
      </c>
    </row>
    <row r="1811" spans="1:6" ht="13.5" hidden="1" thickBot="1">
      <c r="A1811" s="27">
        <f t="shared" si="37"/>
        <v>9</v>
      </c>
      <c r="B1811" s="30" t="s">
        <v>3266</v>
      </c>
      <c r="C1811" s="30" t="s">
        <v>3267</v>
      </c>
      <c r="D1811" s="34">
        <v>24138319755</v>
      </c>
      <c r="E1811" s="34">
        <v>0</v>
      </c>
      <c r="F1811" s="34">
        <v>24138319755</v>
      </c>
    </row>
    <row r="1812" spans="1:6" ht="13.5" hidden="1" thickBot="1">
      <c r="A1812" s="27">
        <f t="shared" si="37"/>
        <v>9</v>
      </c>
      <c r="B1812" s="30" t="s">
        <v>3268</v>
      </c>
      <c r="C1812" s="30" t="s">
        <v>3269</v>
      </c>
      <c r="D1812" s="34">
        <v>503557229</v>
      </c>
      <c r="E1812" s="34">
        <v>0</v>
      </c>
      <c r="F1812" s="34">
        <v>503557229</v>
      </c>
    </row>
    <row r="1813" spans="1:6" ht="13.5" hidden="1" thickBot="1">
      <c r="A1813" s="27">
        <f t="shared" si="37"/>
        <v>9</v>
      </c>
      <c r="B1813" s="30" t="s">
        <v>3270</v>
      </c>
      <c r="C1813" s="30" t="s">
        <v>3271</v>
      </c>
      <c r="D1813" s="34">
        <v>8574588049</v>
      </c>
      <c r="E1813" s="34">
        <v>0</v>
      </c>
      <c r="F1813" s="34">
        <v>8574588049</v>
      </c>
    </row>
    <row r="1814" spans="1:6" ht="13.5" thickBot="1">
      <c r="A1814" s="27">
        <f t="shared" si="37"/>
        <v>6</v>
      </c>
      <c r="B1814" s="27" t="s">
        <v>411</v>
      </c>
      <c r="C1814" s="30" t="s">
        <v>25</v>
      </c>
      <c r="D1814" s="33">
        <v>1664158858998.3301</v>
      </c>
      <c r="E1814" s="33">
        <v>944380455600.09998</v>
      </c>
      <c r="F1814" s="33">
        <v>2608539314598.4302</v>
      </c>
    </row>
    <row r="1815" spans="1:6" ht="13.5" hidden="1" thickBot="1">
      <c r="A1815" s="27">
        <f t="shared" si="37"/>
        <v>9</v>
      </c>
      <c r="B1815" s="30" t="s">
        <v>3272</v>
      </c>
      <c r="C1815" s="30" t="s">
        <v>867</v>
      </c>
      <c r="D1815" s="33">
        <v>22905302756.279999</v>
      </c>
      <c r="E1815" s="33">
        <v>5152748820.6099997</v>
      </c>
      <c r="F1815" s="33">
        <v>28058051576.889999</v>
      </c>
    </row>
    <row r="1816" spans="1:6" ht="13.5" hidden="1" thickBot="1">
      <c r="A1816" s="27">
        <f t="shared" si="37"/>
        <v>9</v>
      </c>
      <c r="B1816" s="30" t="s">
        <v>3273</v>
      </c>
      <c r="C1816" s="30" t="s">
        <v>1242</v>
      </c>
      <c r="D1816" s="33">
        <v>63852526024.760002</v>
      </c>
      <c r="E1816" s="34">
        <v>18073288970</v>
      </c>
      <c r="F1816" s="33">
        <v>81925814994.759995</v>
      </c>
    </row>
    <row r="1817" spans="1:6" ht="13.5" hidden="1" thickBot="1">
      <c r="A1817" s="27">
        <f t="shared" si="37"/>
        <v>9</v>
      </c>
      <c r="B1817" s="30" t="s">
        <v>3274</v>
      </c>
      <c r="C1817" s="30" t="s">
        <v>1303</v>
      </c>
      <c r="D1817" s="33">
        <v>99706962450.229996</v>
      </c>
      <c r="E1817" s="33">
        <v>9997225495.5900002</v>
      </c>
      <c r="F1817" s="33">
        <v>109704187945.82001</v>
      </c>
    </row>
    <row r="1818" spans="1:6" ht="13.5" hidden="1" thickBot="1">
      <c r="A1818" s="27">
        <f t="shared" si="37"/>
        <v>9</v>
      </c>
      <c r="B1818" s="30" t="s">
        <v>3275</v>
      </c>
      <c r="C1818" s="30" t="s">
        <v>1269</v>
      </c>
      <c r="D1818" s="33">
        <v>19369824205.16</v>
      </c>
      <c r="E1818" s="34">
        <v>686014170</v>
      </c>
      <c r="F1818" s="33">
        <v>20055838375.16</v>
      </c>
    </row>
    <row r="1819" spans="1:6" ht="13.5" hidden="1" thickBot="1">
      <c r="A1819" s="27">
        <f t="shared" si="37"/>
        <v>9</v>
      </c>
      <c r="B1819" s="30" t="s">
        <v>3276</v>
      </c>
      <c r="C1819" s="30" t="s">
        <v>3277</v>
      </c>
      <c r="D1819" s="33">
        <v>477146132519.5</v>
      </c>
      <c r="E1819" s="33">
        <v>345547390262.63</v>
      </c>
      <c r="F1819" s="33">
        <v>822693522782.13</v>
      </c>
    </row>
    <row r="1820" spans="1:6" ht="13.5" hidden="1" thickBot="1">
      <c r="A1820" s="27">
        <f t="shared" ref="A1820:A1883" si="38">LEN(B1820)</f>
        <v>9</v>
      </c>
      <c r="B1820" s="30" t="s">
        <v>3278</v>
      </c>
      <c r="C1820" s="30" t="s">
        <v>911</v>
      </c>
      <c r="D1820" s="33">
        <v>150786074275.38</v>
      </c>
      <c r="E1820" s="34">
        <v>2710742950</v>
      </c>
      <c r="F1820" s="33">
        <v>153496817225.38</v>
      </c>
    </row>
    <row r="1821" spans="1:6" ht="13.5" hidden="1" thickBot="1">
      <c r="A1821" s="27">
        <f t="shared" si="38"/>
        <v>9</v>
      </c>
      <c r="B1821" s="30" t="s">
        <v>3279</v>
      </c>
      <c r="C1821" s="30" t="s">
        <v>3280</v>
      </c>
      <c r="D1821" s="33">
        <v>20207473217.66</v>
      </c>
      <c r="E1821" s="33">
        <v>62614911508.18</v>
      </c>
      <c r="F1821" s="33">
        <v>82822384725.839996</v>
      </c>
    </row>
    <row r="1822" spans="1:6" ht="13.5" hidden="1" thickBot="1">
      <c r="A1822" s="27">
        <f t="shared" si="38"/>
        <v>9</v>
      </c>
      <c r="B1822" s="30" t="s">
        <v>3281</v>
      </c>
      <c r="C1822" s="30" t="s">
        <v>3282</v>
      </c>
      <c r="D1822" s="33">
        <v>1867280609.1800001</v>
      </c>
      <c r="E1822" s="33">
        <v>172052933.41</v>
      </c>
      <c r="F1822" s="33">
        <v>2039333542.5899999</v>
      </c>
    </row>
    <row r="1823" spans="1:6" ht="13.5" hidden="1" thickBot="1">
      <c r="A1823" s="27">
        <f t="shared" si="38"/>
        <v>9</v>
      </c>
      <c r="B1823" s="30" t="s">
        <v>3283</v>
      </c>
      <c r="C1823" s="30" t="s">
        <v>3284</v>
      </c>
      <c r="D1823" s="33">
        <v>108438264.37</v>
      </c>
      <c r="E1823" s="34">
        <v>1771487</v>
      </c>
      <c r="F1823" s="33">
        <v>110209751.37</v>
      </c>
    </row>
    <row r="1824" spans="1:6" ht="13.5" hidden="1" thickBot="1">
      <c r="A1824" s="27">
        <f t="shared" si="38"/>
        <v>9</v>
      </c>
      <c r="B1824" s="30" t="s">
        <v>3285</v>
      </c>
      <c r="C1824" s="30" t="s">
        <v>3286</v>
      </c>
      <c r="D1824" s="33">
        <v>1011376019.4400001</v>
      </c>
      <c r="E1824" s="34">
        <v>7097590</v>
      </c>
      <c r="F1824" s="33">
        <v>1018473609.4400001</v>
      </c>
    </row>
    <row r="1825" spans="1:6" ht="13.5" hidden="1" thickBot="1">
      <c r="A1825" s="27">
        <f t="shared" si="38"/>
        <v>9</v>
      </c>
      <c r="B1825" s="30" t="s">
        <v>3287</v>
      </c>
      <c r="C1825" s="30" t="s">
        <v>3288</v>
      </c>
      <c r="D1825" s="33">
        <v>59307121467.5</v>
      </c>
      <c r="E1825" s="34">
        <v>0</v>
      </c>
      <c r="F1825" s="33">
        <v>59307121467.5</v>
      </c>
    </row>
    <row r="1826" spans="1:6" ht="13.5" hidden="1" thickBot="1">
      <c r="A1826" s="27">
        <f t="shared" si="38"/>
        <v>9</v>
      </c>
      <c r="B1826" s="30" t="s">
        <v>3289</v>
      </c>
      <c r="C1826" s="30" t="s">
        <v>3290</v>
      </c>
      <c r="D1826" s="34">
        <v>36442358329</v>
      </c>
      <c r="E1826" s="34">
        <v>11838736799</v>
      </c>
      <c r="F1826" s="34">
        <v>48281095128</v>
      </c>
    </row>
    <row r="1827" spans="1:6" ht="13.5" hidden="1" thickBot="1">
      <c r="A1827" s="27">
        <f t="shared" si="38"/>
        <v>9</v>
      </c>
      <c r="B1827" s="30" t="s">
        <v>3291</v>
      </c>
      <c r="C1827" s="30" t="s">
        <v>1299</v>
      </c>
      <c r="D1827" s="33">
        <v>4395529216.5</v>
      </c>
      <c r="E1827" s="33">
        <v>344865156.93000001</v>
      </c>
      <c r="F1827" s="33">
        <v>4740394373.4300003</v>
      </c>
    </row>
    <row r="1828" spans="1:6" ht="13.5" hidden="1" thickBot="1">
      <c r="A1828" s="27">
        <f t="shared" si="38"/>
        <v>9</v>
      </c>
      <c r="B1828" s="30" t="s">
        <v>3292</v>
      </c>
      <c r="C1828" s="30" t="s">
        <v>964</v>
      </c>
      <c r="D1828" s="33">
        <v>199487828808.10999</v>
      </c>
      <c r="E1828" s="33">
        <v>8924590045.9400005</v>
      </c>
      <c r="F1828" s="33">
        <v>208412418854.04999</v>
      </c>
    </row>
    <row r="1829" spans="1:6" ht="13.5" hidden="1" thickBot="1">
      <c r="A1829" s="27">
        <f t="shared" si="38"/>
        <v>9</v>
      </c>
      <c r="B1829" s="30" t="s">
        <v>3293</v>
      </c>
      <c r="C1829" s="30" t="s">
        <v>3294</v>
      </c>
      <c r="D1829" s="33">
        <v>507564630835.26001</v>
      </c>
      <c r="E1829" s="33">
        <v>478309019410.81</v>
      </c>
      <c r="F1829" s="33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0" t="s">
        <v>3295</v>
      </c>
      <c r="D1830" s="33">
        <v>96219063447775</v>
      </c>
      <c r="E1830" s="33">
        <v>881340802379.84998</v>
      </c>
      <c r="F1830" s="33">
        <v>97100404250154.906</v>
      </c>
    </row>
    <row r="1831" spans="1:6" ht="13.5" hidden="1" thickBot="1">
      <c r="A1831" s="27">
        <f t="shared" si="38"/>
        <v>9</v>
      </c>
      <c r="B1831" s="30" t="s">
        <v>3296</v>
      </c>
      <c r="C1831" s="30" t="s">
        <v>3297</v>
      </c>
      <c r="D1831" s="34">
        <v>5465832129557</v>
      </c>
      <c r="E1831" s="34">
        <v>0</v>
      </c>
      <c r="F1831" s="34">
        <v>5465832129557</v>
      </c>
    </row>
    <row r="1832" spans="1:6" ht="13.5" hidden="1" thickBot="1">
      <c r="A1832" s="27">
        <f t="shared" si="38"/>
        <v>9</v>
      </c>
      <c r="B1832" s="30" t="s">
        <v>3298</v>
      </c>
      <c r="C1832" s="30" t="s">
        <v>3299</v>
      </c>
      <c r="D1832" s="34">
        <v>75751146926056</v>
      </c>
      <c r="E1832" s="34">
        <v>345000</v>
      </c>
      <c r="F1832" s="34">
        <v>75751147271056</v>
      </c>
    </row>
    <row r="1833" spans="1:6" ht="13.5" hidden="1" thickBot="1">
      <c r="A1833" s="27">
        <f t="shared" si="38"/>
        <v>9</v>
      </c>
      <c r="B1833" s="30" t="s">
        <v>3300</v>
      </c>
      <c r="C1833" s="30" t="s">
        <v>3301</v>
      </c>
      <c r="D1833" s="34">
        <v>11390667816714</v>
      </c>
      <c r="E1833" s="34">
        <v>44000</v>
      </c>
      <c r="F1833" s="34">
        <v>11390667860714</v>
      </c>
    </row>
    <row r="1834" spans="1:6" ht="13.5" hidden="1" thickBot="1">
      <c r="A1834" s="27">
        <f t="shared" si="38"/>
        <v>9</v>
      </c>
      <c r="B1834" s="30" t="s">
        <v>3302</v>
      </c>
      <c r="C1834" s="30" t="s">
        <v>3303</v>
      </c>
      <c r="D1834" s="33">
        <v>476153234932.48999</v>
      </c>
      <c r="E1834" s="33">
        <v>171325984637.29999</v>
      </c>
      <c r="F1834" s="33">
        <v>647479219569.79004</v>
      </c>
    </row>
    <row r="1835" spans="1:6" ht="13.5" hidden="1" thickBot="1">
      <c r="A1835" s="27">
        <f t="shared" si="38"/>
        <v>9</v>
      </c>
      <c r="B1835" s="30" t="s">
        <v>3304</v>
      </c>
      <c r="C1835" s="30" t="s">
        <v>2251</v>
      </c>
      <c r="D1835" s="33">
        <v>682583742768.87</v>
      </c>
      <c r="E1835" s="34">
        <v>708309647448</v>
      </c>
      <c r="F1835" s="33">
        <v>1390893390216.8701</v>
      </c>
    </row>
    <row r="1836" spans="1:6" ht="13.5" hidden="1" thickBot="1">
      <c r="A1836" s="27">
        <f t="shared" si="38"/>
        <v>9</v>
      </c>
      <c r="B1836" s="30" t="s">
        <v>3305</v>
      </c>
      <c r="C1836" s="30" t="s">
        <v>3306</v>
      </c>
      <c r="D1836" s="33">
        <v>1103038825.99</v>
      </c>
      <c r="E1836" s="34">
        <v>497590104</v>
      </c>
      <c r="F1836" s="33">
        <v>1600628929.99</v>
      </c>
    </row>
    <row r="1837" spans="1:6" ht="13.5" hidden="1" thickBot="1">
      <c r="A1837" s="27">
        <f t="shared" si="38"/>
        <v>9</v>
      </c>
      <c r="B1837" s="30" t="s">
        <v>3307</v>
      </c>
      <c r="C1837" s="30" t="s">
        <v>2852</v>
      </c>
      <c r="D1837" s="34">
        <v>2321669998000</v>
      </c>
      <c r="E1837" s="34">
        <v>0</v>
      </c>
      <c r="F1837" s="34">
        <v>2321669998000</v>
      </c>
    </row>
    <row r="1838" spans="1:6" ht="13.5" hidden="1" thickBot="1">
      <c r="A1838" s="27">
        <f t="shared" si="38"/>
        <v>9</v>
      </c>
      <c r="B1838" s="30" t="s">
        <v>3308</v>
      </c>
      <c r="C1838" s="30" t="s">
        <v>3309</v>
      </c>
      <c r="D1838" s="33">
        <v>129906560920.7</v>
      </c>
      <c r="E1838" s="33">
        <v>1207191190.55</v>
      </c>
      <c r="F1838" s="33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0" t="s">
        <v>3311</v>
      </c>
      <c r="D1839" s="33">
        <v>675101268630.97998</v>
      </c>
      <c r="E1839" s="33">
        <v>10042951448142.9</v>
      </c>
      <c r="F1839" s="33">
        <v>10718052716773.9</v>
      </c>
    </row>
    <row r="1840" spans="1:6" ht="13.5" hidden="1" thickBot="1">
      <c r="A1840" s="27">
        <f t="shared" si="38"/>
        <v>9</v>
      </c>
      <c r="B1840" s="30" t="s">
        <v>3312</v>
      </c>
      <c r="C1840" s="30" t="s">
        <v>474</v>
      </c>
      <c r="D1840" s="34">
        <v>2880209</v>
      </c>
      <c r="E1840" s="33">
        <v>81452483376.820007</v>
      </c>
      <c r="F1840" s="33">
        <v>81455363585.820007</v>
      </c>
    </row>
    <row r="1841" spans="1:6" ht="13.5" hidden="1" thickBot="1">
      <c r="A1841" s="27">
        <f t="shared" si="38"/>
        <v>9</v>
      </c>
      <c r="B1841" s="30" t="s">
        <v>3313</v>
      </c>
      <c r="C1841" s="30" t="s">
        <v>149</v>
      </c>
      <c r="D1841" s="33">
        <v>74600271313.960007</v>
      </c>
      <c r="E1841" s="33">
        <v>306554936431.88</v>
      </c>
      <c r="F1841" s="33">
        <v>381155207745.84003</v>
      </c>
    </row>
    <row r="1842" spans="1:6" ht="13.5" hidden="1" thickBot="1">
      <c r="A1842" s="27">
        <f t="shared" si="38"/>
        <v>9</v>
      </c>
      <c r="B1842" s="30" t="s">
        <v>3314</v>
      </c>
      <c r="C1842" s="30" t="s">
        <v>760</v>
      </c>
      <c r="D1842" s="33">
        <v>18317388908.759998</v>
      </c>
      <c r="E1842" s="33">
        <v>284955330495.87</v>
      </c>
      <c r="F1842" s="33">
        <v>303272719404.63</v>
      </c>
    </row>
    <row r="1843" spans="1:6" ht="13.5" hidden="1" thickBot="1">
      <c r="A1843" s="27">
        <f t="shared" si="38"/>
        <v>9</v>
      </c>
      <c r="B1843" s="30" t="s">
        <v>3315</v>
      </c>
      <c r="C1843" s="30" t="s">
        <v>1383</v>
      </c>
      <c r="D1843" s="34">
        <v>0</v>
      </c>
      <c r="E1843" s="33">
        <v>9492611015.1399994</v>
      </c>
      <c r="F1843" s="33">
        <v>9492611015.1399994</v>
      </c>
    </row>
    <row r="1844" spans="1:6" ht="13.5" hidden="1" thickBot="1">
      <c r="A1844" s="27">
        <f t="shared" si="38"/>
        <v>9</v>
      </c>
      <c r="B1844" s="30" t="s">
        <v>3316</v>
      </c>
      <c r="C1844" s="30" t="s">
        <v>116</v>
      </c>
      <c r="D1844" s="34">
        <v>263060579</v>
      </c>
      <c r="E1844" s="33">
        <v>1041273852.99</v>
      </c>
      <c r="F1844" s="33">
        <v>1304334431.99</v>
      </c>
    </row>
    <row r="1845" spans="1:6" ht="13.5" hidden="1" thickBot="1">
      <c r="A1845" s="27">
        <f t="shared" si="38"/>
        <v>9</v>
      </c>
      <c r="B1845" s="30" t="s">
        <v>3317</v>
      </c>
      <c r="C1845" s="30" t="s">
        <v>193</v>
      </c>
      <c r="D1845" s="33">
        <v>481319241074.75</v>
      </c>
      <c r="E1845" s="33">
        <v>7530581679670.9697</v>
      </c>
      <c r="F1845" s="33">
        <v>8011900920745.7197</v>
      </c>
    </row>
    <row r="1846" spans="1:6" ht="13.5" hidden="1" thickBot="1">
      <c r="A1846" s="27">
        <f t="shared" si="38"/>
        <v>9</v>
      </c>
      <c r="B1846" s="30" t="s">
        <v>3318</v>
      </c>
      <c r="C1846" s="30" t="s">
        <v>2330</v>
      </c>
      <c r="D1846" s="34">
        <v>973126607</v>
      </c>
      <c r="E1846" s="33">
        <v>21672109083.32</v>
      </c>
      <c r="F1846" s="33">
        <v>22645235690.32</v>
      </c>
    </row>
    <row r="1847" spans="1:6" ht="13.5" hidden="1" thickBot="1">
      <c r="A1847" s="27">
        <f t="shared" si="38"/>
        <v>9</v>
      </c>
      <c r="B1847" s="30" t="s">
        <v>3319</v>
      </c>
      <c r="C1847" s="30" t="s">
        <v>93</v>
      </c>
      <c r="D1847" s="34">
        <v>3434117758</v>
      </c>
      <c r="E1847" s="33">
        <v>55818966582.660004</v>
      </c>
      <c r="F1847" s="33">
        <v>59253084340.660004</v>
      </c>
    </row>
    <row r="1848" spans="1:6" ht="13.5" hidden="1" thickBot="1">
      <c r="A1848" s="27">
        <f t="shared" si="38"/>
        <v>9</v>
      </c>
      <c r="B1848" s="30" t="s">
        <v>3320</v>
      </c>
      <c r="C1848" s="30" t="s">
        <v>2401</v>
      </c>
      <c r="D1848" s="34">
        <v>693456</v>
      </c>
      <c r="E1848" s="33">
        <v>15954185959.23</v>
      </c>
      <c r="F1848" s="33">
        <v>15954879415.23</v>
      </c>
    </row>
    <row r="1849" spans="1:6" ht="13.5" hidden="1" thickBot="1">
      <c r="A1849" s="27">
        <f t="shared" si="38"/>
        <v>9</v>
      </c>
      <c r="B1849" s="30" t="s">
        <v>3321</v>
      </c>
      <c r="C1849" s="30" t="s">
        <v>82</v>
      </c>
      <c r="D1849" s="34">
        <v>53726827315</v>
      </c>
      <c r="E1849" s="33">
        <v>68531143900.809998</v>
      </c>
      <c r="F1849" s="33">
        <v>122257971215.81</v>
      </c>
    </row>
    <row r="1850" spans="1:6" ht="13.5" hidden="1" thickBot="1">
      <c r="A1850" s="27">
        <f t="shared" si="38"/>
        <v>9</v>
      </c>
      <c r="B1850" s="30" t="s">
        <v>3322</v>
      </c>
      <c r="C1850" s="30" t="s">
        <v>2404</v>
      </c>
      <c r="D1850" s="34">
        <v>107206335</v>
      </c>
      <c r="E1850" s="34">
        <v>6239332721</v>
      </c>
      <c r="F1850" s="34">
        <v>6346539056</v>
      </c>
    </row>
    <row r="1851" spans="1:6" ht="13.5" hidden="1" thickBot="1">
      <c r="A1851" s="27">
        <f t="shared" si="38"/>
        <v>9</v>
      </c>
      <c r="B1851" s="30" t="s">
        <v>3323</v>
      </c>
      <c r="C1851" s="30" t="s">
        <v>2408</v>
      </c>
      <c r="D1851" s="34">
        <v>110197215</v>
      </c>
      <c r="E1851" s="33">
        <v>60867852691.779999</v>
      </c>
      <c r="F1851" s="33">
        <v>60978049906.779999</v>
      </c>
    </row>
    <row r="1852" spans="1:6" ht="13.5" hidden="1" thickBot="1">
      <c r="A1852" s="27">
        <f t="shared" si="38"/>
        <v>9</v>
      </c>
      <c r="B1852" s="30" t="s">
        <v>3324</v>
      </c>
      <c r="C1852" s="30" t="s">
        <v>57</v>
      </c>
      <c r="D1852" s="34">
        <v>5614119437</v>
      </c>
      <c r="E1852" s="34">
        <v>124215941914</v>
      </c>
      <c r="F1852" s="34">
        <v>129830061351</v>
      </c>
    </row>
    <row r="1853" spans="1:6" ht="13.5" hidden="1" thickBot="1">
      <c r="A1853" s="27">
        <f t="shared" si="38"/>
        <v>9</v>
      </c>
      <c r="B1853" s="30" t="s">
        <v>3325</v>
      </c>
      <c r="C1853" s="30" t="s">
        <v>2411</v>
      </c>
      <c r="D1853" s="34">
        <v>2412744597</v>
      </c>
      <c r="E1853" s="33">
        <v>168422918859.79001</v>
      </c>
      <c r="F1853" s="33">
        <v>170835663456.79001</v>
      </c>
    </row>
    <row r="1854" spans="1:6" ht="13.5" hidden="1" thickBot="1">
      <c r="A1854" s="27">
        <f t="shared" si="38"/>
        <v>9</v>
      </c>
      <c r="B1854" s="30" t="s">
        <v>3326</v>
      </c>
      <c r="C1854" s="30" t="s">
        <v>2413</v>
      </c>
      <c r="D1854" s="34">
        <v>0</v>
      </c>
      <c r="E1854" s="33">
        <v>10178509533.42</v>
      </c>
      <c r="F1854" s="33">
        <v>10178509533.42</v>
      </c>
    </row>
    <row r="1855" spans="1:6" ht="13.5" hidden="1" thickBot="1">
      <c r="A1855" s="27">
        <f t="shared" si="38"/>
        <v>9</v>
      </c>
      <c r="B1855" s="30" t="s">
        <v>3327</v>
      </c>
      <c r="C1855" s="30" t="s">
        <v>2415</v>
      </c>
      <c r="D1855" s="33">
        <v>2229419915.8099999</v>
      </c>
      <c r="E1855" s="33">
        <v>-10481386333.040001</v>
      </c>
      <c r="F1855" s="33">
        <v>-8251966417.2299995</v>
      </c>
    </row>
    <row r="1856" spans="1:6" ht="13.5" hidden="1" thickBot="1">
      <c r="A1856" s="27">
        <f t="shared" si="38"/>
        <v>9</v>
      </c>
      <c r="B1856" s="30" t="s">
        <v>3328</v>
      </c>
      <c r="C1856" s="30" t="s">
        <v>162</v>
      </c>
      <c r="D1856" s="33">
        <v>31989973909.700001</v>
      </c>
      <c r="E1856" s="33">
        <v>1307453558386.23</v>
      </c>
      <c r="F1856" s="33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0" t="s">
        <v>178</v>
      </c>
      <c r="D1857" s="33">
        <v>3987917755900.0698</v>
      </c>
      <c r="E1857" s="33">
        <v>7038218346906.9805</v>
      </c>
      <c r="F1857" s="33">
        <v>11026136102807.1</v>
      </c>
    </row>
    <row r="1858" spans="1:6" ht="13.5" hidden="1" thickBot="1">
      <c r="A1858" s="27">
        <f t="shared" si="38"/>
        <v>9</v>
      </c>
      <c r="B1858" s="30" t="s">
        <v>3330</v>
      </c>
      <c r="C1858" s="30" t="s">
        <v>3331</v>
      </c>
      <c r="D1858" s="33">
        <v>3987917755900.0698</v>
      </c>
      <c r="E1858" s="33">
        <v>7038218346906.9805</v>
      </c>
      <c r="F1858" s="33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0" t="s">
        <v>3333</v>
      </c>
      <c r="D1859" s="33">
        <v>905507408275.93005</v>
      </c>
      <c r="E1859" s="33">
        <v>20528911244253.301</v>
      </c>
      <c r="F1859" s="33">
        <v>21434418652529.199</v>
      </c>
    </row>
    <row r="1860" spans="1:6" ht="13.5" hidden="1" thickBot="1">
      <c r="A1860" s="27">
        <f t="shared" si="38"/>
        <v>9</v>
      </c>
      <c r="B1860" s="30" t="s">
        <v>3334</v>
      </c>
      <c r="C1860" s="30" t="s">
        <v>3335</v>
      </c>
      <c r="D1860" s="33">
        <v>24071798371.049999</v>
      </c>
      <c r="E1860" s="33">
        <v>188275910286.14001</v>
      </c>
      <c r="F1860" s="33">
        <v>212347708657.19</v>
      </c>
    </row>
    <row r="1861" spans="1:6" ht="13.5" hidden="1" thickBot="1">
      <c r="A1861" s="27">
        <f t="shared" si="38"/>
        <v>9</v>
      </c>
      <c r="B1861" s="30" t="s">
        <v>3336</v>
      </c>
      <c r="C1861" s="30" t="s">
        <v>3337</v>
      </c>
      <c r="D1861" s="33">
        <v>108350076075.17</v>
      </c>
      <c r="E1861" s="33">
        <v>101009521673.45</v>
      </c>
      <c r="F1861" s="33">
        <v>209359597748.62</v>
      </c>
    </row>
    <row r="1862" spans="1:6" ht="13.5" hidden="1" thickBot="1">
      <c r="A1862" s="27">
        <f t="shared" si="38"/>
        <v>9</v>
      </c>
      <c r="B1862" s="30" t="s">
        <v>3338</v>
      </c>
      <c r="C1862" s="30" t="s">
        <v>3339</v>
      </c>
      <c r="D1862" s="34">
        <v>95377636278</v>
      </c>
      <c r="E1862" s="33">
        <v>19581551543189.898</v>
      </c>
      <c r="F1862" s="33">
        <v>19676929179467.898</v>
      </c>
    </row>
    <row r="1863" spans="1:6" ht="13.5" hidden="1" thickBot="1">
      <c r="A1863" s="27">
        <f t="shared" si="38"/>
        <v>9</v>
      </c>
      <c r="B1863" s="30" t="s">
        <v>3340</v>
      </c>
      <c r="C1863" s="30" t="s">
        <v>3333</v>
      </c>
      <c r="D1863" s="33">
        <v>677707897551.70996</v>
      </c>
      <c r="E1863" s="33">
        <v>658074269103.83997</v>
      </c>
      <c r="F1863" s="33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0" t="s">
        <v>3342</v>
      </c>
      <c r="D1864" s="33">
        <v>532887813013.19</v>
      </c>
      <c r="E1864" s="34">
        <v>735356527</v>
      </c>
      <c r="F1864" s="33">
        <v>533623169540.19</v>
      </c>
    </row>
    <row r="1865" spans="1:6" ht="13.5" hidden="1" thickBot="1">
      <c r="A1865" s="27">
        <f t="shared" si="38"/>
        <v>9</v>
      </c>
      <c r="B1865" s="30" t="s">
        <v>3343</v>
      </c>
      <c r="C1865" s="30" t="s">
        <v>57</v>
      </c>
      <c r="D1865" s="33">
        <v>73582110443.630005</v>
      </c>
      <c r="E1865" s="34">
        <v>46751740</v>
      </c>
      <c r="F1865" s="33">
        <v>73628862183.630005</v>
      </c>
    </row>
    <row r="1866" spans="1:6" ht="13.5" hidden="1" thickBot="1">
      <c r="A1866" s="27">
        <f t="shared" si="38"/>
        <v>9</v>
      </c>
      <c r="B1866" s="30" t="s">
        <v>3344</v>
      </c>
      <c r="C1866" s="30" t="s">
        <v>2408</v>
      </c>
      <c r="D1866" s="33">
        <v>97320078417.619995</v>
      </c>
      <c r="E1866" s="34">
        <v>0</v>
      </c>
      <c r="F1866" s="33">
        <v>97320078417.619995</v>
      </c>
    </row>
    <row r="1867" spans="1:6" ht="13.5" hidden="1" thickBot="1">
      <c r="A1867" s="27">
        <f t="shared" si="38"/>
        <v>9</v>
      </c>
      <c r="B1867" s="30" t="s">
        <v>3345</v>
      </c>
      <c r="C1867" s="30" t="s">
        <v>2415</v>
      </c>
      <c r="D1867" s="33">
        <v>115567243245.06</v>
      </c>
      <c r="E1867" s="34">
        <v>309502054</v>
      </c>
      <c r="F1867" s="33">
        <v>115876745299.06</v>
      </c>
    </row>
    <row r="1868" spans="1:6" ht="13.5" hidden="1" thickBot="1">
      <c r="A1868" s="27">
        <f t="shared" si="38"/>
        <v>9</v>
      </c>
      <c r="B1868" s="30" t="s">
        <v>3346</v>
      </c>
      <c r="C1868" s="30" t="s">
        <v>3058</v>
      </c>
      <c r="D1868" s="33">
        <v>9954388538.9300003</v>
      </c>
      <c r="E1868" s="34">
        <v>94902341</v>
      </c>
      <c r="F1868" s="33">
        <v>10049290879.93</v>
      </c>
    </row>
    <row r="1869" spans="1:6" ht="13.5" hidden="1" thickBot="1">
      <c r="A1869" s="27">
        <f t="shared" si="38"/>
        <v>9</v>
      </c>
      <c r="B1869" s="30" t="s">
        <v>3347</v>
      </c>
      <c r="C1869" s="30" t="s">
        <v>3348</v>
      </c>
      <c r="D1869" s="33">
        <v>236463992367.95001</v>
      </c>
      <c r="E1869" s="34">
        <v>284200392</v>
      </c>
      <c r="F1869" s="33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0" t="s">
        <v>3350</v>
      </c>
      <c r="D1870" s="33">
        <v>1502092581.54</v>
      </c>
      <c r="E1870" s="34">
        <v>423693030</v>
      </c>
      <c r="F1870" s="33">
        <v>1925785611.54</v>
      </c>
    </row>
    <row r="1871" spans="1:6" ht="13.5" hidden="1" thickBot="1">
      <c r="A1871" s="27">
        <f t="shared" si="38"/>
        <v>9</v>
      </c>
      <c r="B1871" s="30" t="s">
        <v>3351</v>
      </c>
      <c r="C1871" s="30" t="s">
        <v>57</v>
      </c>
      <c r="D1871" s="33">
        <v>996992804.53999996</v>
      </c>
      <c r="E1871" s="34">
        <v>0</v>
      </c>
      <c r="F1871" s="33">
        <v>996992804.53999996</v>
      </c>
    </row>
    <row r="1872" spans="1:6" ht="13.5" hidden="1" thickBot="1">
      <c r="A1872" s="27">
        <f t="shared" si="38"/>
        <v>9</v>
      </c>
      <c r="B1872" s="30" t="s">
        <v>3352</v>
      </c>
      <c r="C1872" s="30" t="s">
        <v>2415</v>
      </c>
      <c r="D1872" s="34">
        <v>1045350</v>
      </c>
      <c r="E1872" s="34">
        <v>0</v>
      </c>
      <c r="F1872" s="34">
        <v>1045350</v>
      </c>
    </row>
    <row r="1873" spans="1:6" ht="13.5" hidden="1" thickBot="1">
      <c r="A1873" s="27">
        <f t="shared" si="38"/>
        <v>9</v>
      </c>
      <c r="B1873" s="30" t="s">
        <v>3353</v>
      </c>
      <c r="C1873" s="30" t="s">
        <v>3058</v>
      </c>
      <c r="D1873" s="34">
        <v>284648741</v>
      </c>
      <c r="E1873" s="34">
        <v>0</v>
      </c>
      <c r="F1873" s="34">
        <v>284648741</v>
      </c>
    </row>
    <row r="1874" spans="1:6" ht="13.5" hidden="1" thickBot="1">
      <c r="A1874" s="27">
        <f t="shared" si="38"/>
        <v>9</v>
      </c>
      <c r="B1874" s="30" t="s">
        <v>3354</v>
      </c>
      <c r="C1874" s="30" t="s">
        <v>3355</v>
      </c>
      <c r="D1874" s="34">
        <v>219405686</v>
      </c>
      <c r="E1874" s="34">
        <v>423693030</v>
      </c>
      <c r="F1874" s="34">
        <v>643098716</v>
      </c>
    </row>
    <row r="1875" spans="1:6" ht="13.5" thickBot="1">
      <c r="A1875" s="27">
        <f t="shared" si="38"/>
        <v>4</v>
      </c>
      <c r="B1875" s="27" t="s">
        <v>416</v>
      </c>
      <c r="C1875" s="30" t="s">
        <v>180</v>
      </c>
      <c r="D1875" s="33">
        <v>6721739238942.8896</v>
      </c>
      <c r="E1875" s="33">
        <v>4845357910804.7197</v>
      </c>
      <c r="F1875" s="33">
        <v>11567097149747.6</v>
      </c>
    </row>
    <row r="1876" spans="1:6" ht="13.5" hidden="1" thickBot="1">
      <c r="A1876" s="27">
        <f t="shared" si="38"/>
        <v>7</v>
      </c>
      <c r="B1876" s="30" t="s">
        <v>3356</v>
      </c>
      <c r="C1876" s="30" t="s">
        <v>66</v>
      </c>
      <c r="D1876" s="33">
        <v>258822611584.87</v>
      </c>
      <c r="E1876" s="34">
        <v>0</v>
      </c>
      <c r="F1876" s="33">
        <v>258822611584.87</v>
      </c>
    </row>
    <row r="1877" spans="1:6" ht="13.5" hidden="1" thickBot="1">
      <c r="A1877" s="27">
        <f t="shared" si="38"/>
        <v>10</v>
      </c>
      <c r="B1877" s="30" t="s">
        <v>3357</v>
      </c>
      <c r="C1877" s="30" t="s">
        <v>65</v>
      </c>
      <c r="D1877" s="33">
        <v>258822611584.87</v>
      </c>
      <c r="E1877" s="34">
        <v>0</v>
      </c>
      <c r="F1877" s="33">
        <v>258822611584.87</v>
      </c>
    </row>
    <row r="1878" spans="1:6" ht="13.5" hidden="1" thickBot="1">
      <c r="A1878" s="27">
        <f t="shared" si="38"/>
        <v>7</v>
      </c>
      <c r="B1878" s="30" t="s">
        <v>3358</v>
      </c>
      <c r="C1878" s="30" t="s">
        <v>3359</v>
      </c>
      <c r="D1878" s="33">
        <v>156610447261.04999</v>
      </c>
      <c r="E1878" s="33">
        <v>869084786330.90002</v>
      </c>
      <c r="F1878" s="33">
        <v>1025695233591.95</v>
      </c>
    </row>
    <row r="1879" spans="1:6" ht="13.5" hidden="1" thickBot="1">
      <c r="A1879" s="27">
        <f t="shared" si="38"/>
        <v>10</v>
      </c>
      <c r="B1879" s="30" t="s">
        <v>3360</v>
      </c>
      <c r="C1879" s="30" t="s">
        <v>3361</v>
      </c>
      <c r="D1879" s="33">
        <v>156610447261.04999</v>
      </c>
      <c r="E1879" s="34">
        <v>91294101221</v>
      </c>
      <c r="F1879" s="33">
        <v>247904548482.04999</v>
      </c>
    </row>
    <row r="1880" spans="1:6" ht="13.5" hidden="1" thickBot="1">
      <c r="A1880" s="27">
        <f t="shared" si="38"/>
        <v>10</v>
      </c>
      <c r="B1880" s="30" t="s">
        <v>3362</v>
      </c>
      <c r="C1880" s="30" t="s">
        <v>3363</v>
      </c>
      <c r="D1880" s="34">
        <v>0</v>
      </c>
      <c r="E1880" s="33">
        <v>777790685109.90002</v>
      </c>
      <c r="F1880" s="33">
        <v>777790685109.90002</v>
      </c>
    </row>
    <row r="1881" spans="1:6" ht="13.5" hidden="1" thickBot="1">
      <c r="A1881" s="27">
        <f t="shared" si="38"/>
        <v>7</v>
      </c>
      <c r="B1881" s="30" t="s">
        <v>3364</v>
      </c>
      <c r="C1881" s="30" t="s">
        <v>3365</v>
      </c>
      <c r="D1881" s="33">
        <v>3638863055096.3799</v>
      </c>
      <c r="E1881" s="33">
        <v>790807556425.39001</v>
      </c>
      <c r="F1881" s="33">
        <v>4429670611521.7695</v>
      </c>
    </row>
    <row r="1882" spans="1:6" ht="13.5" hidden="1" thickBot="1">
      <c r="A1882" s="27">
        <f t="shared" si="38"/>
        <v>10</v>
      </c>
      <c r="B1882" s="30" t="s">
        <v>3366</v>
      </c>
      <c r="C1882" s="30" t="s">
        <v>1334</v>
      </c>
      <c r="D1882" s="33">
        <v>114561487249.72</v>
      </c>
      <c r="E1882" s="34">
        <v>7124137625</v>
      </c>
      <c r="F1882" s="33">
        <v>121685624874.72</v>
      </c>
    </row>
    <row r="1883" spans="1:6" ht="13.5" hidden="1" thickBot="1">
      <c r="A1883" s="27">
        <f t="shared" si="38"/>
        <v>10</v>
      </c>
      <c r="B1883" s="30" t="s">
        <v>3367</v>
      </c>
      <c r="C1883" s="30" t="s">
        <v>3368</v>
      </c>
      <c r="D1883" s="33">
        <v>332767235685.85999</v>
      </c>
      <c r="E1883" s="33">
        <v>62693236264.480003</v>
      </c>
      <c r="F1883" s="33">
        <v>395460471950.34003</v>
      </c>
    </row>
    <row r="1884" spans="1:6" ht="13.5" hidden="1" thickBot="1">
      <c r="A1884" s="27">
        <f t="shared" ref="A1884:A1948" si="39">LEN(B1884)</f>
        <v>10</v>
      </c>
      <c r="B1884" s="30" t="s">
        <v>3369</v>
      </c>
      <c r="C1884" s="30" t="s">
        <v>154</v>
      </c>
      <c r="D1884" s="33">
        <v>8548548378.6599998</v>
      </c>
      <c r="E1884" s="33">
        <v>1126081797.52</v>
      </c>
      <c r="F1884" s="33">
        <v>9674630176.1800003</v>
      </c>
    </row>
    <row r="1885" spans="1:6" ht="13.5" hidden="1" thickBot="1">
      <c r="A1885" s="27">
        <f t="shared" si="39"/>
        <v>10</v>
      </c>
      <c r="B1885" s="30" t="s">
        <v>3370</v>
      </c>
      <c r="C1885" s="30" t="s">
        <v>3371</v>
      </c>
      <c r="D1885" s="33">
        <v>1066244662641.5601</v>
      </c>
      <c r="E1885" s="33">
        <v>34576500614.089996</v>
      </c>
      <c r="F1885" s="33">
        <v>1100821163255.6499</v>
      </c>
    </row>
    <row r="1886" spans="1:6" ht="13.5" hidden="1" thickBot="1">
      <c r="A1886" s="27">
        <f t="shared" si="39"/>
        <v>10</v>
      </c>
      <c r="B1886" s="30" t="s">
        <v>3372</v>
      </c>
      <c r="C1886" s="30" t="s">
        <v>2473</v>
      </c>
      <c r="D1886" s="33">
        <v>18442808595.450001</v>
      </c>
      <c r="E1886" s="34">
        <v>11672357</v>
      </c>
      <c r="F1886" s="33">
        <v>18454480952.450001</v>
      </c>
    </row>
    <row r="1887" spans="1:6" ht="13.5" hidden="1" thickBot="1">
      <c r="A1887" s="27">
        <f t="shared" si="39"/>
        <v>10</v>
      </c>
      <c r="B1887" s="30" t="s">
        <v>3373</v>
      </c>
      <c r="C1887" s="30" t="s">
        <v>2475</v>
      </c>
      <c r="D1887" s="33">
        <v>267801556281.5</v>
      </c>
      <c r="E1887" s="34">
        <v>15880480</v>
      </c>
      <c r="F1887" s="33">
        <v>267817436761.5</v>
      </c>
    </row>
    <row r="1888" spans="1:6" ht="13.5" hidden="1" thickBot="1">
      <c r="A1888" s="27">
        <f t="shared" si="39"/>
        <v>10</v>
      </c>
      <c r="B1888" s="30" t="s">
        <v>3374</v>
      </c>
      <c r="C1888" s="30" t="s">
        <v>2477</v>
      </c>
      <c r="D1888" s="33">
        <v>128494251517.77</v>
      </c>
      <c r="E1888" s="33">
        <v>20786975122.580002</v>
      </c>
      <c r="F1888" s="33">
        <v>149281226640.35001</v>
      </c>
    </row>
    <row r="1889" spans="1:6" ht="13.5" hidden="1" thickBot="1">
      <c r="A1889" s="27">
        <f t="shared" si="39"/>
        <v>10</v>
      </c>
      <c r="B1889" s="30" t="s">
        <v>3375</v>
      </c>
      <c r="C1889" s="30" t="s">
        <v>2479</v>
      </c>
      <c r="D1889" s="33">
        <v>191927409819.01999</v>
      </c>
      <c r="E1889" s="33">
        <v>38266433902.849998</v>
      </c>
      <c r="F1889" s="33">
        <v>230193843721.87</v>
      </c>
    </row>
    <row r="1890" spans="1:6" ht="13.5" hidden="1" thickBot="1">
      <c r="A1890" s="27">
        <f t="shared" si="39"/>
        <v>10</v>
      </c>
      <c r="B1890" s="30" t="s">
        <v>3376</v>
      </c>
      <c r="C1890" s="30" t="s">
        <v>2481</v>
      </c>
      <c r="D1890" s="33">
        <v>743736986276.12</v>
      </c>
      <c r="E1890" s="33">
        <v>154829079438.39001</v>
      </c>
      <c r="F1890" s="33">
        <v>898566065714.51001</v>
      </c>
    </row>
    <row r="1891" spans="1:6" ht="13.5" hidden="1" thickBot="1">
      <c r="A1891" s="27">
        <f t="shared" si="39"/>
        <v>10</v>
      </c>
      <c r="B1891" s="30" t="s">
        <v>3377</v>
      </c>
      <c r="C1891" s="30" t="s">
        <v>1230</v>
      </c>
      <c r="D1891" s="33">
        <v>420828286114.02002</v>
      </c>
      <c r="E1891" s="33">
        <v>62877250287.879997</v>
      </c>
      <c r="F1891" s="33">
        <v>483705536401.90002</v>
      </c>
    </row>
    <row r="1892" spans="1:6" ht="13.5" hidden="1" thickBot="1">
      <c r="A1892" s="27">
        <f t="shared" si="39"/>
        <v>10</v>
      </c>
      <c r="B1892" s="30" t="s">
        <v>3378</v>
      </c>
      <c r="C1892" s="30" t="s">
        <v>1242</v>
      </c>
      <c r="D1892" s="33">
        <v>5455111214.5299997</v>
      </c>
      <c r="E1892" s="34">
        <v>0</v>
      </c>
      <c r="F1892" s="33">
        <v>5455111214.5299997</v>
      </c>
    </row>
    <row r="1893" spans="1:6" ht="13.5" hidden="1" thickBot="1">
      <c r="A1893" s="27">
        <f t="shared" si="39"/>
        <v>10</v>
      </c>
      <c r="B1893" s="30" t="s">
        <v>3379</v>
      </c>
      <c r="C1893" s="30" t="s">
        <v>2485</v>
      </c>
      <c r="D1893" s="33">
        <v>47822832361.870003</v>
      </c>
      <c r="E1893" s="33">
        <v>400055213686.40002</v>
      </c>
      <c r="F1893" s="33">
        <v>447878046048.27002</v>
      </c>
    </row>
    <row r="1894" spans="1:6" ht="13.5" hidden="1" thickBot="1">
      <c r="A1894" s="27">
        <f t="shared" si="39"/>
        <v>10</v>
      </c>
      <c r="B1894" s="30" t="s">
        <v>3380</v>
      </c>
      <c r="C1894" s="30" t="s">
        <v>3381</v>
      </c>
      <c r="D1894" s="33">
        <v>90006364446.830002</v>
      </c>
      <c r="E1894" s="34">
        <v>1427390569</v>
      </c>
      <c r="F1894" s="33">
        <v>91433755015.830002</v>
      </c>
    </row>
    <row r="1895" spans="1:6" ht="13.5" hidden="1" thickBot="1">
      <c r="A1895" s="27">
        <f t="shared" si="39"/>
        <v>10</v>
      </c>
      <c r="B1895" s="30" t="s">
        <v>3382</v>
      </c>
      <c r="C1895" s="30" t="s">
        <v>2489</v>
      </c>
      <c r="D1895" s="34">
        <v>35280160634</v>
      </c>
      <c r="E1895" s="34">
        <v>4122596943</v>
      </c>
      <c r="F1895" s="34">
        <v>39402757577</v>
      </c>
    </row>
    <row r="1896" spans="1:6" ht="13.5" hidden="1" thickBot="1">
      <c r="A1896" s="27">
        <f t="shared" si="39"/>
        <v>10</v>
      </c>
      <c r="B1896" s="30" t="s">
        <v>3383</v>
      </c>
      <c r="C1896" s="30" t="s">
        <v>3384</v>
      </c>
      <c r="D1896" s="33">
        <v>2570681896.2600002</v>
      </c>
      <c r="E1896" s="33">
        <v>519869682.32999998</v>
      </c>
      <c r="F1896" s="33">
        <v>3090551578.5900002</v>
      </c>
    </row>
    <row r="1897" spans="1:6" ht="13.5" hidden="1" thickBot="1">
      <c r="A1897" s="27">
        <f t="shared" si="39"/>
        <v>10</v>
      </c>
      <c r="B1897" s="30" t="s">
        <v>3385</v>
      </c>
      <c r="C1897" s="30" t="s">
        <v>1120</v>
      </c>
      <c r="D1897" s="33">
        <v>20844801706.209999</v>
      </c>
      <c r="E1897" s="33">
        <v>1270363298.6500001</v>
      </c>
      <c r="F1897" s="33">
        <v>22115165004.860001</v>
      </c>
    </row>
    <row r="1898" spans="1:6" ht="13.5" hidden="1" thickBot="1">
      <c r="A1898" s="27">
        <f t="shared" si="39"/>
        <v>10</v>
      </c>
      <c r="B1898" s="30" t="s">
        <v>3386</v>
      </c>
      <c r="C1898" s="30" t="s">
        <v>1303</v>
      </c>
      <c r="D1898" s="33">
        <v>14145608814.02</v>
      </c>
      <c r="E1898" s="34">
        <v>8701550</v>
      </c>
      <c r="F1898" s="33">
        <v>14154310364.02</v>
      </c>
    </row>
    <row r="1899" spans="1:6" ht="13.5" hidden="1" thickBot="1">
      <c r="A1899" s="27">
        <f t="shared" si="39"/>
        <v>10</v>
      </c>
      <c r="B1899" s="30" t="s">
        <v>3387</v>
      </c>
      <c r="C1899" s="30" t="s">
        <v>3388</v>
      </c>
      <c r="D1899" s="33">
        <v>85148741258.979996</v>
      </c>
      <c r="E1899" s="33">
        <v>1096172806.22</v>
      </c>
      <c r="F1899" s="33">
        <v>86244914065.199997</v>
      </c>
    </row>
    <row r="1900" spans="1:6" ht="13.5" hidden="1" thickBot="1">
      <c r="A1900" s="27">
        <f t="shared" si="39"/>
        <v>10</v>
      </c>
      <c r="B1900" s="30" t="s">
        <v>3389</v>
      </c>
      <c r="C1900" s="30" t="s">
        <v>3390</v>
      </c>
      <c r="D1900" s="34">
        <v>44235520204</v>
      </c>
      <c r="E1900" s="34">
        <v>0</v>
      </c>
      <c r="F1900" s="34">
        <v>44235520204</v>
      </c>
    </row>
    <row r="1901" spans="1:6" ht="13.5" hidden="1" thickBot="1">
      <c r="A1901" s="27">
        <f t="shared" si="39"/>
        <v>7</v>
      </c>
      <c r="B1901" s="30" t="s">
        <v>3391</v>
      </c>
      <c r="C1901" s="30" t="s">
        <v>3392</v>
      </c>
      <c r="D1901" s="34">
        <v>0</v>
      </c>
      <c r="E1901" s="33">
        <v>1022753144920.36</v>
      </c>
      <c r="F1901" s="33">
        <v>1022753144920.36</v>
      </c>
    </row>
    <row r="1902" spans="1:6" ht="13.5" hidden="1" thickBot="1">
      <c r="A1902" s="27">
        <f t="shared" si="39"/>
        <v>10</v>
      </c>
      <c r="B1902" s="30" t="s">
        <v>3393</v>
      </c>
      <c r="C1902" s="30" t="s">
        <v>3394</v>
      </c>
      <c r="D1902" s="34">
        <v>0</v>
      </c>
      <c r="E1902" s="33">
        <v>549357388832.87</v>
      </c>
      <c r="F1902" s="33">
        <v>549357388832.87</v>
      </c>
    </row>
    <row r="1903" spans="1:6" ht="13.5" hidden="1" thickBot="1">
      <c r="A1903" s="27">
        <f t="shared" si="39"/>
        <v>10</v>
      </c>
      <c r="B1903" s="30" t="s">
        <v>3395</v>
      </c>
      <c r="C1903" s="30" t="s">
        <v>3396</v>
      </c>
      <c r="D1903" s="34">
        <v>0</v>
      </c>
      <c r="E1903" s="33">
        <v>473395756087.48999</v>
      </c>
      <c r="F1903" s="33">
        <v>473395756087.48999</v>
      </c>
    </row>
    <row r="1904" spans="1:6" ht="13.5" hidden="1" thickBot="1">
      <c r="A1904" s="27">
        <f t="shared" si="39"/>
        <v>7</v>
      </c>
      <c r="B1904" s="30" t="s">
        <v>3397</v>
      </c>
      <c r="C1904" s="30" t="s">
        <v>162</v>
      </c>
      <c r="D1904" s="33">
        <v>2667443125000.5898</v>
      </c>
      <c r="E1904" s="33">
        <v>2162712423128.0701</v>
      </c>
      <c r="F1904" s="33">
        <v>4830155548128.6602</v>
      </c>
    </row>
    <row r="1905" spans="1:6" ht="13.5" hidden="1" thickBot="1">
      <c r="A1905" s="27">
        <f t="shared" si="39"/>
        <v>10</v>
      </c>
      <c r="B1905" s="30" t="s">
        <v>3398</v>
      </c>
      <c r="C1905" s="30" t="s">
        <v>25</v>
      </c>
      <c r="D1905" s="34">
        <v>895940894</v>
      </c>
      <c r="E1905" s="34">
        <v>24535107553</v>
      </c>
      <c r="F1905" s="34">
        <v>25431048447</v>
      </c>
    </row>
    <row r="1906" spans="1:6" ht="13.5" hidden="1" thickBot="1">
      <c r="A1906" s="27">
        <f t="shared" si="39"/>
        <v>10</v>
      </c>
      <c r="B1906" s="30" t="s">
        <v>3399</v>
      </c>
      <c r="C1906" s="30" t="s">
        <v>43</v>
      </c>
      <c r="D1906" s="33">
        <v>251191835616.17999</v>
      </c>
      <c r="E1906" s="33">
        <v>27868163129.580002</v>
      </c>
      <c r="F1906" s="33">
        <v>279059998745.76001</v>
      </c>
    </row>
    <row r="1907" spans="1:6" ht="13.5" hidden="1" thickBot="1">
      <c r="A1907" s="27">
        <f t="shared" si="39"/>
        <v>10</v>
      </c>
      <c r="B1907" s="30" t="s">
        <v>3400</v>
      </c>
      <c r="C1907" s="30" t="s">
        <v>23</v>
      </c>
      <c r="D1907" s="33">
        <v>378728492619.35999</v>
      </c>
      <c r="E1907" s="33">
        <v>37095904111.489998</v>
      </c>
      <c r="F1907" s="33">
        <v>415824396730.84998</v>
      </c>
    </row>
    <row r="1908" spans="1:6" ht="13.5" hidden="1" thickBot="1">
      <c r="A1908" s="27">
        <f t="shared" si="39"/>
        <v>10</v>
      </c>
      <c r="B1908" s="30" t="s">
        <v>3401</v>
      </c>
      <c r="C1908" s="30" t="s">
        <v>42</v>
      </c>
      <c r="D1908" s="33">
        <v>1971012821317.02</v>
      </c>
      <c r="E1908" s="33">
        <v>1775046219514.49</v>
      </c>
      <c r="F1908" s="33">
        <v>3746059040831.5098</v>
      </c>
    </row>
    <row r="1909" spans="1:6" ht="13.5" hidden="1" thickBot="1">
      <c r="A1909" s="27">
        <f t="shared" si="39"/>
        <v>10</v>
      </c>
      <c r="B1909" s="30" t="s">
        <v>3402</v>
      </c>
      <c r="C1909" s="30" t="s">
        <v>41</v>
      </c>
      <c r="D1909" s="33">
        <v>22770481146.029999</v>
      </c>
      <c r="E1909" s="33">
        <v>20295918717.82</v>
      </c>
      <c r="F1909" s="33">
        <v>43066399863.849998</v>
      </c>
    </row>
    <row r="1910" spans="1:6" ht="13.5" hidden="1" thickBot="1">
      <c r="A1910" s="27">
        <f t="shared" si="39"/>
        <v>10</v>
      </c>
      <c r="B1910" s="30" t="s">
        <v>3403</v>
      </c>
      <c r="C1910" s="30" t="s">
        <v>3404</v>
      </c>
      <c r="D1910" s="34">
        <v>42843553408</v>
      </c>
      <c r="E1910" s="33">
        <v>277871110101.69</v>
      </c>
      <c r="F1910" s="33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0" t="s">
        <v>22</v>
      </c>
      <c r="D1911" s="34">
        <v>0</v>
      </c>
      <c r="E1911" s="33">
        <v>67894048752308.297</v>
      </c>
      <c r="F1911" s="33">
        <v>67894048752308.297</v>
      </c>
    </row>
    <row r="1912" spans="1:6" ht="13.5" thickBot="1">
      <c r="A1912" s="35">
        <f t="shared" si="39"/>
        <v>1</v>
      </c>
      <c r="B1912" s="27" t="s">
        <v>3405</v>
      </c>
      <c r="C1912" s="36" t="s">
        <v>3406</v>
      </c>
      <c r="D1912" s="41">
        <v>0</v>
      </c>
      <c r="E1912" s="37">
        <f>E1913+E2004+E2104+E2114+E2117</f>
        <v>100811342290044.28</v>
      </c>
      <c r="F1912" s="37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0" t="s">
        <v>3407</v>
      </c>
      <c r="D1913" s="34">
        <v>0</v>
      </c>
      <c r="E1913" s="33">
        <v>-30013367670398.699</v>
      </c>
      <c r="F1913" s="33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0" t="s">
        <v>16</v>
      </c>
      <c r="D1914" s="34">
        <v>0</v>
      </c>
      <c r="E1914" s="33">
        <v>-112641115885302</v>
      </c>
      <c r="F1914" s="33">
        <v>-112641115885302</v>
      </c>
    </row>
    <row r="1915" spans="1:6" ht="13.5" hidden="1" thickBot="1">
      <c r="A1915" s="27">
        <f t="shared" si="39"/>
        <v>9</v>
      </c>
      <c r="B1915" s="30" t="s">
        <v>3408</v>
      </c>
      <c r="C1915" s="30" t="s">
        <v>16</v>
      </c>
      <c r="D1915" s="34">
        <v>0</v>
      </c>
      <c r="E1915" s="33">
        <v>-112641115885302</v>
      </c>
      <c r="F1915" s="33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0" t="s">
        <v>183</v>
      </c>
      <c r="D1916" s="34">
        <v>0</v>
      </c>
      <c r="E1916" s="33">
        <v>60492353746532.203</v>
      </c>
      <c r="F1916" s="33">
        <v>60492353746532.203</v>
      </c>
    </row>
    <row r="1917" spans="1:6" ht="13.5" hidden="1" thickBot="1">
      <c r="A1917" s="27">
        <f t="shared" si="39"/>
        <v>9</v>
      </c>
      <c r="B1917" s="30" t="s">
        <v>3410</v>
      </c>
      <c r="C1917" s="30" t="s">
        <v>183</v>
      </c>
      <c r="D1917" s="34">
        <v>0</v>
      </c>
      <c r="E1917" s="33">
        <v>6888270246030.8301</v>
      </c>
      <c r="F1917" s="33">
        <v>6888270246030.8301</v>
      </c>
    </row>
    <row r="1918" spans="1:6" ht="13.5" hidden="1" thickBot="1">
      <c r="A1918" s="27">
        <f t="shared" si="39"/>
        <v>9</v>
      </c>
      <c r="B1918" s="30" t="s">
        <v>3411</v>
      </c>
      <c r="C1918" s="30" t="s">
        <v>3412</v>
      </c>
      <c r="D1918" s="34">
        <v>0</v>
      </c>
      <c r="E1918" s="33">
        <v>617976672122.08997</v>
      </c>
      <c r="F1918" s="33">
        <v>617976672122.08997</v>
      </c>
    </row>
    <row r="1919" spans="1:6" ht="13.5" hidden="1" thickBot="1">
      <c r="A1919" s="27">
        <f t="shared" si="39"/>
        <v>9</v>
      </c>
      <c r="B1919" s="30" t="s">
        <v>3413</v>
      </c>
      <c r="C1919" s="30" t="s">
        <v>3414</v>
      </c>
      <c r="D1919" s="34">
        <v>0</v>
      </c>
      <c r="E1919" s="33">
        <v>16457786192.280001</v>
      </c>
      <c r="F1919" s="33">
        <v>16457786192.280001</v>
      </c>
    </row>
    <row r="1920" spans="1:6" ht="13.5" hidden="1" thickBot="1">
      <c r="A1920" s="27">
        <f t="shared" si="39"/>
        <v>9</v>
      </c>
      <c r="B1920" s="30" t="s">
        <v>3415</v>
      </c>
      <c r="C1920" s="30" t="s">
        <v>3416</v>
      </c>
      <c r="D1920" s="34">
        <v>0</v>
      </c>
      <c r="E1920" s="34">
        <v>52969649042187</v>
      </c>
      <c r="F1920" s="34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0" t="s">
        <v>18</v>
      </c>
      <c r="D1921" s="34">
        <v>0</v>
      </c>
      <c r="E1921" s="34">
        <v>87963800155</v>
      </c>
      <c r="F1921" s="34">
        <v>87963800155</v>
      </c>
    </row>
    <row r="1922" spans="1:6" ht="13.5" hidden="1" thickBot="1">
      <c r="A1922" s="27">
        <f t="shared" si="39"/>
        <v>9</v>
      </c>
      <c r="B1922" s="30" t="s">
        <v>3418</v>
      </c>
      <c r="C1922" s="30" t="s">
        <v>612</v>
      </c>
      <c r="D1922" s="34">
        <v>0</v>
      </c>
      <c r="E1922" s="34">
        <v>87963800155</v>
      </c>
      <c r="F1922" s="34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0" t="s">
        <v>17</v>
      </c>
      <c r="D1923" s="34">
        <v>0</v>
      </c>
      <c r="E1923" s="33">
        <v>37644596703.739998</v>
      </c>
      <c r="F1923" s="33">
        <v>37644596703.739998</v>
      </c>
    </row>
    <row r="1924" spans="1:6" ht="13.5" hidden="1" thickBot="1">
      <c r="A1924" s="27">
        <f t="shared" si="39"/>
        <v>9</v>
      </c>
      <c r="B1924" s="30" t="s">
        <v>3420</v>
      </c>
      <c r="C1924" s="30" t="s">
        <v>3421</v>
      </c>
      <c r="D1924" s="34">
        <v>0</v>
      </c>
      <c r="E1924" s="33">
        <v>53832763274.970001</v>
      </c>
      <c r="F1924" s="33">
        <v>53832763274.970001</v>
      </c>
    </row>
    <row r="1925" spans="1:6" ht="13.5" hidden="1" thickBot="1">
      <c r="A1925" s="27">
        <f t="shared" si="39"/>
        <v>9</v>
      </c>
      <c r="B1925" s="30" t="s">
        <v>3422</v>
      </c>
      <c r="C1925" s="30" t="s">
        <v>3423</v>
      </c>
      <c r="D1925" s="34">
        <v>0</v>
      </c>
      <c r="E1925" s="33">
        <v>16131789571.23</v>
      </c>
      <c r="F1925" s="33">
        <v>16131789571.23</v>
      </c>
    </row>
    <row r="1926" spans="1:6" ht="13.5" hidden="1" thickBot="1">
      <c r="A1926" s="27">
        <f t="shared" si="39"/>
        <v>9</v>
      </c>
      <c r="B1926" s="30" t="s">
        <v>3424</v>
      </c>
      <c r="C1926" s="30" t="s">
        <v>3425</v>
      </c>
      <c r="D1926" s="34">
        <v>0</v>
      </c>
      <c r="E1926" s="34">
        <v>56377000</v>
      </c>
      <c r="F1926" s="34">
        <v>56377000</v>
      </c>
    </row>
    <row r="1927" spans="1:6" ht="13.5" thickBot="1">
      <c r="A1927" s="27">
        <f t="shared" si="39"/>
        <v>6</v>
      </c>
      <c r="B1927" s="27" t="s">
        <v>3426</v>
      </c>
      <c r="C1927" s="30" t="s">
        <v>11</v>
      </c>
      <c r="D1927" s="34">
        <v>0</v>
      </c>
      <c r="E1927" s="33">
        <v>-10322010627651.4</v>
      </c>
      <c r="F1927" s="33">
        <v>-10322010627651.4</v>
      </c>
    </row>
    <row r="1928" spans="1:6" ht="13.5" hidden="1" thickBot="1">
      <c r="A1928" s="27">
        <f t="shared" si="39"/>
        <v>9</v>
      </c>
      <c r="B1928" s="30" t="s">
        <v>3427</v>
      </c>
      <c r="C1928" s="30" t="s">
        <v>3428</v>
      </c>
      <c r="D1928" s="34">
        <v>0</v>
      </c>
      <c r="E1928" s="33">
        <v>17397735941305.699</v>
      </c>
      <c r="F1928" s="33">
        <v>17397735941305.699</v>
      </c>
    </row>
    <row r="1929" spans="1:6" ht="13.5" hidden="1" thickBot="1">
      <c r="A1929" s="27">
        <f t="shared" si="39"/>
        <v>9</v>
      </c>
      <c r="B1929" s="30" t="s">
        <v>3429</v>
      </c>
      <c r="C1929" s="30" t="s">
        <v>3430</v>
      </c>
      <c r="D1929" s="34">
        <v>0</v>
      </c>
      <c r="E1929" s="33">
        <v>27721129475458.699</v>
      </c>
      <c r="F1929" s="33">
        <v>27721129475458.699</v>
      </c>
    </row>
    <row r="1930" spans="1:6" ht="13.5" hidden="1" thickBot="1">
      <c r="A1930" s="27">
        <f t="shared" si="39"/>
        <v>9</v>
      </c>
      <c r="B1930" s="30" t="s">
        <v>3431</v>
      </c>
      <c r="C1930" s="30" t="s">
        <v>3432</v>
      </c>
      <c r="D1930" s="34">
        <v>0</v>
      </c>
      <c r="E1930" s="34">
        <v>1840267543</v>
      </c>
      <c r="F1930" s="34">
        <v>1840267543</v>
      </c>
    </row>
    <row r="1931" spans="1:6" ht="13.5" hidden="1" thickBot="1">
      <c r="A1931" s="27">
        <f t="shared" si="39"/>
        <v>9</v>
      </c>
      <c r="B1931" s="30" t="s">
        <v>3433</v>
      </c>
      <c r="C1931" s="30" t="s">
        <v>3434</v>
      </c>
      <c r="D1931" s="34">
        <v>0</v>
      </c>
      <c r="E1931" s="33">
        <v>457361041.33999997</v>
      </c>
      <c r="F1931" s="33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0" t="s">
        <v>3436</v>
      </c>
      <c r="D1932" s="34">
        <v>0</v>
      </c>
      <c r="E1932" s="34">
        <v>0</v>
      </c>
      <c r="F1932" s="34">
        <v>0</v>
      </c>
    </row>
    <row r="1933" spans="1:6" ht="13.5" hidden="1" thickBot="1">
      <c r="A1933" s="27">
        <f t="shared" si="39"/>
        <v>9</v>
      </c>
      <c r="B1933" s="30" t="s">
        <v>3437</v>
      </c>
      <c r="C1933" s="30" t="s">
        <v>3438</v>
      </c>
      <c r="D1933" s="34">
        <v>0</v>
      </c>
      <c r="E1933" s="34">
        <v>0</v>
      </c>
      <c r="F1933" s="34">
        <v>0</v>
      </c>
    </row>
    <row r="1934" spans="1:6" ht="13.5" hidden="1" thickBot="1">
      <c r="A1934" s="27">
        <f t="shared" si="39"/>
        <v>9</v>
      </c>
      <c r="B1934" s="30" t="s">
        <v>3439</v>
      </c>
      <c r="C1934" s="30" t="s">
        <v>3440</v>
      </c>
      <c r="D1934" s="34">
        <v>0</v>
      </c>
      <c r="E1934" s="34">
        <v>0</v>
      </c>
      <c r="F1934" s="34">
        <v>0</v>
      </c>
    </row>
    <row r="1935" spans="1:6" ht="13.5" hidden="1" thickBot="1">
      <c r="A1935" s="27">
        <f t="shared" si="39"/>
        <v>9</v>
      </c>
      <c r="B1935" s="30" t="s">
        <v>3441</v>
      </c>
      <c r="C1935" s="30" t="s">
        <v>3442</v>
      </c>
      <c r="D1935" s="34">
        <v>0</v>
      </c>
      <c r="E1935" s="34">
        <v>0</v>
      </c>
      <c r="F1935" s="34">
        <v>0</v>
      </c>
    </row>
    <row r="1936" spans="1:6" ht="13.5" hidden="1" thickBot="1">
      <c r="A1936" s="27">
        <f t="shared" si="39"/>
        <v>9</v>
      </c>
      <c r="B1936" s="30" t="s">
        <v>3443</v>
      </c>
      <c r="C1936" s="30" t="s">
        <v>3444</v>
      </c>
      <c r="D1936" s="34">
        <v>0</v>
      </c>
      <c r="E1936" s="34">
        <v>0</v>
      </c>
      <c r="F1936" s="34">
        <v>0</v>
      </c>
    </row>
    <row r="1937" spans="1:6" ht="13.5" thickBot="1">
      <c r="A1937" s="27">
        <f t="shared" si="39"/>
        <v>6</v>
      </c>
      <c r="B1937" s="27" t="s">
        <v>3445</v>
      </c>
      <c r="C1937" s="30" t="s">
        <v>15</v>
      </c>
      <c r="D1937" s="34">
        <v>0</v>
      </c>
      <c r="E1937" s="34">
        <v>115446</v>
      </c>
      <c r="F1937" s="34">
        <v>115446</v>
      </c>
    </row>
    <row r="1938" spans="1:6" ht="13.5" hidden="1" thickBot="1">
      <c r="A1938" s="27">
        <f t="shared" si="39"/>
        <v>9</v>
      </c>
      <c r="B1938" s="30" t="s">
        <v>3446</v>
      </c>
      <c r="C1938" s="30" t="s">
        <v>3447</v>
      </c>
      <c r="D1938" s="34">
        <v>0</v>
      </c>
      <c r="E1938" s="34">
        <v>115446</v>
      </c>
      <c r="F1938" s="34">
        <v>115446</v>
      </c>
    </row>
    <row r="1939" spans="1:6" ht="13.5" thickBot="1">
      <c r="A1939" s="27">
        <f t="shared" si="39"/>
        <v>6</v>
      </c>
      <c r="B1939" s="27" t="s">
        <v>3448</v>
      </c>
      <c r="C1939" s="30" t="s">
        <v>14</v>
      </c>
      <c r="D1939" s="34">
        <v>0</v>
      </c>
      <c r="E1939" s="33">
        <v>336000757215.22998</v>
      </c>
      <c r="F1939" s="33">
        <v>336000757215.22998</v>
      </c>
    </row>
    <row r="1940" spans="1:6" ht="13.5" hidden="1" thickBot="1">
      <c r="A1940" s="27">
        <f t="shared" si="39"/>
        <v>9</v>
      </c>
      <c r="B1940" s="30" t="s">
        <v>3449</v>
      </c>
      <c r="C1940" s="30" t="s">
        <v>3450</v>
      </c>
      <c r="D1940" s="34">
        <v>0</v>
      </c>
      <c r="E1940" s="33">
        <v>18399491258.619999</v>
      </c>
      <c r="F1940" s="33">
        <v>18399491258.619999</v>
      </c>
    </row>
    <row r="1941" spans="1:6" ht="13.5" hidden="1" thickBot="1">
      <c r="A1941" s="27">
        <f t="shared" si="39"/>
        <v>9</v>
      </c>
      <c r="B1941" s="30" t="s">
        <v>3451</v>
      </c>
      <c r="C1941" s="30" t="s">
        <v>3452</v>
      </c>
      <c r="D1941" s="34">
        <v>0</v>
      </c>
      <c r="E1941" s="33">
        <v>4406006165.5299997</v>
      </c>
      <c r="F1941" s="33">
        <v>4406006165.5299997</v>
      </c>
    </row>
    <row r="1942" spans="1:6" ht="13.5" hidden="1" thickBot="1">
      <c r="A1942" s="27">
        <f t="shared" si="39"/>
        <v>9</v>
      </c>
      <c r="B1942" s="30" t="s">
        <v>3453</v>
      </c>
      <c r="C1942" s="30" t="s">
        <v>3454</v>
      </c>
      <c r="D1942" s="34">
        <v>0</v>
      </c>
      <c r="E1942" s="33">
        <v>14416053481.07</v>
      </c>
      <c r="F1942" s="33">
        <v>14416053481.07</v>
      </c>
    </row>
    <row r="1943" spans="1:6" ht="13.5" hidden="1" thickBot="1">
      <c r="A1943" s="27">
        <f t="shared" si="39"/>
        <v>9</v>
      </c>
      <c r="B1943" s="30" t="s">
        <v>3455</v>
      </c>
      <c r="C1943" s="30" t="s">
        <v>3456</v>
      </c>
      <c r="D1943" s="34">
        <v>0</v>
      </c>
      <c r="E1943" s="33">
        <v>283266405858.07001</v>
      </c>
      <c r="F1943" s="33">
        <v>283266405858.07001</v>
      </c>
    </row>
    <row r="1944" spans="1:6" ht="13.5" hidden="1" thickBot="1">
      <c r="A1944" s="27">
        <f t="shared" si="39"/>
        <v>9</v>
      </c>
      <c r="B1944" s="30" t="s">
        <v>3457</v>
      </c>
      <c r="C1944" s="30" t="s">
        <v>3458</v>
      </c>
      <c r="D1944" s="34">
        <v>0</v>
      </c>
      <c r="E1944" s="33">
        <v>15512800451.940001</v>
      </c>
      <c r="F1944" s="33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0" t="s">
        <v>13</v>
      </c>
      <c r="D1945" s="34">
        <v>0</v>
      </c>
      <c r="E1945" s="34">
        <v>38221118814</v>
      </c>
      <c r="F1945" s="34">
        <v>38221118814</v>
      </c>
    </row>
    <row r="1946" spans="1:6" ht="13.5" hidden="1" thickBot="1">
      <c r="A1946" s="27">
        <f t="shared" si="39"/>
        <v>9</v>
      </c>
      <c r="B1946" s="30" t="s">
        <v>3460</v>
      </c>
      <c r="C1946" s="30" t="s">
        <v>3461</v>
      </c>
      <c r="D1946" s="34">
        <v>0</v>
      </c>
      <c r="E1946" s="34">
        <v>38220645954</v>
      </c>
      <c r="F1946" s="34">
        <v>38220645954</v>
      </c>
    </row>
    <row r="1947" spans="1:6" ht="13.5" hidden="1" thickBot="1">
      <c r="A1947" s="27">
        <f t="shared" si="39"/>
        <v>9</v>
      </c>
      <c r="B1947" s="30" t="s">
        <v>3462</v>
      </c>
      <c r="C1947" s="30" t="s">
        <v>3463</v>
      </c>
      <c r="D1947" s="34">
        <v>0</v>
      </c>
      <c r="E1947" s="34">
        <v>472860</v>
      </c>
      <c r="F1947" s="34">
        <v>472860</v>
      </c>
    </row>
    <row r="1948" spans="1:6" ht="13.5" thickBot="1">
      <c r="A1948" s="27">
        <f t="shared" si="39"/>
        <v>6</v>
      </c>
      <c r="B1948" s="27" t="s">
        <v>3464</v>
      </c>
      <c r="C1948" s="30" t="s">
        <v>181</v>
      </c>
      <c r="D1948" s="34">
        <v>0</v>
      </c>
      <c r="E1948" s="33">
        <v>41475706.729999997</v>
      </c>
      <c r="F1948" s="33">
        <v>41475706.729999997</v>
      </c>
    </row>
    <row r="1949" spans="1:6" ht="13.5" hidden="1" thickBot="1">
      <c r="A1949" s="27">
        <f t="shared" ref="A1949:A2012" si="40">LEN(B1949)</f>
        <v>9</v>
      </c>
      <c r="B1949" s="30" t="s">
        <v>3465</v>
      </c>
      <c r="C1949" s="30" t="s">
        <v>181</v>
      </c>
      <c r="D1949" s="34">
        <v>0</v>
      </c>
      <c r="E1949" s="33">
        <v>41475706.729999997</v>
      </c>
      <c r="F1949" s="33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0" t="s">
        <v>3466</v>
      </c>
      <c r="D1950" s="34">
        <v>0</v>
      </c>
      <c r="E1950" s="34">
        <v>25802990577217</v>
      </c>
      <c r="F1950" s="34">
        <v>25802990577217</v>
      </c>
    </row>
    <row r="1951" spans="1:6" ht="13.5" hidden="1" thickBot="1">
      <c r="A1951" s="27">
        <f t="shared" si="40"/>
        <v>9</v>
      </c>
      <c r="B1951" s="30" t="s">
        <v>3467</v>
      </c>
      <c r="C1951" s="30" t="s">
        <v>2161</v>
      </c>
      <c r="D1951" s="34">
        <v>0</v>
      </c>
      <c r="E1951" s="34">
        <v>25802990577217</v>
      </c>
      <c r="F1951" s="34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0" t="s">
        <v>3468</v>
      </c>
      <c r="D1952" s="34">
        <v>0</v>
      </c>
      <c r="E1952" s="34">
        <v>14601409846351</v>
      </c>
      <c r="F1952" s="34">
        <v>14601409846351</v>
      </c>
    </row>
    <row r="1953" spans="1:6" ht="13.5" hidden="1" thickBot="1">
      <c r="A1953" s="27">
        <f t="shared" si="40"/>
        <v>9</v>
      </c>
      <c r="B1953" s="30" t="s">
        <v>3469</v>
      </c>
      <c r="C1953" s="30" t="s">
        <v>2159</v>
      </c>
      <c r="D1953" s="34">
        <v>0</v>
      </c>
      <c r="E1953" s="34">
        <v>1426811112089</v>
      </c>
      <c r="F1953" s="34">
        <v>1426811112089</v>
      </c>
    </row>
    <row r="1954" spans="1:6" ht="13.5" hidden="1" thickBot="1">
      <c r="A1954" s="27">
        <f t="shared" si="40"/>
        <v>9</v>
      </c>
      <c r="B1954" s="30" t="s">
        <v>3470</v>
      </c>
      <c r="C1954" s="30" t="s">
        <v>2161</v>
      </c>
      <c r="D1954" s="34">
        <v>0</v>
      </c>
      <c r="E1954" s="34">
        <v>13174598734262</v>
      </c>
      <c r="F1954" s="34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0" t="s">
        <v>3472</v>
      </c>
      <c r="D1955" s="34">
        <v>0</v>
      </c>
      <c r="E1955" s="33">
        <v>6581642584420.7002</v>
      </c>
      <c r="F1955" s="33">
        <v>6581642584420.7002</v>
      </c>
    </row>
    <row r="1956" spans="1:6" ht="13.5" hidden="1" thickBot="1">
      <c r="A1956" s="27">
        <f t="shared" si="40"/>
        <v>9</v>
      </c>
      <c r="B1956" s="30" t="s">
        <v>3473</v>
      </c>
      <c r="C1956" s="30" t="s">
        <v>474</v>
      </c>
      <c r="D1956" s="34">
        <v>0</v>
      </c>
      <c r="E1956" s="33">
        <v>-446236761760.78998</v>
      </c>
      <c r="F1956" s="33">
        <v>-446236761760.78998</v>
      </c>
    </row>
    <row r="1957" spans="1:6" ht="13.5" hidden="1" thickBot="1">
      <c r="A1957" s="27">
        <f t="shared" si="40"/>
        <v>9</v>
      </c>
      <c r="B1957" s="30" t="s">
        <v>3474</v>
      </c>
      <c r="C1957" s="30" t="s">
        <v>149</v>
      </c>
      <c r="D1957" s="34">
        <v>0</v>
      </c>
      <c r="E1957" s="33">
        <v>10345561269064</v>
      </c>
      <c r="F1957" s="33">
        <v>10345561269064</v>
      </c>
    </row>
    <row r="1958" spans="1:6" ht="13.5" hidden="1" thickBot="1">
      <c r="A1958" s="27">
        <f t="shared" si="40"/>
        <v>9</v>
      </c>
      <c r="B1958" s="30" t="s">
        <v>3475</v>
      </c>
      <c r="C1958" s="30" t="s">
        <v>760</v>
      </c>
      <c r="D1958" s="34">
        <v>0</v>
      </c>
      <c r="E1958" s="33">
        <v>-41479283145664.102</v>
      </c>
      <c r="F1958" s="33">
        <v>-41479283145664.102</v>
      </c>
    </row>
    <row r="1959" spans="1:6" ht="13.5" hidden="1" thickBot="1">
      <c r="A1959" s="27">
        <f t="shared" si="40"/>
        <v>9</v>
      </c>
      <c r="B1959" s="30" t="s">
        <v>3476</v>
      </c>
      <c r="C1959" s="30" t="s">
        <v>1383</v>
      </c>
      <c r="D1959" s="34">
        <v>0</v>
      </c>
      <c r="E1959" s="33">
        <v>208383037124.14999</v>
      </c>
      <c r="F1959" s="33">
        <v>208383037124.14999</v>
      </c>
    </row>
    <row r="1960" spans="1:6" ht="13.5" hidden="1" thickBot="1">
      <c r="A1960" s="27">
        <f t="shared" si="40"/>
        <v>9</v>
      </c>
      <c r="B1960" s="30" t="s">
        <v>3477</v>
      </c>
      <c r="C1960" s="30" t="s">
        <v>116</v>
      </c>
      <c r="D1960" s="34">
        <v>0</v>
      </c>
      <c r="E1960" s="33">
        <v>-271745125653.48999</v>
      </c>
      <c r="F1960" s="33">
        <v>-271745125653.48999</v>
      </c>
    </row>
    <row r="1961" spans="1:6" ht="13.5" hidden="1" thickBot="1">
      <c r="A1961" s="27">
        <f t="shared" si="40"/>
        <v>9</v>
      </c>
      <c r="B1961" s="30" t="s">
        <v>3478</v>
      </c>
      <c r="C1961" s="30" t="s">
        <v>193</v>
      </c>
      <c r="D1961" s="34">
        <v>0</v>
      </c>
      <c r="E1961" s="33">
        <v>81453329497369.703</v>
      </c>
      <c r="F1961" s="33">
        <v>81453329497369.703</v>
      </c>
    </row>
    <row r="1962" spans="1:6" ht="13.5" hidden="1" thickBot="1">
      <c r="A1962" s="27">
        <f t="shared" si="40"/>
        <v>9</v>
      </c>
      <c r="B1962" s="30" t="s">
        <v>3479</v>
      </c>
      <c r="C1962" s="30" t="s">
        <v>2330</v>
      </c>
      <c r="D1962" s="34">
        <v>0</v>
      </c>
      <c r="E1962" s="33">
        <v>633836337997.17004</v>
      </c>
      <c r="F1962" s="33">
        <v>633836337997.17004</v>
      </c>
    </row>
    <row r="1963" spans="1:6" ht="13.5" hidden="1" thickBot="1">
      <c r="A1963" s="27">
        <f t="shared" si="40"/>
        <v>9</v>
      </c>
      <c r="B1963" s="30" t="s">
        <v>3480</v>
      </c>
      <c r="C1963" s="30" t="s">
        <v>93</v>
      </c>
      <c r="D1963" s="34">
        <v>0</v>
      </c>
      <c r="E1963" s="33">
        <v>746854761677.97998</v>
      </c>
      <c r="F1963" s="33">
        <v>746854761677.97998</v>
      </c>
    </row>
    <row r="1964" spans="1:6" ht="13.5" hidden="1" thickBot="1">
      <c r="A1964" s="27">
        <f t="shared" si="40"/>
        <v>9</v>
      </c>
      <c r="B1964" s="30" t="s">
        <v>3481</v>
      </c>
      <c r="C1964" s="30" t="s">
        <v>2401</v>
      </c>
      <c r="D1964" s="34">
        <v>0</v>
      </c>
      <c r="E1964" s="33">
        <v>113055898.95999999</v>
      </c>
      <c r="F1964" s="33">
        <v>113055898.95999999</v>
      </c>
    </row>
    <row r="1965" spans="1:6" ht="13.5" hidden="1" thickBot="1">
      <c r="A1965" s="27">
        <f t="shared" si="40"/>
        <v>9</v>
      </c>
      <c r="B1965" s="30" t="s">
        <v>3482</v>
      </c>
      <c r="C1965" s="30" t="s">
        <v>2447</v>
      </c>
      <c r="D1965" s="34">
        <v>0</v>
      </c>
      <c r="E1965" s="33">
        <v>104989590104780</v>
      </c>
      <c r="F1965" s="33">
        <v>104989590104780</v>
      </c>
    </row>
    <row r="1966" spans="1:6" ht="13.5" hidden="1" thickBot="1">
      <c r="A1966" s="27">
        <f t="shared" si="40"/>
        <v>9</v>
      </c>
      <c r="B1966" s="30" t="s">
        <v>3483</v>
      </c>
      <c r="C1966" s="30" t="s">
        <v>87</v>
      </c>
      <c r="D1966" s="34">
        <v>0</v>
      </c>
      <c r="E1966" s="33">
        <v>189926911141.95001</v>
      </c>
      <c r="F1966" s="33">
        <v>189926911141.95001</v>
      </c>
    </row>
    <row r="1967" spans="1:6" ht="13.5" hidden="1" thickBot="1">
      <c r="A1967" s="27">
        <f t="shared" si="40"/>
        <v>9</v>
      </c>
      <c r="B1967" s="30" t="s">
        <v>3484</v>
      </c>
      <c r="C1967" s="30" t="s">
        <v>82</v>
      </c>
      <c r="D1967" s="34">
        <v>0</v>
      </c>
      <c r="E1967" s="33">
        <v>1009634968450.09</v>
      </c>
      <c r="F1967" s="33">
        <v>1009634968450.09</v>
      </c>
    </row>
    <row r="1968" spans="1:6" ht="13.5" hidden="1" thickBot="1">
      <c r="A1968" s="27">
        <f t="shared" si="40"/>
        <v>9</v>
      </c>
      <c r="B1968" s="30" t="s">
        <v>3485</v>
      </c>
      <c r="C1968" s="30" t="s">
        <v>2406</v>
      </c>
      <c r="D1968" s="34">
        <v>0</v>
      </c>
      <c r="E1968" s="33">
        <v>-1398758069423.6399</v>
      </c>
      <c r="F1968" s="33">
        <v>-1398758069423.6399</v>
      </c>
    </row>
    <row r="1969" spans="1:6" ht="13.5" hidden="1" thickBot="1">
      <c r="A1969" s="27">
        <f t="shared" si="40"/>
        <v>9</v>
      </c>
      <c r="B1969" s="30" t="s">
        <v>3486</v>
      </c>
      <c r="C1969" s="30" t="s">
        <v>2408</v>
      </c>
      <c r="D1969" s="34">
        <v>0</v>
      </c>
      <c r="E1969" s="33">
        <v>93110846922.160004</v>
      </c>
      <c r="F1969" s="33">
        <v>93110846922.160004</v>
      </c>
    </row>
    <row r="1970" spans="1:6" ht="13.5" hidden="1" thickBot="1">
      <c r="A1970" s="27">
        <f t="shared" si="40"/>
        <v>9</v>
      </c>
      <c r="B1970" s="30" t="s">
        <v>3487</v>
      </c>
      <c r="C1970" s="30" t="s">
        <v>57</v>
      </c>
      <c r="D1970" s="34">
        <v>0</v>
      </c>
      <c r="E1970" s="33">
        <v>-5621271505642.54</v>
      </c>
      <c r="F1970" s="33">
        <v>-5621271505642.54</v>
      </c>
    </row>
    <row r="1971" spans="1:6" ht="13.5" hidden="1" thickBot="1">
      <c r="A1971" s="27">
        <f t="shared" si="40"/>
        <v>9</v>
      </c>
      <c r="B1971" s="30" t="s">
        <v>3488</v>
      </c>
      <c r="C1971" s="30" t="s">
        <v>2411</v>
      </c>
      <c r="D1971" s="34">
        <v>0</v>
      </c>
      <c r="E1971" s="33">
        <v>-214359193415229</v>
      </c>
      <c r="F1971" s="33">
        <v>-214359193415229</v>
      </c>
    </row>
    <row r="1972" spans="1:6" ht="13.5" hidden="1" thickBot="1">
      <c r="A1972" s="27">
        <f t="shared" si="40"/>
        <v>9</v>
      </c>
      <c r="B1972" s="30" t="s">
        <v>3489</v>
      </c>
      <c r="C1972" s="30" t="s">
        <v>2413</v>
      </c>
      <c r="D1972" s="34">
        <v>0</v>
      </c>
      <c r="E1972" s="33">
        <v>29030622638.73</v>
      </c>
      <c r="F1972" s="33">
        <v>29030622638.73</v>
      </c>
    </row>
    <row r="1973" spans="1:6" ht="13.5" hidden="1" thickBot="1">
      <c r="A1973" s="27">
        <f t="shared" si="40"/>
        <v>9</v>
      </c>
      <c r="B1973" s="30" t="s">
        <v>3490</v>
      </c>
      <c r="C1973" s="30" t="s">
        <v>2415</v>
      </c>
      <c r="D1973" s="34">
        <v>0</v>
      </c>
      <c r="E1973" s="33">
        <v>169941332044.34</v>
      </c>
      <c r="F1973" s="33">
        <v>169941332044.34</v>
      </c>
    </row>
    <row r="1974" spans="1:6" ht="13.5" hidden="1" thickBot="1">
      <c r="A1974" s="27">
        <f t="shared" si="40"/>
        <v>9</v>
      </c>
      <c r="B1974" s="30" t="s">
        <v>3491</v>
      </c>
      <c r="C1974" s="30" t="s">
        <v>162</v>
      </c>
      <c r="D1974" s="34">
        <v>0</v>
      </c>
      <c r="E1974" s="33">
        <v>-7459289897108.6504</v>
      </c>
      <c r="F1974" s="33">
        <v>-7459289897108.6504</v>
      </c>
    </row>
    <row r="1975" spans="1:6" ht="13.5" hidden="1" thickBot="1">
      <c r="A1975" s="27">
        <f t="shared" si="40"/>
        <v>9</v>
      </c>
      <c r="B1975" s="30" t="s">
        <v>3492</v>
      </c>
      <c r="C1975" s="30" t="s">
        <v>3493</v>
      </c>
      <c r="D1975" s="34">
        <v>0</v>
      </c>
      <c r="E1975" s="33">
        <v>77748107759793.5</v>
      </c>
      <c r="F1975" s="33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8" t="s">
        <v>3495</v>
      </c>
      <c r="D1976" s="40">
        <v>0</v>
      </c>
      <c r="E1976" s="39">
        <v>905796195213.31006</v>
      </c>
      <c r="F1976" s="39">
        <v>905796195213.31006</v>
      </c>
    </row>
    <row r="1977" spans="1:6" ht="13.5" hidden="1" thickBot="1">
      <c r="A1977" s="27">
        <f t="shared" si="40"/>
        <v>9</v>
      </c>
      <c r="B1977" s="30" t="s">
        <v>3496</v>
      </c>
      <c r="C1977" s="30" t="s">
        <v>623</v>
      </c>
      <c r="D1977" s="34">
        <v>0</v>
      </c>
      <c r="E1977" s="34">
        <v>52332</v>
      </c>
      <c r="F1977" s="34">
        <v>52332</v>
      </c>
    </row>
    <row r="1978" spans="1:6" ht="13.5" hidden="1" thickBot="1">
      <c r="A1978" s="27">
        <f t="shared" si="40"/>
        <v>9</v>
      </c>
      <c r="B1978" s="30" t="s">
        <v>3497</v>
      </c>
      <c r="C1978" s="30" t="s">
        <v>625</v>
      </c>
      <c r="D1978" s="34">
        <v>0</v>
      </c>
      <c r="E1978" s="33">
        <v>862302418038.97998</v>
      </c>
      <c r="F1978" s="33">
        <v>862302418038.97998</v>
      </c>
    </row>
    <row r="1979" spans="1:6" ht="13.5" hidden="1" thickBot="1">
      <c r="A1979" s="27">
        <f t="shared" si="40"/>
        <v>9</v>
      </c>
      <c r="B1979" s="30" t="s">
        <v>3498</v>
      </c>
      <c r="C1979" s="30" t="s">
        <v>629</v>
      </c>
      <c r="D1979" s="34">
        <v>0</v>
      </c>
      <c r="E1979" s="33">
        <v>19165011808.279999</v>
      </c>
      <c r="F1979" s="33">
        <v>19165011808.279999</v>
      </c>
    </row>
    <row r="1980" spans="1:6" ht="13.5" hidden="1" thickBot="1">
      <c r="A1980" s="27">
        <f t="shared" si="40"/>
        <v>9</v>
      </c>
      <c r="B1980" s="30" t="s">
        <v>3499</v>
      </c>
      <c r="C1980" s="30" t="s">
        <v>631</v>
      </c>
      <c r="D1980" s="34">
        <v>0</v>
      </c>
      <c r="E1980" s="33">
        <v>23698779194.25</v>
      </c>
      <c r="F1980" s="33">
        <v>23698779194.25</v>
      </c>
    </row>
    <row r="1981" spans="1:6" ht="13.5" hidden="1" thickBot="1">
      <c r="A1981" s="27">
        <f t="shared" si="40"/>
        <v>9</v>
      </c>
      <c r="B1981" s="30" t="s">
        <v>3500</v>
      </c>
      <c r="C1981" s="30" t="s">
        <v>633</v>
      </c>
      <c r="D1981" s="34">
        <v>0</v>
      </c>
      <c r="E1981" s="33">
        <v>677174179.76999998</v>
      </c>
      <c r="F1981" s="33">
        <v>677174179.76999998</v>
      </c>
    </row>
    <row r="1982" spans="1:6" ht="13.5" hidden="1" thickBot="1">
      <c r="A1982" s="27">
        <f t="shared" si="40"/>
        <v>9</v>
      </c>
      <c r="B1982" s="30" t="s">
        <v>3501</v>
      </c>
      <c r="C1982" s="30" t="s">
        <v>3502</v>
      </c>
      <c r="D1982" s="34">
        <v>0</v>
      </c>
      <c r="E1982" s="33">
        <v>-47240339.969999999</v>
      </c>
      <c r="F1982" s="33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0" t="s">
        <v>3504</v>
      </c>
      <c r="D1983" s="34">
        <v>0</v>
      </c>
      <c r="E1983" s="34">
        <v>3505370763</v>
      </c>
      <c r="F1983" s="34">
        <v>3505370763</v>
      </c>
    </row>
    <row r="1984" spans="1:6" ht="13.5" hidden="1" thickBot="1">
      <c r="A1984" s="27">
        <f t="shared" si="40"/>
        <v>9</v>
      </c>
      <c r="B1984" s="30" t="s">
        <v>3505</v>
      </c>
      <c r="C1984" s="30" t="s">
        <v>3506</v>
      </c>
      <c r="D1984" s="34">
        <v>0</v>
      </c>
      <c r="E1984" s="34">
        <v>3505370763</v>
      </c>
      <c r="F1984" s="34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8" t="s">
        <v>3508</v>
      </c>
      <c r="D1985" s="40">
        <v>0</v>
      </c>
      <c r="E1985" s="39">
        <v>25365617371942.199</v>
      </c>
      <c r="F1985" s="39">
        <v>25365617371942.199</v>
      </c>
    </row>
    <row r="1986" spans="1:6" ht="13.5" hidden="1" thickBot="1">
      <c r="A1986" s="27">
        <f t="shared" si="40"/>
        <v>9</v>
      </c>
      <c r="B1986" s="30" t="s">
        <v>3509</v>
      </c>
      <c r="C1986" s="30" t="s">
        <v>3510</v>
      </c>
      <c r="D1986" s="34">
        <v>0</v>
      </c>
      <c r="E1986" s="33">
        <v>1057707688134.96</v>
      </c>
      <c r="F1986" s="33">
        <v>1057707688134.96</v>
      </c>
    </row>
    <row r="1987" spans="1:6" ht="13.5" hidden="1" thickBot="1">
      <c r="A1987" s="27">
        <f t="shared" si="40"/>
        <v>9</v>
      </c>
      <c r="B1987" s="30" t="s">
        <v>3511</v>
      </c>
      <c r="C1987" s="30" t="s">
        <v>3512</v>
      </c>
      <c r="D1987" s="34">
        <v>0</v>
      </c>
      <c r="E1987" s="33">
        <v>23955689209335.301</v>
      </c>
      <c r="F1987" s="33">
        <v>23955689209335.301</v>
      </c>
    </row>
    <row r="1988" spans="1:6" ht="13.5" hidden="1" thickBot="1">
      <c r="A1988" s="27">
        <f t="shared" si="40"/>
        <v>9</v>
      </c>
      <c r="B1988" s="30" t="s">
        <v>3513</v>
      </c>
      <c r="C1988" s="30" t="s">
        <v>3514</v>
      </c>
      <c r="D1988" s="34">
        <v>0</v>
      </c>
      <c r="E1988" s="33">
        <v>312199230171.91998</v>
      </c>
      <c r="F1988" s="33">
        <v>312199230171.91998</v>
      </c>
    </row>
    <row r="1989" spans="1:6" ht="13.5" hidden="1" thickBot="1">
      <c r="A1989" s="27">
        <f t="shared" si="40"/>
        <v>9</v>
      </c>
      <c r="B1989" s="30" t="s">
        <v>3515</v>
      </c>
      <c r="C1989" s="30" t="s">
        <v>3516</v>
      </c>
      <c r="D1989" s="34">
        <v>0</v>
      </c>
      <c r="E1989" s="34">
        <v>40021244300</v>
      </c>
      <c r="F1989" s="34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8" t="s">
        <v>3518</v>
      </c>
      <c r="D1990" s="40">
        <v>0</v>
      </c>
      <c r="E1990" s="39">
        <v>359153116173.83002</v>
      </c>
      <c r="F1990" s="39">
        <v>359153116173.83002</v>
      </c>
    </row>
    <row r="1991" spans="1:6" ht="13.5" hidden="1" thickBot="1">
      <c r="A1991" s="27">
        <f t="shared" si="40"/>
        <v>9</v>
      </c>
      <c r="B1991" s="30" t="s">
        <v>3519</v>
      </c>
      <c r="C1991" s="30" t="s">
        <v>3510</v>
      </c>
      <c r="D1991" s="34">
        <v>0</v>
      </c>
      <c r="E1991" s="33">
        <v>25455309472.310001</v>
      </c>
      <c r="F1991" s="33">
        <v>25455309472.310001</v>
      </c>
    </row>
    <row r="1992" spans="1:6" ht="13.5" hidden="1" thickBot="1">
      <c r="A1992" s="27">
        <f t="shared" si="40"/>
        <v>9</v>
      </c>
      <c r="B1992" s="30" t="s">
        <v>3520</v>
      </c>
      <c r="C1992" s="30" t="s">
        <v>3512</v>
      </c>
      <c r="D1992" s="34">
        <v>0</v>
      </c>
      <c r="E1992" s="33">
        <v>316980119259.67999</v>
      </c>
      <c r="F1992" s="33">
        <v>316980119259.67999</v>
      </c>
    </row>
    <row r="1993" spans="1:6" ht="13.5" hidden="1" thickBot="1">
      <c r="A1993" s="27">
        <f t="shared" si="40"/>
        <v>9</v>
      </c>
      <c r="B1993" s="30" t="s">
        <v>3521</v>
      </c>
      <c r="C1993" s="30" t="s">
        <v>3514</v>
      </c>
      <c r="D1993" s="34">
        <v>0</v>
      </c>
      <c r="E1993" s="33">
        <v>10604669537.700001</v>
      </c>
      <c r="F1993" s="33">
        <v>10604669537.700001</v>
      </c>
    </row>
    <row r="1994" spans="1:6" ht="13.5" hidden="1" thickBot="1">
      <c r="A1994" s="27">
        <f t="shared" si="40"/>
        <v>9</v>
      </c>
      <c r="B1994" s="30" t="s">
        <v>3522</v>
      </c>
      <c r="C1994" s="30" t="s">
        <v>3516</v>
      </c>
      <c r="D1994" s="34">
        <v>0</v>
      </c>
      <c r="E1994" s="33">
        <v>6113017904.1400003</v>
      </c>
      <c r="F1994" s="33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8" t="s">
        <v>3524</v>
      </c>
      <c r="D1995" s="40">
        <v>0</v>
      </c>
      <c r="E1995" s="39">
        <v>2647497218.1999998</v>
      </c>
      <c r="F1995" s="39">
        <v>2647497218.1999998</v>
      </c>
    </row>
    <row r="1996" spans="1:6" ht="13.5" hidden="1" thickBot="1">
      <c r="A1996" s="27">
        <f t="shared" si="40"/>
        <v>9</v>
      </c>
      <c r="B1996" s="30" t="s">
        <v>3525</v>
      </c>
      <c r="C1996" s="30" t="s">
        <v>3512</v>
      </c>
      <c r="D1996" s="34">
        <v>0</v>
      </c>
      <c r="E1996" s="33">
        <v>2619107440.1999998</v>
      </c>
      <c r="F1996" s="33">
        <v>2619107440.1999998</v>
      </c>
    </row>
    <row r="1997" spans="1:6" ht="13.5" hidden="1" thickBot="1">
      <c r="A1997" s="27">
        <f t="shared" si="40"/>
        <v>9</v>
      </c>
      <c r="B1997" s="30" t="s">
        <v>3526</v>
      </c>
      <c r="C1997" s="30" t="s">
        <v>3514</v>
      </c>
      <c r="D1997" s="34">
        <v>0</v>
      </c>
      <c r="E1997" s="34">
        <v>28389778</v>
      </c>
      <c r="F1997" s="34">
        <v>28389778</v>
      </c>
    </row>
    <row r="1998" spans="1:6" ht="13.5" thickBot="1">
      <c r="A1998" s="27">
        <f t="shared" si="40"/>
        <v>6</v>
      </c>
      <c r="B1998" s="27" t="s">
        <v>3527</v>
      </c>
      <c r="C1998" s="30" t="s">
        <v>3528</v>
      </c>
      <c r="D1998" s="34">
        <v>0</v>
      </c>
      <c r="E1998" s="33">
        <v>-12471338910931.801</v>
      </c>
      <c r="F1998" s="33">
        <v>-12471338910931.801</v>
      </c>
    </row>
    <row r="1999" spans="1:6" ht="13.5" hidden="1" thickBot="1">
      <c r="A1999" s="27">
        <f t="shared" si="40"/>
        <v>9</v>
      </c>
      <c r="B1999" s="30" t="s">
        <v>3529</v>
      </c>
      <c r="C1999" s="30" t="s">
        <v>3530</v>
      </c>
      <c r="D1999" s="34">
        <v>0</v>
      </c>
      <c r="E1999" s="33">
        <v>-12229444570928.1</v>
      </c>
      <c r="F1999" s="33">
        <v>-12229444570928.1</v>
      </c>
    </row>
    <row r="2000" spans="1:6" ht="13.5" hidden="1" thickBot="1">
      <c r="A2000" s="27">
        <f t="shared" si="40"/>
        <v>9</v>
      </c>
      <c r="B2000" s="30" t="s">
        <v>3531</v>
      </c>
      <c r="C2000" s="30" t="s">
        <v>3532</v>
      </c>
      <c r="D2000" s="34">
        <v>0</v>
      </c>
      <c r="E2000" s="33">
        <v>-241894340003.70999</v>
      </c>
      <c r="F2000" s="33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8" t="s">
        <v>3534</v>
      </c>
      <c r="D2001" s="40">
        <v>0</v>
      </c>
      <c r="E2001" s="39">
        <v>8929276316.6599998</v>
      </c>
      <c r="F2001" s="39">
        <v>8929276316.6599998</v>
      </c>
    </row>
    <row r="2002" spans="1:6" ht="13.5" hidden="1" customHeight="1" thickBot="1">
      <c r="A2002" s="27">
        <f t="shared" si="40"/>
        <v>9</v>
      </c>
      <c r="B2002" s="30" t="s">
        <v>3535</v>
      </c>
      <c r="C2002" s="38" t="s">
        <v>3536</v>
      </c>
      <c r="D2002" s="40">
        <v>0</v>
      </c>
      <c r="E2002" s="39">
        <v>17904615.5</v>
      </c>
      <c r="F2002" s="39">
        <v>17904615.5</v>
      </c>
    </row>
    <row r="2003" spans="1:6" ht="13.5" hidden="1" customHeight="1" thickBot="1">
      <c r="A2003" s="27">
        <f t="shared" si="40"/>
        <v>9</v>
      </c>
      <c r="B2003" s="30" t="s">
        <v>3537</v>
      </c>
      <c r="C2003" s="38" t="s">
        <v>3538</v>
      </c>
      <c r="D2003" s="40">
        <v>0</v>
      </c>
      <c r="E2003" s="39">
        <v>8911371701.1599998</v>
      </c>
      <c r="F2003" s="39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0" t="s">
        <v>3539</v>
      </c>
      <c r="D2004" s="34">
        <v>0</v>
      </c>
      <c r="E2004" s="33">
        <v>138914642800715</v>
      </c>
      <c r="F2004" s="33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0" t="s">
        <v>18</v>
      </c>
      <c r="D2005" s="34">
        <v>0</v>
      </c>
      <c r="E2005" s="33">
        <v>97561440403.600006</v>
      </c>
      <c r="F2005" s="33">
        <v>97561440403.600006</v>
      </c>
    </row>
    <row r="2006" spans="1:6" ht="13.5" hidden="1" thickBot="1">
      <c r="A2006" s="27">
        <f t="shared" si="40"/>
        <v>9</v>
      </c>
      <c r="B2006" s="30" t="s">
        <v>3540</v>
      </c>
      <c r="C2006" s="30" t="s">
        <v>612</v>
      </c>
      <c r="D2006" s="34">
        <v>0</v>
      </c>
      <c r="E2006" s="33">
        <v>97561440403.600006</v>
      </c>
      <c r="F2006" s="33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0" t="s">
        <v>17</v>
      </c>
      <c r="D2007" s="34">
        <v>0</v>
      </c>
      <c r="E2007" s="33">
        <v>2527554818573.6699</v>
      </c>
      <c r="F2007" s="33">
        <v>2527554818573.6699</v>
      </c>
    </row>
    <row r="2008" spans="1:6" ht="13.5" hidden="1" thickBot="1">
      <c r="A2008" s="27">
        <f t="shared" si="40"/>
        <v>9</v>
      </c>
      <c r="B2008" s="30" t="s">
        <v>3541</v>
      </c>
      <c r="C2008" s="30" t="s">
        <v>3421</v>
      </c>
      <c r="D2008" s="34">
        <v>0</v>
      </c>
      <c r="E2008" s="33">
        <v>2529237546756.4102</v>
      </c>
      <c r="F2008" s="33">
        <v>2529237546756.4102</v>
      </c>
    </row>
    <row r="2009" spans="1:6" ht="13.5" hidden="1" thickBot="1">
      <c r="A2009" s="27">
        <f t="shared" si="40"/>
        <v>9</v>
      </c>
      <c r="B2009" s="30" t="s">
        <v>3542</v>
      </c>
      <c r="C2009" s="30" t="s">
        <v>3423</v>
      </c>
      <c r="D2009" s="34">
        <v>0</v>
      </c>
      <c r="E2009" s="33">
        <v>1681128182.74</v>
      </c>
      <c r="F2009" s="33">
        <v>1681128182.74</v>
      </c>
    </row>
    <row r="2010" spans="1:6" ht="13.5" hidden="1" thickBot="1">
      <c r="A2010" s="27">
        <f t="shared" si="40"/>
        <v>9</v>
      </c>
      <c r="B2010" s="30" t="s">
        <v>3543</v>
      </c>
      <c r="C2010" s="30" t="s">
        <v>3425</v>
      </c>
      <c r="D2010" s="34">
        <v>0</v>
      </c>
      <c r="E2010" s="34">
        <v>1600000</v>
      </c>
      <c r="F2010" s="34">
        <v>1600000</v>
      </c>
    </row>
    <row r="2011" spans="1:6" ht="13.5" thickBot="1">
      <c r="A2011" s="27">
        <f t="shared" si="40"/>
        <v>6</v>
      </c>
      <c r="B2011" s="27" t="s">
        <v>431</v>
      </c>
      <c r="C2011" s="30" t="s">
        <v>16</v>
      </c>
      <c r="D2011" s="34">
        <v>0</v>
      </c>
      <c r="E2011" s="33">
        <v>16882455096387.9</v>
      </c>
      <c r="F2011" s="33">
        <v>16882455096387.9</v>
      </c>
    </row>
    <row r="2012" spans="1:6" ht="13.5" hidden="1" thickBot="1">
      <c r="A2012" s="27">
        <f t="shared" si="40"/>
        <v>9</v>
      </c>
      <c r="B2012" s="30" t="s">
        <v>3544</v>
      </c>
      <c r="C2012" s="30" t="s">
        <v>16</v>
      </c>
      <c r="D2012" s="34">
        <v>0</v>
      </c>
      <c r="E2012" s="33">
        <v>16882455096387.9</v>
      </c>
      <c r="F2012" s="33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0" t="s">
        <v>15</v>
      </c>
      <c r="D2013" s="34">
        <v>0</v>
      </c>
      <c r="E2013" s="33">
        <v>25776805.07</v>
      </c>
      <c r="F2013" s="33">
        <v>25776805.07</v>
      </c>
    </row>
    <row r="2014" spans="1:6" ht="13.5" hidden="1" thickBot="1">
      <c r="A2014" s="27">
        <f t="shared" si="41"/>
        <v>9</v>
      </c>
      <c r="B2014" s="30" t="s">
        <v>3545</v>
      </c>
      <c r="C2014" s="30" t="s">
        <v>3447</v>
      </c>
      <c r="D2014" s="34">
        <v>0</v>
      </c>
      <c r="E2014" s="33">
        <v>24181326.07</v>
      </c>
      <c r="F2014" s="33">
        <v>24181326.07</v>
      </c>
    </row>
    <row r="2015" spans="1:6" ht="13.5" hidden="1" thickBot="1">
      <c r="A2015" s="27">
        <f t="shared" si="41"/>
        <v>9</v>
      </c>
      <c r="B2015" s="30" t="s">
        <v>3546</v>
      </c>
      <c r="C2015" s="30" t="s">
        <v>3547</v>
      </c>
      <c r="D2015" s="34">
        <v>0</v>
      </c>
      <c r="E2015" s="34">
        <v>0</v>
      </c>
      <c r="F2015" s="34">
        <v>0</v>
      </c>
    </row>
    <row r="2016" spans="1:6" ht="13.5" hidden="1" thickBot="1">
      <c r="A2016" s="27">
        <f t="shared" si="41"/>
        <v>9</v>
      </c>
      <c r="B2016" s="30" t="s">
        <v>3548</v>
      </c>
      <c r="C2016" s="30" t="s">
        <v>3549</v>
      </c>
      <c r="D2016" s="34">
        <v>0</v>
      </c>
      <c r="E2016" s="34">
        <v>1595479</v>
      </c>
      <c r="F2016" s="34">
        <v>1595479</v>
      </c>
    </row>
    <row r="2017" spans="1:6" ht="13.5" thickBot="1">
      <c r="A2017" s="27">
        <f t="shared" si="41"/>
        <v>6</v>
      </c>
      <c r="B2017" s="27" t="s">
        <v>3550</v>
      </c>
      <c r="C2017" s="30" t="s">
        <v>3551</v>
      </c>
      <c r="D2017" s="34">
        <v>0</v>
      </c>
      <c r="E2017" s="34">
        <v>15431186919339</v>
      </c>
      <c r="F2017" s="34">
        <v>15431186919339</v>
      </c>
    </row>
    <row r="2018" spans="1:6" ht="13.5" hidden="1" thickBot="1">
      <c r="A2018" s="27">
        <f t="shared" si="41"/>
        <v>9</v>
      </c>
      <c r="B2018" s="30" t="s">
        <v>3552</v>
      </c>
      <c r="C2018" s="30" t="s">
        <v>3551</v>
      </c>
      <c r="D2018" s="34">
        <v>0</v>
      </c>
      <c r="E2018" s="34">
        <v>15431186919339</v>
      </c>
      <c r="F2018" s="34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0" t="s">
        <v>14</v>
      </c>
      <c r="D2019" s="34">
        <v>0</v>
      </c>
      <c r="E2019" s="33">
        <v>5985799299361.2402</v>
      </c>
      <c r="F2019" s="33">
        <v>5985799299361.2402</v>
      </c>
    </row>
    <row r="2020" spans="1:6" ht="13.5" hidden="1" thickBot="1">
      <c r="A2020" s="27">
        <f t="shared" si="41"/>
        <v>9</v>
      </c>
      <c r="B2020" s="30" t="s">
        <v>3553</v>
      </c>
      <c r="C2020" s="30" t="s">
        <v>3450</v>
      </c>
      <c r="D2020" s="34">
        <v>0</v>
      </c>
      <c r="E2020" s="33">
        <v>2239341058864.6499</v>
      </c>
      <c r="F2020" s="33">
        <v>2239341058864.6499</v>
      </c>
    </row>
    <row r="2021" spans="1:6" ht="13.5" hidden="1" thickBot="1">
      <c r="A2021" s="27">
        <f t="shared" si="41"/>
        <v>9</v>
      </c>
      <c r="B2021" s="30" t="s">
        <v>3554</v>
      </c>
      <c r="C2021" s="30" t="s">
        <v>3452</v>
      </c>
      <c r="D2021" s="34">
        <v>0</v>
      </c>
      <c r="E2021" s="33">
        <v>437154222408.57001</v>
      </c>
      <c r="F2021" s="33">
        <v>437154222408.57001</v>
      </c>
    </row>
    <row r="2022" spans="1:6" ht="13.5" hidden="1" thickBot="1">
      <c r="A2022" s="27">
        <f t="shared" si="41"/>
        <v>9</v>
      </c>
      <c r="B2022" s="30" t="s">
        <v>3555</v>
      </c>
      <c r="C2022" s="30" t="s">
        <v>3454</v>
      </c>
      <c r="D2022" s="34">
        <v>0</v>
      </c>
      <c r="E2022" s="33">
        <v>1224070605147.29</v>
      </c>
      <c r="F2022" s="33">
        <v>1224070605147.29</v>
      </c>
    </row>
    <row r="2023" spans="1:6" ht="13.5" hidden="1" thickBot="1">
      <c r="A2023" s="27">
        <f t="shared" si="41"/>
        <v>9</v>
      </c>
      <c r="B2023" s="30" t="s">
        <v>3556</v>
      </c>
      <c r="C2023" s="30" t="s">
        <v>3557</v>
      </c>
      <c r="D2023" s="34">
        <v>0</v>
      </c>
      <c r="E2023" s="34">
        <v>153881200</v>
      </c>
      <c r="F2023" s="34">
        <v>153881200</v>
      </c>
    </row>
    <row r="2024" spans="1:6" ht="13.5" hidden="1" thickBot="1">
      <c r="A2024" s="27">
        <f t="shared" si="41"/>
        <v>9</v>
      </c>
      <c r="B2024" s="30" t="s">
        <v>3558</v>
      </c>
      <c r="C2024" s="30" t="s">
        <v>3456</v>
      </c>
      <c r="D2024" s="34">
        <v>0</v>
      </c>
      <c r="E2024" s="33">
        <v>81037371312.929993</v>
      </c>
      <c r="F2024" s="33">
        <v>81037371312.929993</v>
      </c>
    </row>
    <row r="2025" spans="1:6" ht="13.5" hidden="1" thickBot="1">
      <c r="A2025" s="27">
        <f t="shared" si="41"/>
        <v>9</v>
      </c>
      <c r="B2025" s="30" t="s">
        <v>3559</v>
      </c>
      <c r="C2025" s="30" t="s">
        <v>3560</v>
      </c>
      <c r="D2025" s="34">
        <v>0</v>
      </c>
      <c r="E2025" s="33">
        <v>513076175673.40002</v>
      </c>
      <c r="F2025" s="33">
        <v>513076175673.40002</v>
      </c>
    </row>
    <row r="2026" spans="1:6" ht="13.5" hidden="1" thickBot="1">
      <c r="A2026" s="27">
        <f t="shared" si="41"/>
        <v>9</v>
      </c>
      <c r="B2026" s="30" t="s">
        <v>3561</v>
      </c>
      <c r="C2026" s="30" t="s">
        <v>3562</v>
      </c>
      <c r="D2026" s="34">
        <v>0</v>
      </c>
      <c r="E2026" s="34">
        <v>153881200</v>
      </c>
      <c r="F2026" s="34">
        <v>153881200</v>
      </c>
    </row>
    <row r="2027" spans="1:6" ht="13.5" hidden="1" thickBot="1">
      <c r="A2027" s="27">
        <f t="shared" si="41"/>
        <v>9</v>
      </c>
      <c r="B2027" s="30" t="s">
        <v>3563</v>
      </c>
      <c r="C2027" s="30" t="s">
        <v>3458</v>
      </c>
      <c r="D2027" s="34">
        <v>0</v>
      </c>
      <c r="E2027" s="33">
        <v>1491119865954.3999</v>
      </c>
      <c r="F2027" s="33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0" t="s">
        <v>13</v>
      </c>
      <c r="D2028" s="34">
        <v>0</v>
      </c>
      <c r="E2028" s="34">
        <v>889637895</v>
      </c>
      <c r="F2028" s="34">
        <v>889637895</v>
      </c>
    </row>
    <row r="2029" spans="1:6" ht="13.5" hidden="1" thickBot="1">
      <c r="A2029" s="27">
        <f t="shared" si="41"/>
        <v>9</v>
      </c>
      <c r="B2029" s="30" t="s">
        <v>3564</v>
      </c>
      <c r="C2029" s="30" t="s">
        <v>3461</v>
      </c>
      <c r="D2029" s="34">
        <v>0</v>
      </c>
      <c r="E2029" s="34">
        <v>301554110</v>
      </c>
      <c r="F2029" s="34">
        <v>301554110</v>
      </c>
    </row>
    <row r="2030" spans="1:6" ht="13.5" hidden="1" thickBot="1">
      <c r="A2030" s="27">
        <f t="shared" si="41"/>
        <v>9</v>
      </c>
      <c r="B2030" s="30" t="s">
        <v>3565</v>
      </c>
      <c r="C2030" s="30" t="s">
        <v>3463</v>
      </c>
      <c r="D2030" s="34">
        <v>0</v>
      </c>
      <c r="E2030" s="34">
        <v>588083785</v>
      </c>
      <c r="F2030" s="34">
        <v>588083785</v>
      </c>
    </row>
    <row r="2031" spans="1:6" ht="13.5" thickBot="1">
      <c r="A2031" s="27">
        <f t="shared" si="41"/>
        <v>6</v>
      </c>
      <c r="B2031" s="27" t="s">
        <v>437</v>
      </c>
      <c r="C2031" s="30" t="s">
        <v>11</v>
      </c>
      <c r="D2031" s="34">
        <v>0</v>
      </c>
      <c r="E2031" s="33">
        <v>12517543635626.6</v>
      </c>
      <c r="F2031" s="33">
        <v>12517543635626.6</v>
      </c>
    </row>
    <row r="2032" spans="1:6" ht="13.5" hidden="1" thickBot="1">
      <c r="A2032" s="27">
        <f t="shared" si="41"/>
        <v>9</v>
      </c>
      <c r="B2032" s="30" t="s">
        <v>3566</v>
      </c>
      <c r="C2032" s="30" t="s">
        <v>3428</v>
      </c>
      <c r="D2032" s="34">
        <v>0</v>
      </c>
      <c r="E2032" s="33">
        <v>17909981853125</v>
      </c>
      <c r="F2032" s="33">
        <v>17909981853125</v>
      </c>
    </row>
    <row r="2033" spans="1:6" ht="13.5" hidden="1" thickBot="1">
      <c r="A2033" s="27">
        <f t="shared" si="41"/>
        <v>9</v>
      </c>
      <c r="B2033" s="30" t="s">
        <v>3567</v>
      </c>
      <c r="C2033" s="30" t="s">
        <v>3568</v>
      </c>
      <c r="D2033" s="34">
        <v>0</v>
      </c>
      <c r="E2033" s="33">
        <v>5264205427136.0898</v>
      </c>
      <c r="F2033" s="33">
        <v>5264205427136.0898</v>
      </c>
    </row>
    <row r="2034" spans="1:6" ht="13.5" hidden="1" thickBot="1">
      <c r="A2034" s="27">
        <f t="shared" si="41"/>
        <v>9</v>
      </c>
      <c r="B2034" s="30" t="s">
        <v>3569</v>
      </c>
      <c r="C2034" s="30" t="s">
        <v>3432</v>
      </c>
      <c r="D2034" s="34">
        <v>0</v>
      </c>
      <c r="E2034" s="34">
        <v>32230946</v>
      </c>
      <c r="F2034" s="34">
        <v>32230946</v>
      </c>
    </row>
    <row r="2035" spans="1:6" ht="13.5" hidden="1" thickBot="1">
      <c r="A2035" s="27">
        <f t="shared" si="41"/>
        <v>9</v>
      </c>
      <c r="B2035" s="30" t="s">
        <v>3570</v>
      </c>
      <c r="C2035" s="30" t="s">
        <v>3434</v>
      </c>
      <c r="D2035" s="34">
        <v>0</v>
      </c>
      <c r="E2035" s="33">
        <v>128265021308.28</v>
      </c>
      <c r="F2035" s="33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0" t="s">
        <v>3436</v>
      </c>
      <c r="D2036" s="34">
        <v>0</v>
      </c>
      <c r="E2036" s="34">
        <v>0</v>
      </c>
      <c r="F2036" s="34">
        <v>0</v>
      </c>
    </row>
    <row r="2037" spans="1:6" ht="13.5" hidden="1" thickBot="1">
      <c r="A2037" s="27">
        <f t="shared" si="41"/>
        <v>9</v>
      </c>
      <c r="B2037" s="30" t="s">
        <v>3572</v>
      </c>
      <c r="C2037" s="30" t="s">
        <v>3438</v>
      </c>
      <c r="D2037" s="34">
        <v>0</v>
      </c>
      <c r="E2037" s="34">
        <v>0</v>
      </c>
      <c r="F2037" s="34">
        <v>0</v>
      </c>
    </row>
    <row r="2038" spans="1:6" ht="13.5" hidden="1" thickBot="1">
      <c r="A2038" s="27">
        <f t="shared" si="41"/>
        <v>9</v>
      </c>
      <c r="B2038" s="30" t="s">
        <v>3573</v>
      </c>
      <c r="C2038" s="30" t="s">
        <v>3440</v>
      </c>
      <c r="D2038" s="34">
        <v>0</v>
      </c>
      <c r="E2038" s="34">
        <v>0</v>
      </c>
      <c r="F2038" s="34">
        <v>0</v>
      </c>
    </row>
    <row r="2039" spans="1:6" ht="13.5" hidden="1" thickBot="1">
      <c r="A2039" s="27">
        <f t="shared" si="41"/>
        <v>9</v>
      </c>
      <c r="B2039" s="30" t="s">
        <v>3574</v>
      </c>
      <c r="C2039" s="30" t="s">
        <v>3442</v>
      </c>
      <c r="D2039" s="34">
        <v>0</v>
      </c>
      <c r="E2039" s="34">
        <v>0</v>
      </c>
      <c r="F2039" s="34">
        <v>0</v>
      </c>
    </row>
    <row r="2040" spans="1:6" ht="13.5" hidden="1" thickBot="1">
      <c r="A2040" s="27">
        <f t="shared" si="41"/>
        <v>9</v>
      </c>
      <c r="B2040" s="30" t="s">
        <v>3575</v>
      </c>
      <c r="C2040" s="30" t="s">
        <v>3444</v>
      </c>
      <c r="D2040" s="34">
        <v>0</v>
      </c>
      <c r="E2040" s="34">
        <v>0</v>
      </c>
      <c r="F2040" s="34">
        <v>0</v>
      </c>
    </row>
    <row r="2041" spans="1:6" ht="13.5" thickBot="1">
      <c r="A2041" s="27">
        <f t="shared" si="41"/>
        <v>6</v>
      </c>
      <c r="B2041" s="27" t="s">
        <v>441</v>
      </c>
      <c r="C2041" s="30" t="s">
        <v>223</v>
      </c>
      <c r="D2041" s="34">
        <v>0</v>
      </c>
      <c r="E2041" s="34">
        <v>68249039241745</v>
      </c>
      <c r="F2041" s="34">
        <v>68249039241745</v>
      </c>
    </row>
    <row r="2042" spans="1:6" ht="13.5" hidden="1" thickBot="1">
      <c r="A2042" s="27">
        <f t="shared" si="41"/>
        <v>9</v>
      </c>
      <c r="B2042" s="30" t="s">
        <v>3576</v>
      </c>
      <c r="C2042" s="30" t="s">
        <v>3577</v>
      </c>
      <c r="D2042" s="34">
        <v>0</v>
      </c>
      <c r="E2042" s="34">
        <v>520542281389</v>
      </c>
      <c r="F2042" s="34">
        <v>520542281389</v>
      </c>
    </row>
    <row r="2043" spans="1:6" ht="13.5" hidden="1" thickBot="1">
      <c r="A2043" s="27">
        <f t="shared" si="41"/>
        <v>9</v>
      </c>
      <c r="B2043" s="30" t="s">
        <v>3578</v>
      </c>
      <c r="C2043" s="30" t="s">
        <v>3579</v>
      </c>
      <c r="D2043" s="34">
        <v>0</v>
      </c>
      <c r="E2043" s="34">
        <v>67445954081343</v>
      </c>
      <c r="F2043" s="34">
        <v>67445954081343</v>
      </c>
    </row>
    <row r="2044" spans="1:6" ht="13.5" hidden="1" thickBot="1">
      <c r="A2044" s="27">
        <f t="shared" si="41"/>
        <v>9</v>
      </c>
      <c r="B2044" s="30" t="s">
        <v>3580</v>
      </c>
      <c r="C2044" s="30" t="s">
        <v>3581</v>
      </c>
      <c r="D2044" s="34">
        <v>0</v>
      </c>
      <c r="E2044" s="34">
        <v>282542879013</v>
      </c>
      <c r="F2044" s="34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0" t="s">
        <v>3472</v>
      </c>
      <c r="D2045" s="34">
        <v>0</v>
      </c>
      <c r="E2045" s="33">
        <v>16743182753555</v>
      </c>
      <c r="F2045" s="33">
        <v>16743182753555</v>
      </c>
    </row>
    <row r="2046" spans="1:6" ht="13.5" hidden="1" thickBot="1">
      <c r="A2046" s="27">
        <f t="shared" si="41"/>
        <v>9</v>
      </c>
      <c r="B2046" s="30" t="s">
        <v>3583</v>
      </c>
      <c r="C2046" s="30" t="s">
        <v>474</v>
      </c>
      <c r="D2046" s="34">
        <v>0</v>
      </c>
      <c r="E2046" s="33">
        <v>35795099353.779999</v>
      </c>
      <c r="F2046" s="33">
        <v>35795099353.779999</v>
      </c>
    </row>
    <row r="2047" spans="1:6" ht="13.5" hidden="1" thickBot="1">
      <c r="A2047" s="27">
        <f t="shared" si="41"/>
        <v>9</v>
      </c>
      <c r="B2047" s="30" t="s">
        <v>3584</v>
      </c>
      <c r="C2047" s="30" t="s">
        <v>149</v>
      </c>
      <c r="D2047" s="34">
        <v>0</v>
      </c>
      <c r="E2047" s="33">
        <v>2726638361189.1602</v>
      </c>
      <c r="F2047" s="33">
        <v>2726638361189.1602</v>
      </c>
    </row>
    <row r="2048" spans="1:6" ht="13.5" hidden="1" thickBot="1">
      <c r="A2048" s="27">
        <f t="shared" si="41"/>
        <v>9</v>
      </c>
      <c r="B2048" s="30" t="s">
        <v>3585</v>
      </c>
      <c r="C2048" s="30" t="s">
        <v>760</v>
      </c>
      <c r="D2048" s="34">
        <v>0</v>
      </c>
      <c r="E2048" s="33">
        <v>-341931594540.56</v>
      </c>
      <c r="F2048" s="33">
        <v>-341931594540.56</v>
      </c>
    </row>
    <row r="2049" spans="1:6" ht="13.5" hidden="1" thickBot="1">
      <c r="A2049" s="27">
        <f t="shared" si="41"/>
        <v>9</v>
      </c>
      <c r="B2049" s="30" t="s">
        <v>3586</v>
      </c>
      <c r="C2049" s="30" t="s">
        <v>1383</v>
      </c>
      <c r="D2049" s="34">
        <v>0</v>
      </c>
      <c r="E2049" s="33">
        <v>-9458547529.9899998</v>
      </c>
      <c r="F2049" s="33">
        <v>-9458547529.9899998</v>
      </c>
    </row>
    <row r="2050" spans="1:6" ht="13.5" hidden="1" thickBot="1">
      <c r="A2050" s="27">
        <f t="shared" si="41"/>
        <v>9</v>
      </c>
      <c r="B2050" s="30" t="s">
        <v>3587</v>
      </c>
      <c r="C2050" s="30" t="s">
        <v>116</v>
      </c>
      <c r="D2050" s="34">
        <v>0</v>
      </c>
      <c r="E2050" s="33">
        <v>-9640820208.4099998</v>
      </c>
      <c r="F2050" s="33">
        <v>-9640820208.4099998</v>
      </c>
    </row>
    <row r="2051" spans="1:6" ht="13.5" hidden="1" thickBot="1">
      <c r="A2051" s="27">
        <f t="shared" si="41"/>
        <v>9</v>
      </c>
      <c r="B2051" s="30" t="s">
        <v>3588</v>
      </c>
      <c r="C2051" s="30" t="s">
        <v>193</v>
      </c>
      <c r="D2051" s="34">
        <v>0</v>
      </c>
      <c r="E2051" s="33">
        <v>10663679056342.801</v>
      </c>
      <c r="F2051" s="33">
        <v>10663679056342.801</v>
      </c>
    </row>
    <row r="2052" spans="1:6" ht="13.5" hidden="1" thickBot="1">
      <c r="A2052" s="27">
        <f t="shared" si="41"/>
        <v>9</v>
      </c>
      <c r="B2052" s="30" t="s">
        <v>3589</v>
      </c>
      <c r="C2052" s="30" t="s">
        <v>2330</v>
      </c>
      <c r="D2052" s="34">
        <v>0</v>
      </c>
      <c r="E2052" s="33">
        <v>-135582469985.23</v>
      </c>
      <c r="F2052" s="33">
        <v>-135582469985.23</v>
      </c>
    </row>
    <row r="2053" spans="1:6" ht="13.5" hidden="1" thickBot="1">
      <c r="A2053" s="27">
        <f t="shared" si="41"/>
        <v>9</v>
      </c>
      <c r="B2053" s="30" t="s">
        <v>3590</v>
      </c>
      <c r="C2053" s="30" t="s">
        <v>93</v>
      </c>
      <c r="D2053" s="34">
        <v>0</v>
      </c>
      <c r="E2053" s="33">
        <v>213418221525.17001</v>
      </c>
      <c r="F2053" s="33">
        <v>213418221525.17001</v>
      </c>
    </row>
    <row r="2054" spans="1:6" ht="13.5" hidden="1" thickBot="1">
      <c r="A2054" s="27">
        <f t="shared" si="41"/>
        <v>9</v>
      </c>
      <c r="B2054" s="30" t="s">
        <v>3591</v>
      </c>
      <c r="C2054" s="30" t="s">
        <v>2401</v>
      </c>
      <c r="D2054" s="34">
        <v>0</v>
      </c>
      <c r="E2054" s="34">
        <v>-135022495</v>
      </c>
      <c r="F2054" s="34">
        <v>-135022495</v>
      </c>
    </row>
    <row r="2055" spans="1:6" ht="13.5" hidden="1" thickBot="1">
      <c r="A2055" s="27">
        <f t="shared" si="41"/>
        <v>9</v>
      </c>
      <c r="B2055" s="30" t="s">
        <v>3592</v>
      </c>
      <c r="C2055" s="30" t="s">
        <v>82</v>
      </c>
      <c r="D2055" s="34">
        <v>0</v>
      </c>
      <c r="E2055" s="33">
        <v>2937830507.5599999</v>
      </c>
      <c r="F2055" s="33">
        <v>2937830507.5599999</v>
      </c>
    </row>
    <row r="2056" spans="1:6" ht="13.5" hidden="1" thickBot="1">
      <c r="A2056" s="27">
        <f t="shared" si="41"/>
        <v>9</v>
      </c>
      <c r="B2056" s="30" t="s">
        <v>3593</v>
      </c>
      <c r="C2056" s="30" t="s">
        <v>66</v>
      </c>
      <c r="D2056" s="34">
        <v>0</v>
      </c>
      <c r="E2056" s="33">
        <v>34153304306.209999</v>
      </c>
      <c r="F2056" s="33">
        <v>34153304306.209999</v>
      </c>
    </row>
    <row r="2057" spans="1:6" ht="13.5" hidden="1" thickBot="1">
      <c r="A2057" s="27">
        <f t="shared" si="41"/>
        <v>9</v>
      </c>
      <c r="B2057" s="30" t="s">
        <v>3594</v>
      </c>
      <c r="C2057" s="30" t="s">
        <v>2406</v>
      </c>
      <c r="D2057" s="34">
        <v>0</v>
      </c>
      <c r="E2057" s="34">
        <v>59074036</v>
      </c>
      <c r="F2057" s="34">
        <v>59074036</v>
      </c>
    </row>
    <row r="2058" spans="1:6" ht="13.5" hidden="1" thickBot="1">
      <c r="A2058" s="27">
        <f t="shared" si="41"/>
        <v>9</v>
      </c>
      <c r="B2058" s="30" t="s">
        <v>3595</v>
      </c>
      <c r="C2058" s="30" t="s">
        <v>2408</v>
      </c>
      <c r="D2058" s="34">
        <v>0</v>
      </c>
      <c r="E2058" s="33">
        <v>-132469140663.84</v>
      </c>
      <c r="F2058" s="33">
        <v>-132469140663.84</v>
      </c>
    </row>
    <row r="2059" spans="1:6" ht="13.5" hidden="1" thickBot="1">
      <c r="A2059" s="27">
        <f t="shared" si="41"/>
        <v>9</v>
      </c>
      <c r="B2059" s="30" t="s">
        <v>3596</v>
      </c>
      <c r="C2059" s="30" t="s">
        <v>57</v>
      </c>
      <c r="D2059" s="34">
        <v>0</v>
      </c>
      <c r="E2059" s="33">
        <v>-49582799643.589996</v>
      </c>
      <c r="F2059" s="33">
        <v>-49582799643.589996</v>
      </c>
    </row>
    <row r="2060" spans="1:6" ht="13.5" hidden="1" thickBot="1">
      <c r="A2060" s="27">
        <f t="shared" si="41"/>
        <v>9</v>
      </c>
      <c r="B2060" s="30" t="s">
        <v>3597</v>
      </c>
      <c r="C2060" s="30" t="s">
        <v>2411</v>
      </c>
      <c r="D2060" s="34">
        <v>0</v>
      </c>
      <c r="E2060" s="33">
        <v>-412097197590.95001</v>
      </c>
      <c r="F2060" s="33">
        <v>-412097197590.95001</v>
      </c>
    </row>
    <row r="2061" spans="1:6" ht="13.5" hidden="1" thickBot="1">
      <c r="A2061" s="27">
        <f t="shared" si="41"/>
        <v>9</v>
      </c>
      <c r="B2061" s="30" t="s">
        <v>3598</v>
      </c>
      <c r="C2061" s="30" t="s">
        <v>2413</v>
      </c>
      <c r="D2061" s="34">
        <v>0</v>
      </c>
      <c r="E2061" s="33">
        <v>-35933145345.889999</v>
      </c>
      <c r="F2061" s="33">
        <v>-35933145345.889999</v>
      </c>
    </row>
    <row r="2062" spans="1:6" ht="13.5" hidden="1" thickBot="1">
      <c r="A2062" s="27">
        <f t="shared" si="41"/>
        <v>9</v>
      </c>
      <c r="B2062" s="30" t="s">
        <v>3599</v>
      </c>
      <c r="C2062" s="30" t="s">
        <v>2415</v>
      </c>
      <c r="D2062" s="34">
        <v>0</v>
      </c>
      <c r="E2062" s="33">
        <v>-157827143148.31</v>
      </c>
      <c r="F2062" s="33">
        <v>-157827143148.31</v>
      </c>
    </row>
    <row r="2063" spans="1:6" ht="13.5" hidden="1" thickBot="1">
      <c r="A2063" s="27">
        <f t="shared" si="41"/>
        <v>9</v>
      </c>
      <c r="B2063" s="30" t="s">
        <v>3600</v>
      </c>
      <c r="C2063" s="30" t="s">
        <v>162</v>
      </c>
      <c r="D2063" s="34">
        <v>0</v>
      </c>
      <c r="E2063" s="33">
        <v>37101712838.239998</v>
      </c>
      <c r="F2063" s="33">
        <v>37101712838.239998</v>
      </c>
    </row>
    <row r="2064" spans="1:6" ht="13.5" hidden="1" thickBot="1">
      <c r="A2064" s="27">
        <f t="shared" si="41"/>
        <v>9</v>
      </c>
      <c r="B2064" s="30" t="s">
        <v>3601</v>
      </c>
      <c r="C2064" s="30" t="s">
        <v>3493</v>
      </c>
      <c r="D2064" s="34">
        <v>0</v>
      </c>
      <c r="E2064" s="33">
        <v>4314057974607.8501</v>
      </c>
      <c r="F2064" s="33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8" t="s">
        <v>3603</v>
      </c>
      <c r="D2065" s="40">
        <v>0</v>
      </c>
      <c r="E2065" s="40">
        <v>420237018054</v>
      </c>
      <c r="F2065" s="40">
        <v>420237018054</v>
      </c>
    </row>
    <row r="2066" spans="1:6" ht="13.5" hidden="1" thickBot="1">
      <c r="A2066" s="27">
        <f t="shared" si="41"/>
        <v>9</v>
      </c>
      <c r="B2066" s="30" t="s">
        <v>3604</v>
      </c>
      <c r="C2066" s="30" t="s">
        <v>623</v>
      </c>
      <c r="D2066" s="34">
        <v>0</v>
      </c>
      <c r="E2066" s="33">
        <v>1009222658.21</v>
      </c>
      <c r="F2066" s="33">
        <v>1009222658.21</v>
      </c>
    </row>
    <row r="2067" spans="1:6" ht="13.5" hidden="1" thickBot="1">
      <c r="A2067" s="27">
        <f t="shared" si="41"/>
        <v>9</v>
      </c>
      <c r="B2067" s="30" t="s">
        <v>3605</v>
      </c>
      <c r="C2067" s="30" t="s">
        <v>625</v>
      </c>
      <c r="D2067" s="34">
        <v>0</v>
      </c>
      <c r="E2067" s="34">
        <v>67924532246</v>
      </c>
      <c r="F2067" s="34">
        <v>67924532246</v>
      </c>
    </row>
    <row r="2068" spans="1:6" ht="13.5" hidden="1" thickBot="1">
      <c r="A2068" s="27">
        <f t="shared" si="41"/>
        <v>9</v>
      </c>
      <c r="B2068" s="30" t="s">
        <v>3606</v>
      </c>
      <c r="C2068" s="30" t="s">
        <v>627</v>
      </c>
      <c r="D2068" s="34">
        <v>0</v>
      </c>
      <c r="E2068" s="34">
        <v>0</v>
      </c>
      <c r="F2068" s="34">
        <v>0</v>
      </c>
    </row>
    <row r="2069" spans="1:6" ht="13.5" hidden="1" thickBot="1">
      <c r="A2069" s="27">
        <f t="shared" si="41"/>
        <v>9</v>
      </c>
      <c r="B2069" s="30" t="s">
        <v>3607</v>
      </c>
      <c r="C2069" s="30" t="s">
        <v>629</v>
      </c>
      <c r="D2069" s="34">
        <v>0</v>
      </c>
      <c r="E2069" s="33">
        <v>3663443710.25</v>
      </c>
      <c r="F2069" s="33">
        <v>3663443710.25</v>
      </c>
    </row>
    <row r="2070" spans="1:6" ht="13.5" hidden="1" thickBot="1">
      <c r="A2070" s="27">
        <f t="shared" si="41"/>
        <v>9</v>
      </c>
      <c r="B2070" s="30" t="s">
        <v>3608</v>
      </c>
      <c r="C2070" s="30" t="s">
        <v>631</v>
      </c>
      <c r="D2070" s="34">
        <v>0</v>
      </c>
      <c r="E2070" s="33">
        <v>5364846100.3900003</v>
      </c>
      <c r="F2070" s="33">
        <v>5364846100.3900003</v>
      </c>
    </row>
    <row r="2071" spans="1:6" ht="13.5" hidden="1" thickBot="1">
      <c r="A2071" s="27">
        <f t="shared" si="41"/>
        <v>9</v>
      </c>
      <c r="B2071" s="30" t="s">
        <v>3609</v>
      </c>
      <c r="C2071" s="30" t="s">
        <v>633</v>
      </c>
      <c r="D2071" s="34">
        <v>0</v>
      </c>
      <c r="E2071" s="33">
        <v>4226922371.1500001</v>
      </c>
      <c r="F2071" s="33">
        <v>4226922371.1500001</v>
      </c>
    </row>
    <row r="2072" spans="1:6" ht="13.5" hidden="1" thickBot="1">
      <c r="A2072" s="27">
        <f t="shared" si="41"/>
        <v>9</v>
      </c>
      <c r="B2072" s="30" t="s">
        <v>3610</v>
      </c>
      <c r="C2072" s="30" t="s">
        <v>553</v>
      </c>
      <c r="D2072" s="34">
        <v>0</v>
      </c>
      <c r="E2072" s="34">
        <v>316359734607</v>
      </c>
      <c r="F2072" s="34">
        <v>316359734607</v>
      </c>
    </row>
    <row r="2073" spans="1:6" ht="13.5" hidden="1" thickBot="1">
      <c r="A2073" s="27">
        <f t="shared" si="41"/>
        <v>9</v>
      </c>
      <c r="B2073" s="30" t="s">
        <v>3611</v>
      </c>
      <c r="C2073" s="30" t="s">
        <v>600</v>
      </c>
      <c r="D2073" s="34">
        <v>0</v>
      </c>
      <c r="E2073" s="34">
        <v>21389329361</v>
      </c>
      <c r="F2073" s="34">
        <v>21389329361</v>
      </c>
    </row>
    <row r="2074" spans="1:6" ht="51.75" hidden="1" thickBot="1">
      <c r="A2074" s="27">
        <f t="shared" si="41"/>
        <v>9</v>
      </c>
      <c r="B2074" s="30" t="s">
        <v>3612</v>
      </c>
      <c r="C2074" s="38" t="s">
        <v>3613</v>
      </c>
      <c r="D2074" s="40">
        <v>0</v>
      </c>
      <c r="E2074" s="40">
        <v>298987000</v>
      </c>
      <c r="F2074" s="40">
        <v>298987000</v>
      </c>
    </row>
    <row r="2075" spans="1:6" ht="13.5" thickBot="1">
      <c r="A2075" s="27">
        <f t="shared" si="41"/>
        <v>6</v>
      </c>
      <c r="B2075" s="27" t="s">
        <v>3614</v>
      </c>
      <c r="C2075" s="30" t="s">
        <v>3504</v>
      </c>
      <c r="D2075" s="34">
        <v>0</v>
      </c>
      <c r="E2075" s="33">
        <v>-105556162.33</v>
      </c>
      <c r="F2075" s="33">
        <v>-105556162.33</v>
      </c>
    </row>
    <row r="2076" spans="1:6" ht="13.5" hidden="1" thickBot="1">
      <c r="A2076" s="27">
        <f t="shared" si="41"/>
        <v>9</v>
      </c>
      <c r="B2076" s="30" t="s">
        <v>3615</v>
      </c>
      <c r="C2076" s="30" t="s">
        <v>3506</v>
      </c>
      <c r="D2076" s="34">
        <v>0</v>
      </c>
      <c r="E2076" s="33">
        <v>-105556162.33</v>
      </c>
      <c r="F2076" s="33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0" t="s">
        <v>3617</v>
      </c>
      <c r="D2077" s="34">
        <v>0</v>
      </c>
      <c r="E2077" s="34">
        <v>0</v>
      </c>
      <c r="F2077" s="34">
        <v>0</v>
      </c>
    </row>
    <row r="2078" spans="1:6" ht="13.5" hidden="1" thickBot="1">
      <c r="A2078" s="27">
        <f t="shared" si="42"/>
        <v>9</v>
      </c>
      <c r="B2078" s="30" t="s">
        <v>3618</v>
      </c>
      <c r="C2078" s="30" t="s">
        <v>3617</v>
      </c>
      <c r="D2078" s="34">
        <v>0</v>
      </c>
      <c r="E2078" s="34">
        <v>0</v>
      </c>
      <c r="F2078" s="34">
        <v>0</v>
      </c>
    </row>
    <row r="2079" spans="1:6" ht="51.75" thickBot="1">
      <c r="A2079" s="27">
        <f t="shared" si="42"/>
        <v>6</v>
      </c>
      <c r="B2079" s="27" t="s">
        <v>3619</v>
      </c>
      <c r="C2079" s="38" t="s">
        <v>3508</v>
      </c>
      <c r="D2079" s="40">
        <v>0</v>
      </c>
      <c r="E2079" s="40">
        <v>13007857877</v>
      </c>
      <c r="F2079" s="40">
        <v>13007857877</v>
      </c>
    </row>
    <row r="2080" spans="1:6" ht="13.5" hidden="1" thickBot="1">
      <c r="A2080" s="27">
        <f t="shared" si="42"/>
        <v>9</v>
      </c>
      <c r="B2080" s="30" t="s">
        <v>3620</v>
      </c>
      <c r="C2080" s="30" t="s">
        <v>3510</v>
      </c>
      <c r="D2080" s="34">
        <v>0</v>
      </c>
      <c r="E2080" s="34">
        <v>31479146004</v>
      </c>
      <c r="F2080" s="34">
        <v>31479146004</v>
      </c>
    </row>
    <row r="2081" spans="1:6" ht="13.5" hidden="1" thickBot="1">
      <c r="A2081" s="27">
        <f t="shared" si="42"/>
        <v>9</v>
      </c>
      <c r="B2081" s="30" t="s">
        <v>3621</v>
      </c>
      <c r="C2081" s="30" t="s">
        <v>3512</v>
      </c>
      <c r="D2081" s="34">
        <v>0</v>
      </c>
      <c r="E2081" s="34">
        <v>-18490596520</v>
      </c>
      <c r="F2081" s="34">
        <v>-18490596520</v>
      </c>
    </row>
    <row r="2082" spans="1:6" ht="13.5" hidden="1" thickBot="1">
      <c r="A2082" s="27">
        <f t="shared" si="42"/>
        <v>9</v>
      </c>
      <c r="B2082" s="30" t="s">
        <v>3622</v>
      </c>
      <c r="C2082" s="30" t="s">
        <v>3514</v>
      </c>
      <c r="D2082" s="34">
        <v>0</v>
      </c>
      <c r="E2082" s="34">
        <v>17016860</v>
      </c>
      <c r="F2082" s="34">
        <v>17016860</v>
      </c>
    </row>
    <row r="2083" spans="1:6" ht="13.5" hidden="1" thickBot="1">
      <c r="A2083" s="27">
        <f t="shared" si="42"/>
        <v>9</v>
      </c>
      <c r="B2083" s="30" t="s">
        <v>3623</v>
      </c>
      <c r="C2083" s="30" t="s">
        <v>3516</v>
      </c>
      <c r="D2083" s="34">
        <v>0</v>
      </c>
      <c r="E2083" s="34">
        <v>2291533</v>
      </c>
      <c r="F2083" s="34">
        <v>2291533</v>
      </c>
    </row>
    <row r="2084" spans="1:6" ht="13.5" hidden="1" thickBot="1">
      <c r="A2084" s="27">
        <f t="shared" si="42"/>
        <v>9</v>
      </c>
      <c r="B2084" s="30" t="s">
        <v>3624</v>
      </c>
      <c r="C2084" s="30" t="s">
        <v>3625</v>
      </c>
      <c r="D2084" s="34">
        <v>0</v>
      </c>
      <c r="E2084" s="34">
        <v>0</v>
      </c>
      <c r="F2084" s="34">
        <v>0</v>
      </c>
    </row>
    <row r="2085" spans="1:6" ht="51.75" thickBot="1">
      <c r="A2085" s="27">
        <f t="shared" si="42"/>
        <v>6</v>
      </c>
      <c r="B2085" s="27" t="s">
        <v>3626</v>
      </c>
      <c r="C2085" s="38" t="s">
        <v>3518</v>
      </c>
      <c r="D2085" s="40">
        <v>0</v>
      </c>
      <c r="E2085" s="40">
        <v>39061618786</v>
      </c>
      <c r="F2085" s="40">
        <v>39061618786</v>
      </c>
    </row>
    <row r="2086" spans="1:6" ht="13.5" hidden="1" thickBot="1">
      <c r="A2086" s="27">
        <f t="shared" si="42"/>
        <v>9</v>
      </c>
      <c r="B2086" s="30" t="s">
        <v>3627</v>
      </c>
      <c r="C2086" s="30" t="s">
        <v>3510</v>
      </c>
      <c r="D2086" s="34">
        <v>0</v>
      </c>
      <c r="E2086" s="34">
        <v>2416857837</v>
      </c>
      <c r="F2086" s="34">
        <v>2416857837</v>
      </c>
    </row>
    <row r="2087" spans="1:6" ht="13.5" hidden="1" thickBot="1">
      <c r="A2087" s="27">
        <f t="shared" si="42"/>
        <v>9</v>
      </c>
      <c r="B2087" s="30" t="s">
        <v>3628</v>
      </c>
      <c r="C2087" s="30" t="s">
        <v>3512</v>
      </c>
      <c r="D2087" s="34">
        <v>0</v>
      </c>
      <c r="E2087" s="34">
        <v>9208476779</v>
      </c>
      <c r="F2087" s="34">
        <v>9208476779</v>
      </c>
    </row>
    <row r="2088" spans="1:6" ht="13.5" hidden="1" thickBot="1">
      <c r="A2088" s="27">
        <f t="shared" si="42"/>
        <v>9</v>
      </c>
      <c r="B2088" s="30" t="s">
        <v>3629</v>
      </c>
      <c r="C2088" s="30" t="s">
        <v>3514</v>
      </c>
      <c r="D2088" s="34">
        <v>0</v>
      </c>
      <c r="E2088" s="34">
        <v>61016770</v>
      </c>
      <c r="F2088" s="34">
        <v>61016770</v>
      </c>
    </row>
    <row r="2089" spans="1:6" ht="13.5" hidden="1" thickBot="1">
      <c r="A2089" s="27">
        <f t="shared" si="42"/>
        <v>9</v>
      </c>
      <c r="B2089" s="30" t="s">
        <v>3630</v>
      </c>
      <c r="C2089" s="30" t="s">
        <v>3516</v>
      </c>
      <c r="D2089" s="34">
        <v>0</v>
      </c>
      <c r="E2089" s="34">
        <v>27375267400</v>
      </c>
      <c r="F2089" s="34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8" t="s">
        <v>3524</v>
      </c>
      <c r="D2090" s="40">
        <v>0</v>
      </c>
      <c r="E2090" s="40">
        <v>570242458</v>
      </c>
      <c r="F2090" s="40">
        <v>570242458</v>
      </c>
    </row>
    <row r="2091" spans="1:6" ht="13.5" hidden="1" thickBot="1">
      <c r="A2091" s="27">
        <f t="shared" si="42"/>
        <v>9</v>
      </c>
      <c r="B2091" s="30" t="s">
        <v>3632</v>
      </c>
      <c r="C2091" s="30" t="s">
        <v>3512</v>
      </c>
      <c r="D2091" s="34">
        <v>0</v>
      </c>
      <c r="E2091" s="34">
        <v>570242458</v>
      </c>
      <c r="F2091" s="34">
        <v>570242458</v>
      </c>
    </row>
    <row r="2092" spans="1:6" ht="13.5" hidden="1" thickBot="1">
      <c r="A2092" s="27">
        <f t="shared" si="42"/>
        <v>9</v>
      </c>
      <c r="B2092" s="30" t="s">
        <v>3633</v>
      </c>
      <c r="C2092" s="30" t="s">
        <v>3514</v>
      </c>
      <c r="D2092" s="34">
        <v>0</v>
      </c>
      <c r="E2092" s="34">
        <v>0</v>
      </c>
      <c r="F2092" s="34">
        <v>0</v>
      </c>
    </row>
    <row r="2093" spans="1:6" ht="13.5" hidden="1" thickBot="1">
      <c r="A2093" s="27">
        <f t="shared" si="42"/>
        <v>9</v>
      </c>
      <c r="B2093" s="30" t="s">
        <v>3634</v>
      </c>
      <c r="C2093" s="30" t="s">
        <v>3625</v>
      </c>
      <c r="D2093" s="34">
        <v>0</v>
      </c>
      <c r="E2093" s="34">
        <v>0</v>
      </c>
      <c r="F2093" s="34">
        <v>0</v>
      </c>
    </row>
    <row r="2094" spans="1:6" ht="13.5" thickBot="1">
      <c r="A2094" s="27">
        <f t="shared" si="42"/>
        <v>6</v>
      </c>
      <c r="B2094" s="27" t="s">
        <v>3635</v>
      </c>
      <c r="C2094" s="30" t="s">
        <v>3636</v>
      </c>
      <c r="D2094" s="34">
        <v>0</v>
      </c>
      <c r="E2094" s="33">
        <v>63962510226.959999</v>
      </c>
      <c r="F2094" s="33">
        <v>63962510226.959999</v>
      </c>
    </row>
    <row r="2095" spans="1:6" ht="13.5" hidden="1" thickBot="1">
      <c r="A2095" s="27">
        <f t="shared" si="42"/>
        <v>9</v>
      </c>
      <c r="B2095" s="30" t="s">
        <v>3637</v>
      </c>
      <c r="C2095" s="30" t="s">
        <v>106</v>
      </c>
      <c r="D2095" s="34">
        <v>0</v>
      </c>
      <c r="E2095" s="33">
        <v>34761425341.779999</v>
      </c>
      <c r="F2095" s="33">
        <v>34761425341.779999</v>
      </c>
    </row>
    <row r="2096" spans="1:6" ht="13.5" hidden="1" thickBot="1">
      <c r="A2096" s="27">
        <f t="shared" si="42"/>
        <v>9</v>
      </c>
      <c r="B2096" s="30" t="s">
        <v>3638</v>
      </c>
      <c r="C2096" s="30" t="s">
        <v>98</v>
      </c>
      <c r="D2096" s="34">
        <v>0</v>
      </c>
      <c r="E2096" s="33">
        <v>29201084885.18</v>
      </c>
      <c r="F2096" s="33">
        <v>29201084885.18</v>
      </c>
    </row>
    <row r="2097" spans="1:6" ht="13.5" hidden="1" thickBot="1">
      <c r="A2097" s="27">
        <f t="shared" si="42"/>
        <v>9</v>
      </c>
      <c r="B2097" s="30" t="s">
        <v>3639</v>
      </c>
      <c r="C2097" s="30" t="s">
        <v>198</v>
      </c>
      <c r="D2097" s="34">
        <v>0</v>
      </c>
      <c r="E2097" s="34">
        <v>0</v>
      </c>
      <c r="F2097" s="34">
        <v>0</v>
      </c>
    </row>
    <row r="2098" spans="1:6" ht="13.5" thickBot="1">
      <c r="A2098" s="27">
        <f t="shared" si="42"/>
        <v>6</v>
      </c>
      <c r="B2098" s="27" t="s">
        <v>3640</v>
      </c>
      <c r="C2098" s="30" t="s">
        <v>3641</v>
      </c>
      <c r="D2098" s="34">
        <v>0</v>
      </c>
      <c r="E2098" s="33">
        <v>-1293495365139.7</v>
      </c>
      <c r="F2098" s="33">
        <v>-1293495365139.7</v>
      </c>
    </row>
    <row r="2099" spans="1:6" ht="13.5" hidden="1" thickBot="1">
      <c r="A2099" s="27">
        <f t="shared" si="42"/>
        <v>9</v>
      </c>
      <c r="B2099" s="30" t="s">
        <v>3642</v>
      </c>
      <c r="C2099" s="30" t="s">
        <v>3530</v>
      </c>
      <c r="D2099" s="34">
        <v>0</v>
      </c>
      <c r="E2099" s="33">
        <v>-1402823589996.7</v>
      </c>
      <c r="F2099" s="33">
        <v>-1402823589996.7</v>
      </c>
    </row>
    <row r="2100" spans="1:6" ht="13.5" hidden="1" thickBot="1">
      <c r="A2100" s="27">
        <f t="shared" si="42"/>
        <v>9</v>
      </c>
      <c r="B2100" s="30" t="s">
        <v>3643</v>
      </c>
      <c r="C2100" s="30" t="s">
        <v>3644</v>
      </c>
      <c r="D2100" s="34">
        <v>0</v>
      </c>
      <c r="E2100" s="34">
        <v>109095517297</v>
      </c>
      <c r="F2100" s="34">
        <v>109095517297</v>
      </c>
    </row>
    <row r="2101" spans="1:6" ht="13.5" hidden="1" thickBot="1">
      <c r="A2101" s="27">
        <f t="shared" si="42"/>
        <v>9</v>
      </c>
      <c r="B2101" s="30" t="s">
        <v>3645</v>
      </c>
      <c r="C2101" s="30" t="s">
        <v>3646</v>
      </c>
      <c r="D2101" s="34">
        <v>0</v>
      </c>
      <c r="E2101" s="34">
        <v>232707560</v>
      </c>
      <c r="F2101" s="34">
        <v>232707560</v>
      </c>
    </row>
    <row r="2102" spans="1:6" ht="13.5" thickBot="1">
      <c r="A2102" s="27">
        <f t="shared" si="42"/>
        <v>6</v>
      </c>
      <c r="B2102" s="27" t="s">
        <v>3647</v>
      </c>
      <c r="C2102" s="30" t="s">
        <v>3648</v>
      </c>
      <c r="D2102" s="34">
        <v>0</v>
      </c>
      <c r="E2102" s="34">
        <v>1236165854923</v>
      </c>
      <c r="F2102" s="34">
        <v>1236165854923</v>
      </c>
    </row>
    <row r="2103" spans="1:6" ht="13.5" hidden="1" thickBot="1">
      <c r="A2103" s="27">
        <f t="shared" si="42"/>
        <v>9</v>
      </c>
      <c r="B2103" s="30" t="s">
        <v>3649</v>
      </c>
      <c r="C2103" s="30" t="s">
        <v>3650</v>
      </c>
      <c r="D2103" s="34">
        <v>0</v>
      </c>
      <c r="E2103" s="34">
        <v>1236165854923</v>
      </c>
      <c r="F2103" s="34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0" t="s">
        <v>164</v>
      </c>
      <c r="D2104" s="34">
        <v>0</v>
      </c>
      <c r="E2104" s="33">
        <v>-30365559777087.699</v>
      </c>
      <c r="F2104" s="33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0" t="s">
        <v>3652</v>
      </c>
      <c r="D2105" s="34">
        <v>0</v>
      </c>
      <c r="E2105" s="33">
        <v>2998047590623.8599</v>
      </c>
      <c r="F2105" s="33">
        <v>2998047590623.8599</v>
      </c>
    </row>
    <row r="2106" spans="1:6" ht="13.5" hidden="1" thickBot="1">
      <c r="A2106" s="27">
        <f t="shared" si="42"/>
        <v>9</v>
      </c>
      <c r="B2106" s="30" t="s">
        <v>3653</v>
      </c>
      <c r="C2106" s="30" t="s">
        <v>3654</v>
      </c>
      <c r="D2106" s="34">
        <v>0</v>
      </c>
      <c r="E2106" s="33">
        <v>2998047590623.8599</v>
      </c>
      <c r="F2106" s="33">
        <v>2998047590623.8599</v>
      </c>
    </row>
    <row r="2107" spans="1:6" ht="13.5" hidden="1" thickBot="1">
      <c r="A2107" s="27">
        <f t="shared" si="42"/>
        <v>9</v>
      </c>
      <c r="B2107" s="30" t="s">
        <v>3655</v>
      </c>
      <c r="C2107" s="30" t="s">
        <v>3656</v>
      </c>
      <c r="D2107" s="34">
        <v>0</v>
      </c>
      <c r="E2107" s="34">
        <v>0</v>
      </c>
      <c r="F2107" s="34">
        <v>0</v>
      </c>
    </row>
    <row r="2108" spans="1:6" ht="13.5" thickBot="1">
      <c r="A2108" s="27">
        <f t="shared" si="42"/>
        <v>6</v>
      </c>
      <c r="B2108" s="27" t="s">
        <v>3657</v>
      </c>
      <c r="C2108" s="30" t="s">
        <v>3658</v>
      </c>
      <c r="D2108" s="34">
        <v>0</v>
      </c>
      <c r="E2108" s="33">
        <v>-33363607367711.602</v>
      </c>
      <c r="F2108" s="33">
        <v>-33363607367711.602</v>
      </c>
    </row>
    <row r="2109" spans="1:6" ht="13.5" hidden="1" thickBot="1">
      <c r="A2109" s="27">
        <f t="shared" si="42"/>
        <v>9</v>
      </c>
      <c r="B2109" s="30" t="s">
        <v>3659</v>
      </c>
      <c r="C2109" s="30" t="s">
        <v>3660</v>
      </c>
      <c r="D2109" s="34">
        <v>0</v>
      </c>
      <c r="E2109" s="34">
        <v>0</v>
      </c>
      <c r="F2109" s="34">
        <v>0</v>
      </c>
    </row>
    <row r="2110" spans="1:6" ht="13.5" hidden="1" thickBot="1">
      <c r="A2110" s="27">
        <f t="shared" si="42"/>
        <v>9</v>
      </c>
      <c r="B2110" s="30" t="s">
        <v>3661</v>
      </c>
      <c r="C2110" s="30" t="s">
        <v>3662</v>
      </c>
      <c r="D2110" s="34">
        <v>0</v>
      </c>
      <c r="E2110" s="33">
        <v>33363607367711.602</v>
      </c>
      <c r="F2110" s="33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0" t="s">
        <v>3664</v>
      </c>
      <c r="D2111" s="34">
        <v>0</v>
      </c>
      <c r="E2111" s="33">
        <v>26311741819080.398</v>
      </c>
      <c r="F2111" s="33">
        <v>26311741819080.398</v>
      </c>
    </row>
    <row r="2112" spans="1:6" ht="13.5" hidden="1" thickBot="1">
      <c r="A2112" s="27">
        <f t="shared" si="42"/>
        <v>7</v>
      </c>
      <c r="B2112" s="30" t="s">
        <v>3665</v>
      </c>
      <c r="C2112" s="30" t="s">
        <v>3666</v>
      </c>
      <c r="D2112" s="34">
        <v>0</v>
      </c>
      <c r="E2112" s="33">
        <v>26311741819080.398</v>
      </c>
      <c r="F2112" s="33">
        <v>26311741819080.398</v>
      </c>
    </row>
    <row r="2113" spans="1:6" ht="13.5" hidden="1" thickBot="1">
      <c r="A2113" s="27">
        <f t="shared" si="42"/>
        <v>10</v>
      </c>
      <c r="B2113" s="30" t="s">
        <v>3667</v>
      </c>
      <c r="C2113" s="30" t="s">
        <v>3668</v>
      </c>
      <c r="D2113" s="34">
        <v>0</v>
      </c>
      <c r="E2113" s="33">
        <v>26311741819080.398</v>
      </c>
      <c r="F2113" s="33">
        <v>26311741819080.398</v>
      </c>
    </row>
    <row r="2114" spans="1:6" ht="13.5" thickBot="1">
      <c r="A2114" s="35">
        <v>4</v>
      </c>
      <c r="B2114" s="27" t="s">
        <v>3663</v>
      </c>
      <c r="C2114" s="36" t="s">
        <v>3664</v>
      </c>
      <c r="D2114" s="41">
        <v>0</v>
      </c>
      <c r="E2114" s="37">
        <f>E2115+E2116</f>
        <v>6605551718655.4893</v>
      </c>
      <c r="F2114" s="37">
        <f>F2115+F2116</f>
        <v>6605551718655.502</v>
      </c>
    </row>
    <row r="2115" spans="1:6" ht="13.5" hidden="1" thickBot="1">
      <c r="A2115" s="35">
        <v>7</v>
      </c>
      <c r="B2115" s="36" t="s">
        <v>3665</v>
      </c>
      <c r="C2115" s="36" t="s">
        <v>3669</v>
      </c>
      <c r="D2115" s="37"/>
      <c r="E2115" s="37">
        <f>-E2111+E1299</f>
        <v>-1644328388031.2969</v>
      </c>
      <c r="F2115" s="37">
        <f>-F2111+F1299</f>
        <v>-1644328388031.2969</v>
      </c>
    </row>
    <row r="2116" spans="1:6" ht="13.5" hidden="1" thickBot="1">
      <c r="A2116" s="35">
        <v>7</v>
      </c>
      <c r="B2116" s="36" t="s">
        <v>3665</v>
      </c>
      <c r="C2116" s="36" t="s">
        <v>3670</v>
      </c>
      <c r="D2116" s="41">
        <v>0</v>
      </c>
      <c r="E2116" s="37">
        <f>E$1293-E$1875+D$1293-D$1875</f>
        <v>8249880106686.7861</v>
      </c>
      <c r="F2116" s="37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0" t="s">
        <v>3672</v>
      </c>
      <c r="D2117" s="34">
        <v>0</v>
      </c>
      <c r="E2117" s="33">
        <v>15670075218160.199</v>
      </c>
      <c r="F2117" s="33">
        <v>15670075218160.199</v>
      </c>
    </row>
    <row r="2118" spans="1:6" ht="13.5" hidden="1" thickBot="1">
      <c r="A2118" s="27">
        <f t="shared" si="42"/>
        <v>7</v>
      </c>
      <c r="B2118" s="30" t="s">
        <v>3673</v>
      </c>
      <c r="C2118" s="30" t="s">
        <v>3674</v>
      </c>
      <c r="D2118" s="34">
        <v>0</v>
      </c>
      <c r="E2118" s="33">
        <v>15670075218160.199</v>
      </c>
      <c r="F2118" s="33">
        <v>15670075218160.199</v>
      </c>
    </row>
    <row r="2119" spans="1:6" ht="13.5" hidden="1" thickBot="1">
      <c r="A2119" s="27">
        <f t="shared" si="42"/>
        <v>10</v>
      </c>
      <c r="B2119" s="30" t="s">
        <v>3675</v>
      </c>
      <c r="C2119" s="30" t="s">
        <v>3674</v>
      </c>
      <c r="D2119" s="34">
        <v>0</v>
      </c>
      <c r="E2119" s="33">
        <v>15670075218160.199</v>
      </c>
      <c r="F2119" s="33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0" t="s">
        <v>3677</v>
      </c>
      <c r="D2120" s="34">
        <v>0</v>
      </c>
      <c r="E2120" s="33">
        <v>498873450800408</v>
      </c>
      <c r="F2120" s="33">
        <v>498873450800408</v>
      </c>
    </row>
    <row r="2121" spans="1:6" ht="13.5" thickBot="1">
      <c r="A2121" s="35">
        <f t="shared" si="42"/>
        <v>1</v>
      </c>
      <c r="B2121" s="27" t="s">
        <v>3676</v>
      </c>
      <c r="C2121" s="36" t="s">
        <v>3678</v>
      </c>
      <c r="D2121" s="41">
        <v>0</v>
      </c>
      <c r="E2121" s="37">
        <f>E2122+E2276+E2341+E2554+E2608+E2623</f>
        <v>515122778668921.56</v>
      </c>
      <c r="F2121" s="37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0" t="s">
        <v>3680</v>
      </c>
      <c r="D2122" s="34">
        <v>0</v>
      </c>
      <c r="E2122" s="33">
        <v>234282525362061</v>
      </c>
      <c r="F2122" s="33">
        <v>234282525362061</v>
      </c>
    </row>
    <row r="2123" spans="1:6" ht="13.5" hidden="1" thickBot="1">
      <c r="A2123" s="27">
        <f t="shared" si="42"/>
        <v>9</v>
      </c>
      <c r="B2123" s="30" t="s">
        <v>3681</v>
      </c>
      <c r="C2123" s="30" t="s">
        <v>763</v>
      </c>
      <c r="D2123" s="34">
        <v>0</v>
      </c>
      <c r="E2123" s="34">
        <v>50483420235784</v>
      </c>
      <c r="F2123" s="34">
        <v>50483420235784</v>
      </c>
    </row>
    <row r="2124" spans="1:6" ht="13.5" hidden="1" thickBot="1">
      <c r="A2124" s="27">
        <f t="shared" si="42"/>
        <v>9</v>
      </c>
      <c r="B2124" s="30" t="s">
        <v>3682</v>
      </c>
      <c r="C2124" s="30" t="s">
        <v>765</v>
      </c>
      <c r="D2124" s="34">
        <v>0</v>
      </c>
      <c r="E2124" s="33">
        <v>1209975423116.4399</v>
      </c>
      <c r="F2124" s="33">
        <v>1209975423116.4399</v>
      </c>
    </row>
    <row r="2125" spans="1:6" ht="13.5" hidden="1" thickBot="1">
      <c r="A2125" s="27">
        <f t="shared" si="42"/>
        <v>9</v>
      </c>
      <c r="B2125" s="30" t="s">
        <v>3683</v>
      </c>
      <c r="C2125" s="30" t="s">
        <v>767</v>
      </c>
      <c r="D2125" s="34">
        <v>0</v>
      </c>
      <c r="E2125" s="34">
        <v>3901040733090</v>
      </c>
      <c r="F2125" s="34">
        <v>3901040733090</v>
      </c>
    </row>
    <row r="2126" spans="1:6" ht="13.5" hidden="1" thickBot="1">
      <c r="A2126" s="27">
        <f t="shared" si="42"/>
        <v>9</v>
      </c>
      <c r="B2126" s="30" t="s">
        <v>3684</v>
      </c>
      <c r="C2126" s="30" t="s">
        <v>769</v>
      </c>
      <c r="D2126" s="34">
        <v>0</v>
      </c>
      <c r="E2126" s="34">
        <v>58403244443490</v>
      </c>
      <c r="F2126" s="34">
        <v>58403244443490</v>
      </c>
    </row>
    <row r="2127" spans="1:6" ht="13.5" hidden="1" thickBot="1">
      <c r="A2127" s="27">
        <f t="shared" si="42"/>
        <v>9</v>
      </c>
      <c r="B2127" s="30" t="s">
        <v>3685</v>
      </c>
      <c r="C2127" s="30" t="s">
        <v>773</v>
      </c>
      <c r="D2127" s="34">
        <v>0</v>
      </c>
      <c r="E2127" s="33">
        <v>9706218135936.9902</v>
      </c>
      <c r="F2127" s="33">
        <v>9706218135936.9902</v>
      </c>
    </row>
    <row r="2128" spans="1:6" ht="13.5" hidden="1" thickBot="1">
      <c r="A2128" s="27">
        <f t="shared" si="42"/>
        <v>9</v>
      </c>
      <c r="B2128" s="30" t="s">
        <v>3686</v>
      </c>
      <c r="C2128" s="30" t="s">
        <v>775</v>
      </c>
      <c r="D2128" s="34">
        <v>0</v>
      </c>
      <c r="E2128" s="33">
        <v>7757580591653.5703</v>
      </c>
      <c r="F2128" s="33">
        <v>7757580591653.5703</v>
      </c>
    </row>
    <row r="2129" spans="1:6" ht="13.5" hidden="1" thickBot="1">
      <c r="A2129" s="27">
        <f t="shared" si="42"/>
        <v>9</v>
      </c>
      <c r="B2129" s="30" t="s">
        <v>3687</v>
      </c>
      <c r="C2129" s="30" t="s">
        <v>777</v>
      </c>
      <c r="D2129" s="34">
        <v>0</v>
      </c>
      <c r="E2129" s="34">
        <v>29871669177</v>
      </c>
      <c r="F2129" s="34">
        <v>29871669177</v>
      </c>
    </row>
    <row r="2130" spans="1:6" ht="13.5" hidden="1" thickBot="1">
      <c r="A2130" s="27">
        <f t="shared" si="42"/>
        <v>9</v>
      </c>
      <c r="B2130" s="30" t="s">
        <v>3688</v>
      </c>
      <c r="C2130" s="30" t="s">
        <v>3689</v>
      </c>
      <c r="D2130" s="34">
        <v>0</v>
      </c>
      <c r="E2130" s="34">
        <v>81795651905</v>
      </c>
      <c r="F2130" s="34">
        <v>81795651905</v>
      </c>
    </row>
    <row r="2131" spans="1:6" ht="13.5" hidden="1" thickBot="1">
      <c r="A2131" s="27">
        <f t="shared" si="42"/>
        <v>9</v>
      </c>
      <c r="B2131" s="30" t="s">
        <v>3690</v>
      </c>
      <c r="C2131" s="30" t="s">
        <v>3691</v>
      </c>
      <c r="D2131" s="34">
        <v>0</v>
      </c>
      <c r="E2131" s="34">
        <v>300141353153</v>
      </c>
      <c r="F2131" s="34">
        <v>300141353153</v>
      </c>
    </row>
    <row r="2132" spans="1:6" ht="13.5" hidden="1" thickBot="1">
      <c r="A2132" s="27">
        <f t="shared" si="42"/>
        <v>9</v>
      </c>
      <c r="B2132" s="30" t="s">
        <v>3692</v>
      </c>
      <c r="C2132" s="30" t="s">
        <v>779</v>
      </c>
      <c r="D2132" s="34">
        <v>0</v>
      </c>
      <c r="E2132" s="33">
        <v>14503708633.16</v>
      </c>
      <c r="F2132" s="33">
        <v>14503708633.16</v>
      </c>
    </row>
    <row r="2133" spans="1:6" ht="13.5" hidden="1" thickBot="1">
      <c r="A2133" s="27">
        <f t="shared" si="42"/>
        <v>9</v>
      </c>
      <c r="B2133" s="30" t="s">
        <v>3693</v>
      </c>
      <c r="C2133" s="30" t="s">
        <v>781</v>
      </c>
      <c r="D2133" s="34">
        <v>0</v>
      </c>
      <c r="E2133" s="33">
        <v>398305511418.31</v>
      </c>
      <c r="F2133" s="33">
        <v>398305511418.31</v>
      </c>
    </row>
    <row r="2134" spans="1:6" ht="13.5" hidden="1" thickBot="1">
      <c r="A2134" s="27">
        <f t="shared" si="42"/>
        <v>9</v>
      </c>
      <c r="B2134" s="30" t="s">
        <v>3694</v>
      </c>
      <c r="C2134" s="30" t="s">
        <v>783</v>
      </c>
      <c r="D2134" s="34">
        <v>0</v>
      </c>
      <c r="E2134" s="34">
        <v>369401949792</v>
      </c>
      <c r="F2134" s="34">
        <v>369401949792</v>
      </c>
    </row>
    <row r="2135" spans="1:6" ht="13.5" hidden="1" thickBot="1">
      <c r="A2135" s="27">
        <f t="shared" si="42"/>
        <v>9</v>
      </c>
      <c r="B2135" s="30" t="s">
        <v>3695</v>
      </c>
      <c r="C2135" s="30" t="s">
        <v>785</v>
      </c>
      <c r="D2135" s="34">
        <v>0</v>
      </c>
      <c r="E2135" s="33">
        <v>1035210837758.3101</v>
      </c>
      <c r="F2135" s="33">
        <v>1035210837758.3101</v>
      </c>
    </row>
    <row r="2136" spans="1:6" ht="13.5" hidden="1" thickBot="1">
      <c r="A2136" s="27">
        <f t="shared" si="42"/>
        <v>9</v>
      </c>
      <c r="B2136" s="30" t="s">
        <v>3696</v>
      </c>
      <c r="C2136" s="30" t="s">
        <v>787</v>
      </c>
      <c r="D2136" s="34">
        <v>0</v>
      </c>
      <c r="E2136" s="33">
        <v>1262774928071.0901</v>
      </c>
      <c r="F2136" s="33">
        <v>1262774928071.0901</v>
      </c>
    </row>
    <row r="2137" spans="1:6" ht="13.5" hidden="1" thickBot="1">
      <c r="A2137" s="27">
        <f t="shared" si="42"/>
        <v>9</v>
      </c>
      <c r="B2137" s="30" t="s">
        <v>3697</v>
      </c>
      <c r="C2137" s="30" t="s">
        <v>789</v>
      </c>
      <c r="D2137" s="34">
        <v>0</v>
      </c>
      <c r="E2137" s="33">
        <v>2344015263462.48</v>
      </c>
      <c r="F2137" s="33">
        <v>2344015263462.48</v>
      </c>
    </row>
    <row r="2138" spans="1:6" ht="13.5" hidden="1" thickBot="1">
      <c r="A2138" s="27">
        <f t="shared" si="42"/>
        <v>9</v>
      </c>
      <c r="B2138" s="30" t="s">
        <v>3698</v>
      </c>
      <c r="C2138" s="30" t="s">
        <v>791</v>
      </c>
      <c r="D2138" s="34">
        <v>0</v>
      </c>
      <c r="E2138" s="33">
        <v>61994269457.989998</v>
      </c>
      <c r="F2138" s="33">
        <v>61994269457.989998</v>
      </c>
    </row>
    <row r="2139" spans="1:6" ht="13.5" hidden="1" thickBot="1">
      <c r="A2139" s="27">
        <f t="shared" si="42"/>
        <v>9</v>
      </c>
      <c r="B2139" s="30" t="s">
        <v>3699</v>
      </c>
      <c r="C2139" s="30" t="s">
        <v>793</v>
      </c>
      <c r="D2139" s="34">
        <v>0</v>
      </c>
      <c r="E2139" s="33">
        <v>10843054425.77</v>
      </c>
      <c r="F2139" s="33">
        <v>10843054425.77</v>
      </c>
    </row>
    <row r="2140" spans="1:6" ht="13.5" hidden="1" thickBot="1">
      <c r="A2140" s="27">
        <f t="shared" si="42"/>
        <v>9</v>
      </c>
      <c r="B2140" s="30" t="s">
        <v>3700</v>
      </c>
      <c r="C2140" s="30" t="s">
        <v>795</v>
      </c>
      <c r="D2140" s="34">
        <v>0</v>
      </c>
      <c r="E2140" s="33">
        <v>136264018260.34</v>
      </c>
      <c r="F2140" s="33">
        <v>136264018260.34</v>
      </c>
    </row>
    <row r="2141" spans="1:6" ht="13.5" hidden="1" thickBot="1">
      <c r="A2141" s="27">
        <f t="shared" ref="A2141:A2208" si="43">LEN(B2141)</f>
        <v>9</v>
      </c>
      <c r="B2141" s="30" t="s">
        <v>3701</v>
      </c>
      <c r="C2141" s="30" t="s">
        <v>797</v>
      </c>
      <c r="D2141" s="34">
        <v>0</v>
      </c>
      <c r="E2141" s="33">
        <v>1670684443372.03</v>
      </c>
      <c r="F2141" s="33">
        <v>1670684443372.03</v>
      </c>
    </row>
    <row r="2142" spans="1:6" ht="13.5" hidden="1" thickBot="1">
      <c r="A2142" s="27">
        <f t="shared" si="43"/>
        <v>9</v>
      </c>
      <c r="B2142" s="30" t="s">
        <v>3702</v>
      </c>
      <c r="C2142" s="30" t="s">
        <v>799</v>
      </c>
      <c r="D2142" s="34">
        <v>0</v>
      </c>
      <c r="E2142" s="33">
        <v>1999538844231.0801</v>
      </c>
      <c r="F2142" s="33">
        <v>1999538844231.0801</v>
      </c>
    </row>
    <row r="2143" spans="1:6" ht="13.5" hidden="1" thickBot="1">
      <c r="A2143" s="27">
        <f t="shared" si="43"/>
        <v>9</v>
      </c>
      <c r="B2143" s="30" t="s">
        <v>3703</v>
      </c>
      <c r="C2143" s="30" t="s">
        <v>801</v>
      </c>
      <c r="D2143" s="34">
        <v>0</v>
      </c>
      <c r="E2143" s="33">
        <v>530514539082.09003</v>
      </c>
      <c r="F2143" s="33">
        <v>530514539082.09003</v>
      </c>
    </row>
    <row r="2144" spans="1:6" ht="13.5" hidden="1" thickBot="1">
      <c r="A2144" s="27">
        <f t="shared" si="43"/>
        <v>9</v>
      </c>
      <c r="B2144" s="30" t="s">
        <v>3704</v>
      </c>
      <c r="C2144" s="30" t="s">
        <v>3705</v>
      </c>
      <c r="D2144" s="34">
        <v>0</v>
      </c>
      <c r="E2144" s="33">
        <v>55684815456.279999</v>
      </c>
      <c r="F2144" s="33">
        <v>55684815456.279999</v>
      </c>
    </row>
    <row r="2145" spans="1:6" ht="13.5" hidden="1" thickBot="1">
      <c r="A2145" s="27">
        <f t="shared" si="43"/>
        <v>9</v>
      </c>
      <c r="B2145" s="30" t="s">
        <v>3706</v>
      </c>
      <c r="C2145" s="30" t="s">
        <v>3707</v>
      </c>
      <c r="D2145" s="34">
        <v>0</v>
      </c>
      <c r="E2145" s="34">
        <v>10105758388</v>
      </c>
      <c r="F2145" s="34">
        <v>10105758388</v>
      </c>
    </row>
    <row r="2146" spans="1:6" ht="13.5" hidden="1" thickBot="1">
      <c r="A2146" s="27">
        <f t="shared" si="43"/>
        <v>9</v>
      </c>
      <c r="B2146" s="30" t="s">
        <v>3708</v>
      </c>
      <c r="C2146" s="30" t="s">
        <v>803</v>
      </c>
      <c r="D2146" s="34">
        <v>0</v>
      </c>
      <c r="E2146" s="34">
        <v>114720</v>
      </c>
      <c r="F2146" s="34">
        <v>114720</v>
      </c>
    </row>
    <row r="2147" spans="1:6" ht="13.5" hidden="1" thickBot="1">
      <c r="A2147" s="27">
        <f t="shared" si="43"/>
        <v>9</v>
      </c>
      <c r="B2147" s="30" t="s">
        <v>3709</v>
      </c>
      <c r="C2147" s="30" t="s">
        <v>805</v>
      </c>
      <c r="D2147" s="34">
        <v>0</v>
      </c>
      <c r="E2147" s="33">
        <v>8885592308.5200005</v>
      </c>
      <c r="F2147" s="33">
        <v>8885592308.5200005</v>
      </c>
    </row>
    <row r="2148" spans="1:6" ht="13.5" hidden="1" thickBot="1">
      <c r="A2148" s="27">
        <f t="shared" si="43"/>
        <v>9</v>
      </c>
      <c r="B2148" s="30" t="s">
        <v>3710</v>
      </c>
      <c r="C2148" s="30" t="s">
        <v>807</v>
      </c>
      <c r="D2148" s="34">
        <v>0</v>
      </c>
      <c r="E2148" s="33">
        <v>15136337571.76</v>
      </c>
      <c r="F2148" s="33">
        <v>15136337571.76</v>
      </c>
    </row>
    <row r="2149" spans="1:6" ht="13.5" hidden="1" thickBot="1">
      <c r="A2149" s="27">
        <f t="shared" si="43"/>
        <v>9</v>
      </c>
      <c r="B2149" s="30" t="s">
        <v>3711</v>
      </c>
      <c r="C2149" s="30" t="s">
        <v>809</v>
      </c>
      <c r="D2149" s="34">
        <v>0</v>
      </c>
      <c r="E2149" s="33">
        <v>981138776355.35999</v>
      </c>
      <c r="F2149" s="33">
        <v>981138776355.35999</v>
      </c>
    </row>
    <row r="2150" spans="1:6" ht="13.5" hidden="1" thickBot="1">
      <c r="A2150" s="27">
        <f t="shared" si="43"/>
        <v>9</v>
      </c>
      <c r="B2150" s="30" t="s">
        <v>3712</v>
      </c>
      <c r="C2150" s="30" t="s">
        <v>811</v>
      </c>
      <c r="D2150" s="34">
        <v>0</v>
      </c>
      <c r="E2150" s="33">
        <v>29645984466.029999</v>
      </c>
      <c r="F2150" s="33">
        <v>29645984466.029999</v>
      </c>
    </row>
    <row r="2151" spans="1:6" ht="13.5" hidden="1" thickBot="1">
      <c r="A2151" s="27">
        <f t="shared" si="43"/>
        <v>9</v>
      </c>
      <c r="B2151" s="30" t="s">
        <v>3713</v>
      </c>
      <c r="C2151" s="30" t="s">
        <v>813</v>
      </c>
      <c r="D2151" s="34">
        <v>0</v>
      </c>
      <c r="E2151" s="33">
        <v>2967904231.6399999</v>
      </c>
      <c r="F2151" s="33">
        <v>2967904231.6399999</v>
      </c>
    </row>
    <row r="2152" spans="1:6" ht="13.5" hidden="1" thickBot="1">
      <c r="A2152" s="27">
        <f t="shared" si="43"/>
        <v>9</v>
      </c>
      <c r="B2152" s="30" t="s">
        <v>3714</v>
      </c>
      <c r="C2152" s="30" t="s">
        <v>815</v>
      </c>
      <c r="D2152" s="34">
        <v>0</v>
      </c>
      <c r="E2152" s="34">
        <v>24628639667</v>
      </c>
      <c r="F2152" s="34">
        <v>24628639667</v>
      </c>
    </row>
    <row r="2153" spans="1:6" ht="13.5" hidden="1" thickBot="1">
      <c r="A2153" s="27">
        <f t="shared" si="43"/>
        <v>9</v>
      </c>
      <c r="B2153" s="30" t="s">
        <v>3715</v>
      </c>
      <c r="C2153" s="30" t="s">
        <v>817</v>
      </c>
      <c r="D2153" s="34">
        <v>0</v>
      </c>
      <c r="E2153" s="33">
        <v>471594697226.01001</v>
      </c>
      <c r="F2153" s="33">
        <v>471594697226.01001</v>
      </c>
    </row>
    <row r="2154" spans="1:6" ht="13.5" hidden="1" thickBot="1">
      <c r="A2154" s="27">
        <f t="shared" si="43"/>
        <v>9</v>
      </c>
      <c r="B2154" s="30" t="s">
        <v>3716</v>
      </c>
      <c r="C2154" s="30" t="s">
        <v>819</v>
      </c>
      <c r="D2154" s="34">
        <v>0</v>
      </c>
      <c r="E2154" s="33">
        <v>285063801426.65997</v>
      </c>
      <c r="F2154" s="33">
        <v>285063801426.65997</v>
      </c>
    </row>
    <row r="2155" spans="1:6" ht="13.5" hidden="1" thickBot="1">
      <c r="A2155" s="27">
        <f t="shared" si="43"/>
        <v>9</v>
      </c>
      <c r="B2155" s="30" t="s">
        <v>3717</v>
      </c>
      <c r="C2155" s="30" t="s">
        <v>821</v>
      </c>
      <c r="D2155" s="34">
        <v>0</v>
      </c>
      <c r="E2155" s="34">
        <v>7705776397887</v>
      </c>
      <c r="F2155" s="34">
        <v>7705776397887</v>
      </c>
    </row>
    <row r="2156" spans="1:6" ht="13.5" hidden="1" thickBot="1">
      <c r="A2156" s="27">
        <f t="shared" si="43"/>
        <v>9</v>
      </c>
      <c r="B2156" s="30" t="s">
        <v>3718</v>
      </c>
      <c r="C2156" s="30" t="s">
        <v>823</v>
      </c>
      <c r="D2156" s="34">
        <v>0</v>
      </c>
      <c r="E2156" s="34">
        <v>23344423924</v>
      </c>
      <c r="F2156" s="34">
        <v>23344423924</v>
      </c>
    </row>
    <row r="2157" spans="1:6" ht="13.5" hidden="1" thickBot="1">
      <c r="A2157" s="27">
        <f t="shared" si="43"/>
        <v>9</v>
      </c>
      <c r="B2157" s="30" t="s">
        <v>3719</v>
      </c>
      <c r="C2157" s="30" t="s">
        <v>825</v>
      </c>
      <c r="D2157" s="34">
        <v>0</v>
      </c>
      <c r="E2157" s="33">
        <v>13874800834.959999</v>
      </c>
      <c r="F2157" s="33">
        <v>13874800834.959999</v>
      </c>
    </row>
    <row r="2158" spans="1:6" ht="13.5" hidden="1" thickBot="1">
      <c r="A2158" s="27">
        <f t="shared" si="43"/>
        <v>9</v>
      </c>
      <c r="B2158" s="30" t="s">
        <v>3720</v>
      </c>
      <c r="C2158" s="30" t="s">
        <v>827</v>
      </c>
      <c r="D2158" s="34">
        <v>0</v>
      </c>
      <c r="E2158" s="34">
        <v>52794959338</v>
      </c>
      <c r="F2158" s="34">
        <v>52794959338</v>
      </c>
    </row>
    <row r="2159" spans="1:6" ht="13.5" hidden="1" thickBot="1">
      <c r="A2159" s="27">
        <f t="shared" si="43"/>
        <v>9</v>
      </c>
      <c r="B2159" s="30" t="s">
        <v>3721</v>
      </c>
      <c r="C2159" s="30" t="s">
        <v>829</v>
      </c>
      <c r="D2159" s="34">
        <v>0</v>
      </c>
      <c r="E2159" s="34">
        <v>21575938387</v>
      </c>
      <c r="F2159" s="34">
        <v>21575938387</v>
      </c>
    </row>
    <row r="2160" spans="1:6" ht="13.5" hidden="1" thickBot="1">
      <c r="A2160" s="27">
        <f t="shared" si="43"/>
        <v>9</v>
      </c>
      <c r="B2160" s="30" t="s">
        <v>3722</v>
      </c>
      <c r="C2160" s="30" t="s">
        <v>831</v>
      </c>
      <c r="D2160" s="34">
        <v>0</v>
      </c>
      <c r="E2160" s="33">
        <v>136764755633.03</v>
      </c>
      <c r="F2160" s="33">
        <v>136764755633.03</v>
      </c>
    </row>
    <row r="2161" spans="1:6" ht="13.5" hidden="1" thickBot="1">
      <c r="A2161" s="27">
        <f t="shared" si="43"/>
        <v>9</v>
      </c>
      <c r="B2161" s="30" t="s">
        <v>3723</v>
      </c>
      <c r="C2161" s="30" t="s">
        <v>833</v>
      </c>
      <c r="D2161" s="34">
        <v>0</v>
      </c>
      <c r="E2161" s="33">
        <v>16932904832.66</v>
      </c>
      <c r="F2161" s="33">
        <v>16932904832.66</v>
      </c>
    </row>
    <row r="2162" spans="1:6" ht="13.5" hidden="1" thickBot="1">
      <c r="A2162" s="27">
        <f t="shared" si="43"/>
        <v>9</v>
      </c>
      <c r="B2162" s="30" t="s">
        <v>3724</v>
      </c>
      <c r="C2162" s="30" t="s">
        <v>835</v>
      </c>
      <c r="D2162" s="34">
        <v>0</v>
      </c>
      <c r="E2162" s="33">
        <v>32972804669.68</v>
      </c>
      <c r="F2162" s="33">
        <v>32972804669.68</v>
      </c>
    </row>
    <row r="2163" spans="1:6" ht="13.5" hidden="1" thickBot="1">
      <c r="A2163" s="27">
        <f t="shared" si="43"/>
        <v>9</v>
      </c>
      <c r="B2163" s="30" t="s">
        <v>3725</v>
      </c>
      <c r="C2163" s="30" t="s">
        <v>837</v>
      </c>
      <c r="D2163" s="34">
        <v>0</v>
      </c>
      <c r="E2163" s="33">
        <v>166887302174.41</v>
      </c>
      <c r="F2163" s="33">
        <v>166887302174.41</v>
      </c>
    </row>
    <row r="2164" spans="1:6" ht="13.5" hidden="1" thickBot="1">
      <c r="A2164" s="27">
        <f t="shared" si="43"/>
        <v>9</v>
      </c>
      <c r="B2164" s="30" t="s">
        <v>3726</v>
      </c>
      <c r="C2164" s="30" t="s">
        <v>839</v>
      </c>
      <c r="D2164" s="34">
        <v>0</v>
      </c>
      <c r="E2164" s="33">
        <v>51926767996.32</v>
      </c>
      <c r="F2164" s="33">
        <v>51926767996.32</v>
      </c>
    </row>
    <row r="2165" spans="1:6" ht="13.5" hidden="1" thickBot="1">
      <c r="A2165" s="27">
        <f t="shared" si="43"/>
        <v>9</v>
      </c>
      <c r="B2165" s="30" t="s">
        <v>3727</v>
      </c>
      <c r="C2165" s="30" t="s">
        <v>841</v>
      </c>
      <c r="D2165" s="34">
        <v>0</v>
      </c>
      <c r="E2165" s="33">
        <v>178884637720.07001</v>
      </c>
      <c r="F2165" s="33">
        <v>178884637720.07001</v>
      </c>
    </row>
    <row r="2166" spans="1:6" ht="13.5" hidden="1" thickBot="1">
      <c r="A2166" s="27">
        <f t="shared" si="43"/>
        <v>9</v>
      </c>
      <c r="B2166" s="30" t="s">
        <v>3728</v>
      </c>
      <c r="C2166" s="30" t="s">
        <v>843</v>
      </c>
      <c r="D2166" s="34">
        <v>0</v>
      </c>
      <c r="E2166" s="34">
        <v>2336658471313</v>
      </c>
      <c r="F2166" s="34">
        <v>2336658471313</v>
      </c>
    </row>
    <row r="2167" spans="1:6" ht="13.5" hidden="1" thickBot="1">
      <c r="A2167" s="27">
        <f t="shared" si="43"/>
        <v>9</v>
      </c>
      <c r="B2167" s="30" t="s">
        <v>3729</v>
      </c>
      <c r="C2167" s="30" t="s">
        <v>845</v>
      </c>
      <c r="D2167" s="34">
        <v>0</v>
      </c>
      <c r="E2167" s="34">
        <v>1511563822000</v>
      </c>
      <c r="F2167" s="34">
        <v>1511563822000</v>
      </c>
    </row>
    <row r="2168" spans="1:6" ht="13.5" hidden="1" thickBot="1">
      <c r="A2168" s="27">
        <f t="shared" si="43"/>
        <v>9</v>
      </c>
      <c r="B2168" s="30" t="s">
        <v>3730</v>
      </c>
      <c r="C2168" s="30" t="s">
        <v>847</v>
      </c>
      <c r="D2168" s="34">
        <v>0</v>
      </c>
      <c r="E2168" s="34">
        <v>360521596000</v>
      </c>
      <c r="F2168" s="34">
        <v>360521596000</v>
      </c>
    </row>
    <row r="2169" spans="1:6" ht="13.5" hidden="1" thickBot="1">
      <c r="A2169" s="27">
        <f t="shared" si="43"/>
        <v>9</v>
      </c>
      <c r="B2169" s="30" t="s">
        <v>3731</v>
      </c>
      <c r="C2169" s="30" t="s">
        <v>849</v>
      </c>
      <c r="D2169" s="34">
        <v>0</v>
      </c>
      <c r="E2169" s="34">
        <v>50039338000</v>
      </c>
      <c r="F2169" s="34">
        <v>50039338000</v>
      </c>
    </row>
    <row r="2170" spans="1:6" ht="13.5" hidden="1" thickBot="1">
      <c r="A2170" s="27">
        <f t="shared" si="43"/>
        <v>9</v>
      </c>
      <c r="B2170" s="30" t="s">
        <v>3732</v>
      </c>
      <c r="C2170" s="30" t="s">
        <v>851</v>
      </c>
      <c r="D2170" s="34">
        <v>0</v>
      </c>
      <c r="E2170" s="34">
        <v>61050628509</v>
      </c>
      <c r="F2170" s="34">
        <v>61050628509</v>
      </c>
    </row>
    <row r="2171" spans="1:6" ht="13.5" hidden="1" thickBot="1">
      <c r="A2171" s="27">
        <f t="shared" si="43"/>
        <v>9</v>
      </c>
      <c r="B2171" s="30" t="s">
        <v>3733</v>
      </c>
      <c r="C2171" s="30" t="s">
        <v>2852</v>
      </c>
      <c r="D2171" s="34">
        <v>0</v>
      </c>
      <c r="E2171" s="34">
        <v>23035000</v>
      </c>
      <c r="F2171" s="34">
        <v>23035000</v>
      </c>
    </row>
    <row r="2172" spans="1:6" ht="13.5" hidden="1" thickBot="1">
      <c r="A2172" s="27">
        <f t="shared" si="43"/>
        <v>9</v>
      </c>
      <c r="B2172" s="30" t="s">
        <v>3734</v>
      </c>
      <c r="C2172" s="30" t="s">
        <v>3735</v>
      </c>
      <c r="D2172" s="34">
        <v>0</v>
      </c>
      <c r="E2172" s="34">
        <v>94955571726</v>
      </c>
      <c r="F2172" s="34">
        <v>94955571726</v>
      </c>
    </row>
    <row r="2173" spans="1:6" ht="13.5" hidden="1" thickBot="1">
      <c r="A2173" s="27">
        <f t="shared" si="43"/>
        <v>9</v>
      </c>
      <c r="B2173" s="30" t="s">
        <v>3736</v>
      </c>
      <c r="C2173" s="30" t="s">
        <v>853</v>
      </c>
      <c r="D2173" s="34">
        <v>0</v>
      </c>
      <c r="E2173" s="34">
        <v>713233609260</v>
      </c>
      <c r="F2173" s="34">
        <v>713233609260</v>
      </c>
    </row>
    <row r="2174" spans="1:6" ht="13.5" hidden="1" thickBot="1">
      <c r="A2174" s="27">
        <f t="shared" si="43"/>
        <v>9</v>
      </c>
      <c r="B2174" s="30" t="s">
        <v>3737</v>
      </c>
      <c r="C2174" s="30" t="s">
        <v>855</v>
      </c>
      <c r="D2174" s="34">
        <v>0</v>
      </c>
      <c r="E2174" s="33">
        <v>116042378661.24001</v>
      </c>
      <c r="F2174" s="33">
        <v>116042378661.24001</v>
      </c>
    </row>
    <row r="2175" spans="1:6" ht="13.5" hidden="1" thickBot="1">
      <c r="A2175" s="27">
        <f t="shared" si="43"/>
        <v>9</v>
      </c>
      <c r="B2175" s="30" t="s">
        <v>3738</v>
      </c>
      <c r="C2175" s="30" t="s">
        <v>857</v>
      </c>
      <c r="D2175" s="34">
        <v>0</v>
      </c>
      <c r="E2175" s="33">
        <v>92461152120.589996</v>
      </c>
      <c r="F2175" s="33">
        <v>92461152120.589996</v>
      </c>
    </row>
    <row r="2176" spans="1:6" ht="13.5" hidden="1" thickBot="1">
      <c r="A2176" s="27">
        <f t="shared" si="43"/>
        <v>9</v>
      </c>
      <c r="B2176" s="30" t="s">
        <v>3739</v>
      </c>
      <c r="C2176" s="30" t="s">
        <v>859</v>
      </c>
      <c r="D2176" s="34">
        <v>0</v>
      </c>
      <c r="E2176" s="33">
        <v>134324523330.27</v>
      </c>
      <c r="F2176" s="33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0" t="s">
        <v>3741</v>
      </c>
      <c r="D2177" s="34">
        <v>0</v>
      </c>
      <c r="E2177" s="33">
        <v>46284058491932.203</v>
      </c>
      <c r="F2177" s="33">
        <v>46284058491932.203</v>
      </c>
    </row>
    <row r="2178" spans="1:6" ht="13.5" hidden="1" thickBot="1">
      <c r="A2178" s="27">
        <f t="shared" si="43"/>
        <v>9</v>
      </c>
      <c r="B2178" s="30" t="s">
        <v>3742</v>
      </c>
      <c r="C2178" s="30" t="s">
        <v>863</v>
      </c>
      <c r="D2178" s="34">
        <v>0</v>
      </c>
      <c r="E2178" s="33">
        <v>2542155294615.3999</v>
      </c>
      <c r="F2178" s="33">
        <v>2542155294615.3999</v>
      </c>
    </row>
    <row r="2179" spans="1:6" ht="13.5" hidden="1" thickBot="1">
      <c r="A2179" s="27">
        <f t="shared" si="43"/>
        <v>9</v>
      </c>
      <c r="B2179" s="30" t="s">
        <v>3743</v>
      </c>
      <c r="C2179" s="30" t="s">
        <v>865</v>
      </c>
      <c r="D2179" s="34">
        <v>0</v>
      </c>
      <c r="E2179" s="33">
        <v>14388240350503</v>
      </c>
      <c r="F2179" s="33">
        <v>14388240350503</v>
      </c>
    </row>
    <row r="2180" spans="1:6" ht="13.5" hidden="1" thickBot="1">
      <c r="A2180" s="27">
        <f t="shared" si="43"/>
        <v>9</v>
      </c>
      <c r="B2180" s="30" t="s">
        <v>3744</v>
      </c>
      <c r="C2180" s="30" t="s">
        <v>867</v>
      </c>
      <c r="D2180" s="34">
        <v>0</v>
      </c>
      <c r="E2180" s="33">
        <v>9526693608008.6895</v>
      </c>
      <c r="F2180" s="33">
        <v>9526693608008.6895</v>
      </c>
    </row>
    <row r="2181" spans="1:6" ht="13.5" hidden="1" thickBot="1">
      <c r="A2181" s="27">
        <f t="shared" si="43"/>
        <v>9</v>
      </c>
      <c r="B2181" s="30" t="s">
        <v>3745</v>
      </c>
      <c r="C2181" s="30" t="s">
        <v>869</v>
      </c>
      <c r="D2181" s="34">
        <v>0</v>
      </c>
      <c r="E2181" s="33">
        <v>5330312071597.21</v>
      </c>
      <c r="F2181" s="33">
        <v>5330312071597.21</v>
      </c>
    </row>
    <row r="2182" spans="1:6" ht="13.5" hidden="1" thickBot="1">
      <c r="A2182" s="27">
        <f t="shared" si="43"/>
        <v>9</v>
      </c>
      <c r="B2182" s="30" t="s">
        <v>3746</v>
      </c>
      <c r="C2182" s="30" t="s">
        <v>871</v>
      </c>
      <c r="D2182" s="34">
        <v>0</v>
      </c>
      <c r="E2182" s="33">
        <v>922446312633.30005</v>
      </c>
      <c r="F2182" s="33">
        <v>922446312633.30005</v>
      </c>
    </row>
    <row r="2183" spans="1:6" ht="13.5" hidden="1" thickBot="1">
      <c r="A2183" s="27">
        <f t="shared" si="43"/>
        <v>9</v>
      </c>
      <c r="B2183" s="30" t="s">
        <v>3747</v>
      </c>
      <c r="C2183" s="30" t="s">
        <v>873</v>
      </c>
      <c r="D2183" s="34">
        <v>0</v>
      </c>
      <c r="E2183" s="33">
        <v>67661624183.769997</v>
      </c>
      <c r="F2183" s="33">
        <v>67661624183.769997</v>
      </c>
    </row>
    <row r="2184" spans="1:6" ht="13.5" hidden="1" thickBot="1">
      <c r="A2184" s="27">
        <f t="shared" si="43"/>
        <v>9</v>
      </c>
      <c r="B2184" s="30" t="s">
        <v>3748</v>
      </c>
      <c r="C2184" s="30" t="s">
        <v>875</v>
      </c>
      <c r="D2184" s="34">
        <v>0</v>
      </c>
      <c r="E2184" s="33">
        <v>165057512881.20999</v>
      </c>
      <c r="F2184" s="33">
        <v>165057512881.20999</v>
      </c>
    </row>
    <row r="2185" spans="1:6" ht="13.5" hidden="1" thickBot="1">
      <c r="A2185" s="27">
        <f t="shared" si="43"/>
        <v>9</v>
      </c>
      <c r="B2185" s="30" t="s">
        <v>3749</v>
      </c>
      <c r="C2185" s="30" t="s">
        <v>877</v>
      </c>
      <c r="D2185" s="34">
        <v>0</v>
      </c>
      <c r="E2185" s="33">
        <v>234209100539.82999</v>
      </c>
      <c r="F2185" s="33">
        <v>234209100539.82999</v>
      </c>
    </row>
    <row r="2186" spans="1:6" ht="13.5" hidden="1" thickBot="1">
      <c r="A2186" s="27">
        <f t="shared" si="43"/>
        <v>9</v>
      </c>
      <c r="B2186" s="30" t="s">
        <v>3750</v>
      </c>
      <c r="C2186" s="30" t="s">
        <v>879</v>
      </c>
      <c r="D2186" s="34">
        <v>0</v>
      </c>
      <c r="E2186" s="33">
        <v>35015235411.480003</v>
      </c>
      <c r="F2186" s="33">
        <v>35015235411.480003</v>
      </c>
    </row>
    <row r="2187" spans="1:6" ht="13.5" hidden="1" thickBot="1">
      <c r="A2187" s="27">
        <f t="shared" si="43"/>
        <v>9</v>
      </c>
      <c r="B2187" s="30" t="s">
        <v>3751</v>
      </c>
      <c r="C2187" s="30" t="s">
        <v>3752</v>
      </c>
      <c r="D2187" s="34">
        <v>0</v>
      </c>
      <c r="E2187" s="34">
        <v>5143759383</v>
      </c>
      <c r="F2187" s="34">
        <v>5143759383</v>
      </c>
    </row>
    <row r="2188" spans="1:6" ht="13.5" hidden="1" thickBot="1">
      <c r="A2188" s="27">
        <f t="shared" si="43"/>
        <v>9</v>
      </c>
      <c r="B2188" s="30" t="s">
        <v>3753</v>
      </c>
      <c r="C2188" s="30" t="s">
        <v>883</v>
      </c>
      <c r="D2188" s="34">
        <v>0</v>
      </c>
      <c r="E2188" s="33">
        <v>1911455892.96</v>
      </c>
      <c r="F2188" s="33">
        <v>1911455892.96</v>
      </c>
    </row>
    <row r="2189" spans="1:6" ht="13.5" hidden="1" thickBot="1">
      <c r="A2189" s="27">
        <f t="shared" si="43"/>
        <v>9</v>
      </c>
      <c r="B2189" s="30" t="s">
        <v>3754</v>
      </c>
      <c r="C2189" s="30" t="s">
        <v>885</v>
      </c>
      <c r="D2189" s="34">
        <v>0</v>
      </c>
      <c r="E2189" s="33">
        <v>50574785704.650002</v>
      </c>
      <c r="F2189" s="33">
        <v>50574785704.650002</v>
      </c>
    </row>
    <row r="2190" spans="1:6" ht="13.5" hidden="1" thickBot="1">
      <c r="A2190" s="27">
        <f t="shared" si="43"/>
        <v>9</v>
      </c>
      <c r="B2190" s="30" t="s">
        <v>3755</v>
      </c>
      <c r="C2190" s="30" t="s">
        <v>887</v>
      </c>
      <c r="D2190" s="34">
        <v>0</v>
      </c>
      <c r="E2190" s="33">
        <v>2417061430041.9302</v>
      </c>
      <c r="F2190" s="33">
        <v>2417061430041.9302</v>
      </c>
    </row>
    <row r="2191" spans="1:6" ht="13.5" hidden="1" thickBot="1">
      <c r="A2191" s="27">
        <f t="shared" si="43"/>
        <v>9</v>
      </c>
      <c r="B2191" s="30" t="s">
        <v>3756</v>
      </c>
      <c r="C2191" s="30" t="s">
        <v>889</v>
      </c>
      <c r="D2191" s="34">
        <v>0</v>
      </c>
      <c r="E2191" s="34">
        <v>923165833</v>
      </c>
      <c r="F2191" s="34">
        <v>923165833</v>
      </c>
    </row>
    <row r="2192" spans="1:6" ht="13.5" hidden="1" thickBot="1">
      <c r="A2192" s="27">
        <f t="shared" si="43"/>
        <v>9</v>
      </c>
      <c r="B2192" s="30" t="s">
        <v>3757</v>
      </c>
      <c r="C2192" s="30" t="s">
        <v>891</v>
      </c>
      <c r="D2192" s="34">
        <v>0</v>
      </c>
      <c r="E2192" s="33">
        <v>5358370346.5299997</v>
      </c>
      <c r="F2192" s="33">
        <v>5358370346.5299997</v>
      </c>
    </row>
    <row r="2193" spans="1:6" ht="13.5" hidden="1" thickBot="1">
      <c r="A2193" s="27">
        <f t="shared" si="43"/>
        <v>9</v>
      </c>
      <c r="B2193" s="30" t="s">
        <v>3758</v>
      </c>
      <c r="C2193" s="30" t="s">
        <v>893</v>
      </c>
      <c r="D2193" s="34">
        <v>0</v>
      </c>
      <c r="E2193" s="33">
        <v>233327248824.04001</v>
      </c>
      <c r="F2193" s="33">
        <v>233327248824.04001</v>
      </c>
    </row>
    <row r="2194" spans="1:6" ht="13.5" hidden="1" thickBot="1">
      <c r="A2194" s="27">
        <f t="shared" si="43"/>
        <v>9</v>
      </c>
      <c r="B2194" s="30" t="s">
        <v>3759</v>
      </c>
      <c r="C2194" s="30" t="s">
        <v>3760</v>
      </c>
      <c r="D2194" s="34">
        <v>0</v>
      </c>
      <c r="E2194" s="33">
        <v>47281587420.889999</v>
      </c>
      <c r="F2194" s="33">
        <v>47281587420.889999</v>
      </c>
    </row>
    <row r="2195" spans="1:6" ht="13.5" hidden="1" thickBot="1">
      <c r="A2195" s="27">
        <f t="shared" si="43"/>
        <v>9</v>
      </c>
      <c r="B2195" s="30" t="s">
        <v>3761</v>
      </c>
      <c r="C2195" s="30" t="s">
        <v>3762</v>
      </c>
      <c r="D2195" s="34">
        <v>0</v>
      </c>
      <c r="E2195" s="33">
        <v>1150469461054.0701</v>
      </c>
      <c r="F2195" s="33">
        <v>1150469461054.0701</v>
      </c>
    </row>
    <row r="2196" spans="1:6" ht="13.5" hidden="1" thickBot="1">
      <c r="A2196" s="27">
        <f t="shared" si="43"/>
        <v>9</v>
      </c>
      <c r="B2196" s="30" t="s">
        <v>3763</v>
      </c>
      <c r="C2196" s="30" t="s">
        <v>3764</v>
      </c>
      <c r="D2196" s="34">
        <v>0</v>
      </c>
      <c r="E2196" s="34">
        <v>22744297211</v>
      </c>
      <c r="F2196" s="34">
        <v>22744297211</v>
      </c>
    </row>
    <row r="2197" spans="1:6" ht="13.5" hidden="1" thickBot="1">
      <c r="A2197" s="27">
        <f t="shared" si="43"/>
        <v>9</v>
      </c>
      <c r="B2197" s="30" t="s">
        <v>3765</v>
      </c>
      <c r="C2197" s="30" t="s">
        <v>901</v>
      </c>
      <c r="D2197" s="34">
        <v>0</v>
      </c>
      <c r="E2197" s="33">
        <v>9823736171.5100002</v>
      </c>
      <c r="F2197" s="33">
        <v>9823736171.5100002</v>
      </c>
    </row>
    <row r="2198" spans="1:6" ht="13.5" hidden="1" thickBot="1">
      <c r="A2198" s="27">
        <f t="shared" si="43"/>
        <v>9</v>
      </c>
      <c r="B2198" s="30" t="s">
        <v>3766</v>
      </c>
      <c r="C2198" s="30" t="s">
        <v>903</v>
      </c>
      <c r="D2198" s="34">
        <v>0</v>
      </c>
      <c r="E2198" s="34">
        <v>2838986773</v>
      </c>
      <c r="F2198" s="34">
        <v>2838986773</v>
      </c>
    </row>
    <row r="2199" spans="1:6" ht="13.5" hidden="1" thickBot="1">
      <c r="A2199" s="27">
        <f t="shared" si="43"/>
        <v>9</v>
      </c>
      <c r="B2199" s="30" t="s">
        <v>3767</v>
      </c>
      <c r="C2199" s="30" t="s">
        <v>3768</v>
      </c>
      <c r="D2199" s="34">
        <v>0</v>
      </c>
      <c r="E2199" s="34">
        <v>1196787938</v>
      </c>
      <c r="F2199" s="34">
        <v>1196787938</v>
      </c>
    </row>
    <row r="2200" spans="1:6" ht="13.5" hidden="1" thickBot="1">
      <c r="A2200" s="27">
        <f t="shared" si="43"/>
        <v>9</v>
      </c>
      <c r="B2200" s="30" t="s">
        <v>3769</v>
      </c>
      <c r="C2200" s="30" t="s">
        <v>905</v>
      </c>
      <c r="D2200" s="34">
        <v>0</v>
      </c>
      <c r="E2200" s="34">
        <v>3403038651</v>
      </c>
      <c r="F2200" s="34">
        <v>3403038651</v>
      </c>
    </row>
    <row r="2201" spans="1:6" ht="13.5" hidden="1" thickBot="1">
      <c r="A2201" s="27">
        <f t="shared" si="43"/>
        <v>9</v>
      </c>
      <c r="B2201" s="30" t="s">
        <v>3770</v>
      </c>
      <c r="C2201" s="30" t="s">
        <v>907</v>
      </c>
      <c r="D2201" s="34">
        <v>0</v>
      </c>
      <c r="E2201" s="33">
        <v>26164408745.18</v>
      </c>
      <c r="F2201" s="33">
        <v>26164408745.18</v>
      </c>
    </row>
    <row r="2202" spans="1:6" ht="13.5" hidden="1" thickBot="1">
      <c r="A2202" s="27">
        <f t="shared" si="43"/>
        <v>9</v>
      </c>
      <c r="B2202" s="30" t="s">
        <v>3771</v>
      </c>
      <c r="C2202" s="30" t="s">
        <v>931</v>
      </c>
      <c r="D2202" s="34">
        <v>0</v>
      </c>
      <c r="E2202" s="33">
        <v>88561930793.740005</v>
      </c>
      <c r="F2202" s="33">
        <v>88561930793.740005</v>
      </c>
    </row>
    <row r="2203" spans="1:6" ht="13.5" hidden="1" thickBot="1">
      <c r="A2203" s="27">
        <f t="shared" si="43"/>
        <v>9</v>
      </c>
      <c r="B2203" s="30" t="s">
        <v>3772</v>
      </c>
      <c r="C2203" s="30" t="s">
        <v>2849</v>
      </c>
      <c r="D2203" s="34">
        <v>0</v>
      </c>
      <c r="E2203" s="33">
        <v>1006009314305.0699</v>
      </c>
      <c r="F2203" s="33">
        <v>1006009314305.0699</v>
      </c>
    </row>
    <row r="2204" spans="1:6" ht="13.5" hidden="1" thickBot="1">
      <c r="A2204" s="27">
        <f t="shared" si="43"/>
        <v>9</v>
      </c>
      <c r="B2204" s="30" t="s">
        <v>3773</v>
      </c>
      <c r="C2204" s="30" t="s">
        <v>911</v>
      </c>
      <c r="D2204" s="34">
        <v>0</v>
      </c>
      <c r="E2204" s="33">
        <v>3187119094023.3999</v>
      </c>
      <c r="F2204" s="33">
        <v>3187119094023.3999</v>
      </c>
    </row>
    <row r="2205" spans="1:6" ht="13.5" hidden="1" thickBot="1">
      <c r="A2205" s="27">
        <f t="shared" si="43"/>
        <v>9</v>
      </c>
      <c r="B2205" s="30" t="s">
        <v>3774</v>
      </c>
      <c r="C2205" s="30" t="s">
        <v>913</v>
      </c>
      <c r="D2205" s="34">
        <v>0</v>
      </c>
      <c r="E2205" s="33">
        <v>59759272299.489998</v>
      </c>
      <c r="F2205" s="33">
        <v>59759272299.489998</v>
      </c>
    </row>
    <row r="2206" spans="1:6" ht="13.5" hidden="1" thickBot="1">
      <c r="A2206" s="27">
        <f t="shared" si="43"/>
        <v>9</v>
      </c>
      <c r="B2206" s="30" t="s">
        <v>3775</v>
      </c>
      <c r="C2206" s="30" t="s">
        <v>3776</v>
      </c>
      <c r="D2206" s="34">
        <v>0</v>
      </c>
      <c r="E2206" s="34">
        <v>130250674604</v>
      </c>
      <c r="F2206" s="34">
        <v>130250674604</v>
      </c>
    </row>
    <row r="2207" spans="1:6" ht="13.5" hidden="1" thickBot="1">
      <c r="A2207" s="27">
        <f t="shared" si="43"/>
        <v>9</v>
      </c>
      <c r="B2207" s="30" t="s">
        <v>3777</v>
      </c>
      <c r="C2207" s="30" t="s">
        <v>915</v>
      </c>
      <c r="D2207" s="34">
        <v>0</v>
      </c>
      <c r="E2207" s="34">
        <v>1849543</v>
      </c>
      <c r="F2207" s="34">
        <v>1849543</v>
      </c>
    </row>
    <row r="2208" spans="1:6" ht="13.5" hidden="1" thickBot="1">
      <c r="A2208" s="27">
        <f t="shared" si="43"/>
        <v>9</v>
      </c>
      <c r="B2208" s="30" t="s">
        <v>3778</v>
      </c>
      <c r="C2208" s="30" t="s">
        <v>917</v>
      </c>
      <c r="D2208" s="34">
        <v>0</v>
      </c>
      <c r="E2208" s="33">
        <v>380555386159.72998</v>
      </c>
      <c r="F2208" s="33">
        <v>380555386159.72998</v>
      </c>
    </row>
    <row r="2209" spans="1:6" ht="13.5" hidden="1" thickBot="1">
      <c r="A2209" s="27">
        <f t="shared" ref="A2209:A2272" si="44">LEN(B2209)</f>
        <v>9</v>
      </c>
      <c r="B2209" s="30" t="s">
        <v>3779</v>
      </c>
      <c r="C2209" s="30" t="s">
        <v>919</v>
      </c>
      <c r="D2209" s="34">
        <v>0</v>
      </c>
      <c r="E2209" s="33">
        <v>515929886545.17999</v>
      </c>
      <c r="F2209" s="33">
        <v>515929886545.17999</v>
      </c>
    </row>
    <row r="2210" spans="1:6" ht="13.5" hidden="1" thickBot="1">
      <c r="A2210" s="27">
        <f t="shared" si="44"/>
        <v>9</v>
      </c>
      <c r="B2210" s="30" t="s">
        <v>3780</v>
      </c>
      <c r="C2210" s="30" t="s">
        <v>921</v>
      </c>
      <c r="D2210" s="34">
        <v>0</v>
      </c>
      <c r="E2210" s="33">
        <v>47003391477.769997</v>
      </c>
      <c r="F2210" s="33">
        <v>47003391477.769997</v>
      </c>
    </row>
    <row r="2211" spans="1:6" ht="13.5" hidden="1" thickBot="1">
      <c r="A2211" s="27">
        <f t="shared" si="44"/>
        <v>9</v>
      </c>
      <c r="B2211" s="30" t="s">
        <v>3781</v>
      </c>
      <c r="C2211" s="30" t="s">
        <v>923</v>
      </c>
      <c r="D2211" s="34">
        <v>0</v>
      </c>
      <c r="E2211" s="33">
        <v>281349961105.12</v>
      </c>
      <c r="F2211" s="33">
        <v>281349961105.12</v>
      </c>
    </row>
    <row r="2212" spans="1:6" ht="13.5" hidden="1" thickBot="1">
      <c r="A2212" s="27">
        <f t="shared" si="44"/>
        <v>9</v>
      </c>
      <c r="B2212" s="30" t="s">
        <v>3782</v>
      </c>
      <c r="C2212" s="30" t="s">
        <v>925</v>
      </c>
      <c r="D2212" s="34">
        <v>0</v>
      </c>
      <c r="E2212" s="33">
        <v>80034566889.929993</v>
      </c>
      <c r="F2212" s="33">
        <v>80034566889.929993</v>
      </c>
    </row>
    <row r="2213" spans="1:6" ht="13.5" hidden="1" thickBot="1">
      <c r="A2213" s="27">
        <f t="shared" si="44"/>
        <v>9</v>
      </c>
      <c r="B2213" s="30" t="s">
        <v>3783</v>
      </c>
      <c r="C2213" s="30" t="s">
        <v>927</v>
      </c>
      <c r="D2213" s="34">
        <v>0</v>
      </c>
      <c r="E2213" s="33">
        <v>59385054106.800003</v>
      </c>
      <c r="F2213" s="33">
        <v>59385054106.800003</v>
      </c>
    </row>
    <row r="2214" spans="1:6" ht="13.5" hidden="1" thickBot="1">
      <c r="A2214" s="27">
        <f t="shared" si="44"/>
        <v>9</v>
      </c>
      <c r="B2214" s="30" t="s">
        <v>3784</v>
      </c>
      <c r="C2214" s="30" t="s">
        <v>929</v>
      </c>
      <c r="D2214" s="34">
        <v>0</v>
      </c>
      <c r="E2214" s="34">
        <v>109804933814</v>
      </c>
      <c r="F2214" s="34">
        <v>109804933814</v>
      </c>
    </row>
    <row r="2215" spans="1:6" ht="13.5" hidden="1" thickBot="1">
      <c r="A2215" s="27">
        <f t="shared" si="44"/>
        <v>9</v>
      </c>
      <c r="B2215" s="30" t="s">
        <v>3785</v>
      </c>
      <c r="C2215" s="30" t="s">
        <v>3786</v>
      </c>
      <c r="D2215" s="34">
        <v>0</v>
      </c>
      <c r="E2215" s="33">
        <v>21802700818.939999</v>
      </c>
      <c r="F2215" s="33">
        <v>21802700818.939999</v>
      </c>
    </row>
    <row r="2216" spans="1:6" ht="13.5" hidden="1" thickBot="1">
      <c r="A2216" s="27">
        <f t="shared" si="44"/>
        <v>9</v>
      </c>
      <c r="B2216" s="30" t="s">
        <v>3787</v>
      </c>
      <c r="C2216" s="30" t="s">
        <v>3788</v>
      </c>
      <c r="D2216" s="34">
        <v>0</v>
      </c>
      <c r="E2216" s="33">
        <v>1629106550936.47</v>
      </c>
      <c r="F2216" s="33">
        <v>1629106550936.47</v>
      </c>
    </row>
    <row r="2217" spans="1:6" ht="13.5" hidden="1" thickBot="1">
      <c r="A2217" s="27">
        <f t="shared" si="44"/>
        <v>9</v>
      </c>
      <c r="B2217" s="30" t="s">
        <v>3789</v>
      </c>
      <c r="C2217" s="30" t="s">
        <v>3790</v>
      </c>
      <c r="D2217" s="34">
        <v>0</v>
      </c>
      <c r="E2217" s="33">
        <v>1497370294144.8799</v>
      </c>
      <c r="F2217" s="33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0" t="s">
        <v>154</v>
      </c>
      <c r="D2218" s="34">
        <v>0</v>
      </c>
      <c r="E2218" s="33">
        <v>8969133933992.8105</v>
      </c>
      <c r="F2218" s="33">
        <v>8969133933992.8105</v>
      </c>
    </row>
    <row r="2219" spans="1:6" ht="13.5" hidden="1" thickBot="1">
      <c r="A2219" s="27">
        <f t="shared" si="44"/>
        <v>9</v>
      </c>
      <c r="B2219" s="30" t="s">
        <v>3792</v>
      </c>
      <c r="C2219" s="30" t="s">
        <v>948</v>
      </c>
      <c r="D2219" s="34">
        <v>0</v>
      </c>
      <c r="E2219" s="33">
        <v>6572990589852.2305</v>
      </c>
      <c r="F2219" s="33">
        <v>6572990589852.2305</v>
      </c>
    </row>
    <row r="2220" spans="1:6" ht="13.5" hidden="1" thickBot="1">
      <c r="A2220" s="27">
        <f t="shared" si="44"/>
        <v>9</v>
      </c>
      <c r="B2220" s="30" t="s">
        <v>3793</v>
      </c>
      <c r="C2220" s="30" t="s">
        <v>3794</v>
      </c>
      <c r="D2220" s="34">
        <v>0</v>
      </c>
      <c r="E2220" s="33">
        <v>2396143344140.5801</v>
      </c>
      <c r="F2220" s="33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0" t="s">
        <v>133</v>
      </c>
      <c r="D2221" s="34">
        <v>0</v>
      </c>
      <c r="E2221" s="33">
        <v>2678243787768.4199</v>
      </c>
      <c r="F2221" s="33">
        <v>2678243787768.4199</v>
      </c>
    </row>
    <row r="2222" spans="1:6" ht="13.5" hidden="1" thickBot="1">
      <c r="A2222" s="27">
        <f t="shared" si="44"/>
        <v>9</v>
      </c>
      <c r="B2222" s="30" t="s">
        <v>3796</v>
      </c>
      <c r="C2222" s="30" t="s">
        <v>936</v>
      </c>
      <c r="D2222" s="34">
        <v>0</v>
      </c>
      <c r="E2222" s="33">
        <v>871141652101.17004</v>
      </c>
      <c r="F2222" s="33">
        <v>871141652101.17004</v>
      </c>
    </row>
    <row r="2223" spans="1:6" ht="13.5" hidden="1" thickBot="1">
      <c r="A2223" s="27">
        <f t="shared" si="44"/>
        <v>9</v>
      </c>
      <c r="B2223" s="30" t="s">
        <v>3797</v>
      </c>
      <c r="C2223" s="30" t="s">
        <v>938</v>
      </c>
      <c r="D2223" s="34">
        <v>0</v>
      </c>
      <c r="E2223" s="33">
        <v>1626885112189.5701</v>
      </c>
      <c r="F2223" s="33">
        <v>1626885112189.5701</v>
      </c>
    </row>
    <row r="2224" spans="1:6" ht="13.5" hidden="1" thickBot="1">
      <c r="A2224" s="27">
        <f t="shared" si="44"/>
        <v>9</v>
      </c>
      <c r="B2224" s="30" t="s">
        <v>3798</v>
      </c>
      <c r="C2224" s="30" t="s">
        <v>940</v>
      </c>
      <c r="D2224" s="34">
        <v>0</v>
      </c>
      <c r="E2224" s="33">
        <v>55781333396.730003</v>
      </c>
      <c r="F2224" s="33">
        <v>55781333396.730003</v>
      </c>
    </row>
    <row r="2225" spans="1:6" ht="13.5" hidden="1" thickBot="1">
      <c r="A2225" s="27">
        <f t="shared" si="44"/>
        <v>9</v>
      </c>
      <c r="B2225" s="30" t="s">
        <v>3799</v>
      </c>
      <c r="C2225" s="30" t="s">
        <v>942</v>
      </c>
      <c r="D2225" s="34">
        <v>0</v>
      </c>
      <c r="E2225" s="33">
        <v>124435690080.95</v>
      </c>
      <c r="F2225" s="33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0" t="s">
        <v>166</v>
      </c>
      <c r="D2226" s="34">
        <v>0</v>
      </c>
      <c r="E2226" s="33">
        <v>97381981653.100006</v>
      </c>
      <c r="F2226" s="33">
        <v>97381981653.100006</v>
      </c>
    </row>
    <row r="2227" spans="1:6" ht="13.5" hidden="1" thickBot="1">
      <c r="A2227" s="27">
        <f t="shared" si="44"/>
        <v>9</v>
      </c>
      <c r="B2227" s="30" t="s">
        <v>3801</v>
      </c>
      <c r="C2227" s="30" t="s">
        <v>2655</v>
      </c>
      <c r="D2227" s="34">
        <v>0</v>
      </c>
      <c r="E2227" s="34">
        <v>34426628</v>
      </c>
      <c r="F2227" s="34">
        <v>34426628</v>
      </c>
    </row>
    <row r="2228" spans="1:6" ht="13.5" hidden="1" thickBot="1">
      <c r="A2228" s="27">
        <f t="shared" si="44"/>
        <v>9</v>
      </c>
      <c r="B2228" s="30" t="s">
        <v>3802</v>
      </c>
      <c r="C2228" s="30" t="s">
        <v>3803</v>
      </c>
      <c r="D2228" s="34">
        <v>0</v>
      </c>
      <c r="E2228" s="34">
        <v>76357415822</v>
      </c>
      <c r="F2228" s="34">
        <v>76357415822</v>
      </c>
    </row>
    <row r="2229" spans="1:6" ht="13.5" hidden="1" thickBot="1">
      <c r="A2229" s="27">
        <f t="shared" si="44"/>
        <v>9</v>
      </c>
      <c r="B2229" s="30" t="s">
        <v>3804</v>
      </c>
      <c r="C2229" s="30" t="s">
        <v>3805</v>
      </c>
      <c r="D2229" s="34">
        <v>0</v>
      </c>
      <c r="E2229" s="33">
        <v>19546750079.099998</v>
      </c>
      <c r="F2229" s="33">
        <v>19546750079.099998</v>
      </c>
    </row>
    <row r="2230" spans="1:6" ht="13.5" hidden="1" thickBot="1">
      <c r="A2230" s="27">
        <f t="shared" si="44"/>
        <v>9</v>
      </c>
      <c r="B2230" s="30" t="s">
        <v>3806</v>
      </c>
      <c r="C2230" s="30" t="s">
        <v>3807</v>
      </c>
      <c r="D2230" s="34">
        <v>0</v>
      </c>
      <c r="E2230" s="34">
        <v>1443389124</v>
      </c>
      <c r="F2230" s="34">
        <v>1443389124</v>
      </c>
    </row>
    <row r="2231" spans="1:6" ht="13.5" thickBot="1">
      <c r="A2231" s="27">
        <f t="shared" si="44"/>
        <v>6</v>
      </c>
      <c r="B2231" s="27" t="s">
        <v>3808</v>
      </c>
      <c r="C2231" s="30" t="s">
        <v>1114</v>
      </c>
      <c r="D2231" s="34">
        <v>0</v>
      </c>
      <c r="E2231" s="34">
        <v>20533302854667</v>
      </c>
      <c r="F2231" s="34">
        <v>20533302854667</v>
      </c>
    </row>
    <row r="2232" spans="1:6" ht="13.5" hidden="1" thickBot="1">
      <c r="A2232" s="27">
        <f t="shared" si="44"/>
        <v>9</v>
      </c>
      <c r="B2232" s="30" t="s">
        <v>3809</v>
      </c>
      <c r="C2232" s="30" t="s">
        <v>1116</v>
      </c>
      <c r="D2232" s="34">
        <v>0</v>
      </c>
      <c r="E2232" s="34">
        <v>18835574225300</v>
      </c>
      <c r="F2232" s="34">
        <v>18835574225300</v>
      </c>
    </row>
    <row r="2233" spans="1:6" ht="13.5" hidden="1" thickBot="1">
      <c r="A2233" s="27">
        <f t="shared" si="44"/>
        <v>9</v>
      </c>
      <c r="B2233" s="30" t="s">
        <v>3810</v>
      </c>
      <c r="C2233" s="30" t="s">
        <v>3811</v>
      </c>
      <c r="D2233" s="34">
        <v>0</v>
      </c>
      <c r="E2233" s="34">
        <v>1085507466455</v>
      </c>
      <c r="F2233" s="34">
        <v>1085507466455</v>
      </c>
    </row>
    <row r="2234" spans="1:6" ht="13.5" hidden="1" thickBot="1">
      <c r="A2234" s="27">
        <f t="shared" si="44"/>
        <v>9</v>
      </c>
      <c r="B2234" s="30" t="s">
        <v>3812</v>
      </c>
      <c r="C2234" s="30" t="s">
        <v>3813</v>
      </c>
      <c r="D2234" s="34">
        <v>0</v>
      </c>
      <c r="E2234" s="34">
        <v>460090212085</v>
      </c>
      <c r="F2234" s="34">
        <v>460090212085</v>
      </c>
    </row>
    <row r="2235" spans="1:6" ht="13.5" hidden="1" thickBot="1">
      <c r="A2235" s="27">
        <f t="shared" si="44"/>
        <v>9</v>
      </c>
      <c r="B2235" s="30" t="s">
        <v>3814</v>
      </c>
      <c r="C2235" s="30" t="s">
        <v>1120</v>
      </c>
      <c r="D2235" s="34">
        <v>0</v>
      </c>
      <c r="E2235" s="34">
        <v>72883696674</v>
      </c>
      <c r="F2235" s="34">
        <v>72883696674</v>
      </c>
    </row>
    <row r="2236" spans="1:6" ht="13.5" hidden="1" thickBot="1">
      <c r="A2236" s="27">
        <f t="shared" si="44"/>
        <v>9</v>
      </c>
      <c r="B2236" s="30" t="s">
        <v>3815</v>
      </c>
      <c r="C2236" s="30" t="s">
        <v>1122</v>
      </c>
      <c r="D2236" s="34">
        <v>0</v>
      </c>
      <c r="E2236" s="34">
        <v>9751053911</v>
      </c>
      <c r="F2236" s="34">
        <v>9751053911</v>
      </c>
    </row>
    <row r="2237" spans="1:6" ht="13.5" hidden="1" thickBot="1">
      <c r="A2237" s="27">
        <f t="shared" si="44"/>
        <v>9</v>
      </c>
      <c r="B2237" s="30" t="s">
        <v>3816</v>
      </c>
      <c r="C2237" s="30" t="s">
        <v>1118</v>
      </c>
      <c r="D2237" s="34">
        <v>0</v>
      </c>
      <c r="E2237" s="34">
        <v>23611891522</v>
      </c>
      <c r="F2237" s="34">
        <v>23611891522</v>
      </c>
    </row>
    <row r="2238" spans="1:6" ht="13.5" hidden="1" thickBot="1">
      <c r="A2238" s="27">
        <f t="shared" si="44"/>
        <v>9</v>
      </c>
      <c r="B2238" s="30" t="s">
        <v>3817</v>
      </c>
      <c r="C2238" s="30" t="s">
        <v>1124</v>
      </c>
      <c r="D2238" s="34">
        <v>0</v>
      </c>
      <c r="E2238" s="34">
        <v>45884308720</v>
      </c>
      <c r="F2238" s="34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0" t="s">
        <v>3819</v>
      </c>
      <c r="D2239" s="34">
        <v>0</v>
      </c>
      <c r="E2239" s="33">
        <v>1744397534357.3701</v>
      </c>
      <c r="F2239" s="33">
        <v>1744397534357.3701</v>
      </c>
    </row>
    <row r="2240" spans="1:6" ht="13.5" hidden="1" thickBot="1">
      <c r="A2240" s="27">
        <f t="shared" si="44"/>
        <v>9</v>
      </c>
      <c r="B2240" s="30" t="s">
        <v>3820</v>
      </c>
      <c r="C2240" s="30" t="s">
        <v>3741</v>
      </c>
      <c r="D2240" s="34">
        <v>0</v>
      </c>
      <c r="E2240" s="33">
        <v>268603216845.35001</v>
      </c>
      <c r="F2240" s="33">
        <v>268603216845.35001</v>
      </c>
    </row>
    <row r="2241" spans="1:6" ht="13.5" hidden="1" thickBot="1">
      <c r="A2241" s="27">
        <f t="shared" si="44"/>
        <v>9</v>
      </c>
      <c r="B2241" s="30" t="s">
        <v>3821</v>
      </c>
      <c r="C2241" s="30" t="s">
        <v>3822</v>
      </c>
      <c r="D2241" s="34">
        <v>0</v>
      </c>
      <c r="E2241" s="33">
        <v>2742447094.3699999</v>
      </c>
      <c r="F2241" s="33">
        <v>2742447094.3699999</v>
      </c>
    </row>
    <row r="2242" spans="1:6" ht="13.5" hidden="1" thickBot="1">
      <c r="A2242" s="27">
        <f t="shared" si="44"/>
        <v>9</v>
      </c>
      <c r="B2242" s="30" t="s">
        <v>3823</v>
      </c>
      <c r="C2242" s="30" t="s">
        <v>763</v>
      </c>
      <c r="D2242" s="34">
        <v>0</v>
      </c>
      <c r="E2242" s="34">
        <v>87548887</v>
      </c>
      <c r="F2242" s="34">
        <v>87548887</v>
      </c>
    </row>
    <row r="2243" spans="1:6" ht="13.5" hidden="1" thickBot="1">
      <c r="A2243" s="27">
        <f t="shared" si="44"/>
        <v>9</v>
      </c>
      <c r="B2243" s="30" t="s">
        <v>3824</v>
      </c>
      <c r="C2243" s="30" t="s">
        <v>765</v>
      </c>
      <c r="D2243" s="34">
        <v>0</v>
      </c>
      <c r="E2243" s="33">
        <v>3110879787.52</v>
      </c>
      <c r="F2243" s="33">
        <v>3110879787.52</v>
      </c>
    </row>
    <row r="2244" spans="1:6" ht="13.5" hidden="1" thickBot="1">
      <c r="A2244" s="27">
        <f t="shared" si="44"/>
        <v>9</v>
      </c>
      <c r="B2244" s="30" t="s">
        <v>3825</v>
      </c>
      <c r="C2244" s="30" t="s">
        <v>767</v>
      </c>
      <c r="D2244" s="34">
        <v>0</v>
      </c>
      <c r="E2244" s="34">
        <v>196873000</v>
      </c>
      <c r="F2244" s="34">
        <v>196873000</v>
      </c>
    </row>
    <row r="2245" spans="1:6" ht="13.5" hidden="1" thickBot="1">
      <c r="A2245" s="27">
        <f t="shared" si="44"/>
        <v>9</v>
      </c>
      <c r="B2245" s="30" t="s">
        <v>3826</v>
      </c>
      <c r="C2245" s="30" t="s">
        <v>769</v>
      </c>
      <c r="D2245" s="34">
        <v>0</v>
      </c>
      <c r="E2245" s="34">
        <v>499905260550</v>
      </c>
      <c r="F2245" s="34">
        <v>499905260550</v>
      </c>
    </row>
    <row r="2246" spans="1:6" ht="13.5" hidden="1" thickBot="1">
      <c r="A2246" s="27">
        <f t="shared" si="44"/>
        <v>9</v>
      </c>
      <c r="B2246" s="30" t="s">
        <v>3827</v>
      </c>
      <c r="C2246" s="30" t="s">
        <v>773</v>
      </c>
      <c r="D2246" s="34">
        <v>0</v>
      </c>
      <c r="E2246" s="33">
        <v>657598468207.12</v>
      </c>
      <c r="F2246" s="33">
        <v>657598468207.12</v>
      </c>
    </row>
    <row r="2247" spans="1:6" ht="13.5" hidden="1" thickBot="1">
      <c r="A2247" s="27">
        <f t="shared" si="44"/>
        <v>9</v>
      </c>
      <c r="B2247" s="30" t="s">
        <v>3828</v>
      </c>
      <c r="C2247" s="30" t="s">
        <v>775</v>
      </c>
      <c r="D2247" s="34">
        <v>0</v>
      </c>
      <c r="E2247" s="33">
        <v>177304203056.67001</v>
      </c>
      <c r="F2247" s="33">
        <v>177304203056.67001</v>
      </c>
    </row>
    <row r="2248" spans="1:6" ht="13.5" hidden="1" thickBot="1">
      <c r="A2248" s="27">
        <f t="shared" si="44"/>
        <v>9</v>
      </c>
      <c r="B2248" s="30" t="s">
        <v>3829</v>
      </c>
      <c r="C2248" s="30" t="s">
        <v>3689</v>
      </c>
      <c r="D2248" s="34">
        <v>0</v>
      </c>
      <c r="E2248" s="34">
        <v>6709000</v>
      </c>
      <c r="F2248" s="34">
        <v>6709000</v>
      </c>
    </row>
    <row r="2249" spans="1:6" ht="13.5" hidden="1" thickBot="1">
      <c r="A2249" s="27">
        <f t="shared" si="44"/>
        <v>9</v>
      </c>
      <c r="B2249" s="30" t="s">
        <v>3830</v>
      </c>
      <c r="C2249" s="30" t="s">
        <v>3691</v>
      </c>
      <c r="D2249" s="34">
        <v>0</v>
      </c>
      <c r="E2249" s="34">
        <v>120680000</v>
      </c>
      <c r="F2249" s="34">
        <v>120680000</v>
      </c>
    </row>
    <row r="2250" spans="1:6" ht="13.5" hidden="1" thickBot="1">
      <c r="A2250" s="27">
        <f t="shared" si="44"/>
        <v>9</v>
      </c>
      <c r="B2250" s="30" t="s">
        <v>3831</v>
      </c>
      <c r="C2250" s="30" t="s">
        <v>779</v>
      </c>
      <c r="D2250" s="34">
        <v>0</v>
      </c>
      <c r="E2250" s="34">
        <v>7520163</v>
      </c>
      <c r="F2250" s="34">
        <v>7520163</v>
      </c>
    </row>
    <row r="2251" spans="1:6" ht="13.5" hidden="1" thickBot="1">
      <c r="A2251" s="27">
        <f t="shared" si="44"/>
        <v>9</v>
      </c>
      <c r="B2251" s="30" t="s">
        <v>3832</v>
      </c>
      <c r="C2251" s="30" t="s">
        <v>781</v>
      </c>
      <c r="D2251" s="34">
        <v>0</v>
      </c>
      <c r="E2251" s="34">
        <v>52496419</v>
      </c>
      <c r="F2251" s="34">
        <v>52496419</v>
      </c>
    </row>
    <row r="2252" spans="1:6" ht="13.5" hidden="1" thickBot="1">
      <c r="A2252" s="27">
        <f t="shared" si="44"/>
        <v>9</v>
      </c>
      <c r="B2252" s="30" t="s">
        <v>3833</v>
      </c>
      <c r="C2252" s="30" t="s">
        <v>783</v>
      </c>
      <c r="D2252" s="34">
        <v>0</v>
      </c>
      <c r="E2252" s="34">
        <v>14639383336</v>
      </c>
      <c r="F2252" s="34">
        <v>14639383336</v>
      </c>
    </row>
    <row r="2253" spans="1:6" ht="13.5" hidden="1" thickBot="1">
      <c r="A2253" s="27">
        <f t="shared" si="44"/>
        <v>9</v>
      </c>
      <c r="B2253" s="30" t="s">
        <v>3834</v>
      </c>
      <c r="C2253" s="30" t="s">
        <v>785</v>
      </c>
      <c r="D2253" s="34">
        <v>0</v>
      </c>
      <c r="E2253" s="34">
        <v>1789645</v>
      </c>
      <c r="F2253" s="34">
        <v>1789645</v>
      </c>
    </row>
    <row r="2254" spans="1:6" ht="13.5" hidden="1" thickBot="1">
      <c r="A2254" s="27">
        <f t="shared" si="44"/>
        <v>9</v>
      </c>
      <c r="B2254" s="30" t="s">
        <v>3835</v>
      </c>
      <c r="C2254" s="30" t="s">
        <v>787</v>
      </c>
      <c r="D2254" s="34">
        <v>0</v>
      </c>
      <c r="E2254" s="34">
        <v>68911506</v>
      </c>
      <c r="F2254" s="34">
        <v>68911506</v>
      </c>
    </row>
    <row r="2255" spans="1:6" ht="13.5" hidden="1" thickBot="1">
      <c r="A2255" s="27">
        <f t="shared" si="44"/>
        <v>9</v>
      </c>
      <c r="B2255" s="30" t="s">
        <v>3836</v>
      </c>
      <c r="C2255" s="30" t="s">
        <v>791</v>
      </c>
      <c r="D2255" s="34">
        <v>0</v>
      </c>
      <c r="E2255" s="34">
        <v>15604081</v>
      </c>
      <c r="F2255" s="34">
        <v>15604081</v>
      </c>
    </row>
    <row r="2256" spans="1:6" ht="13.5" hidden="1" thickBot="1">
      <c r="A2256" s="27">
        <f t="shared" si="44"/>
        <v>9</v>
      </c>
      <c r="B2256" s="30" t="s">
        <v>3837</v>
      </c>
      <c r="C2256" s="30" t="s">
        <v>793</v>
      </c>
      <c r="D2256" s="34">
        <v>0</v>
      </c>
      <c r="E2256" s="34">
        <v>9711573</v>
      </c>
      <c r="F2256" s="34">
        <v>9711573</v>
      </c>
    </row>
    <row r="2257" spans="1:6" ht="13.5" hidden="1" thickBot="1">
      <c r="A2257" s="27">
        <f t="shared" si="44"/>
        <v>9</v>
      </c>
      <c r="B2257" s="30" t="s">
        <v>3838</v>
      </c>
      <c r="C2257" s="30" t="s">
        <v>797</v>
      </c>
      <c r="D2257" s="34">
        <v>0</v>
      </c>
      <c r="E2257" s="34">
        <v>69305270063</v>
      </c>
      <c r="F2257" s="34">
        <v>69305270063</v>
      </c>
    </row>
    <row r="2258" spans="1:6" ht="13.5" hidden="1" thickBot="1">
      <c r="A2258" s="27">
        <f t="shared" si="44"/>
        <v>9</v>
      </c>
      <c r="B2258" s="30" t="s">
        <v>3839</v>
      </c>
      <c r="C2258" s="30" t="s">
        <v>799</v>
      </c>
      <c r="D2258" s="34">
        <v>0</v>
      </c>
      <c r="E2258" s="34">
        <v>58513000</v>
      </c>
      <c r="F2258" s="34">
        <v>58513000</v>
      </c>
    </row>
    <row r="2259" spans="1:6" ht="13.5" hidden="1" thickBot="1">
      <c r="A2259" s="27">
        <f t="shared" si="44"/>
        <v>9</v>
      </c>
      <c r="B2259" s="30" t="s">
        <v>3840</v>
      </c>
      <c r="C2259" s="30" t="s">
        <v>805</v>
      </c>
      <c r="D2259" s="34">
        <v>0</v>
      </c>
      <c r="E2259" s="34">
        <v>9546102</v>
      </c>
      <c r="F2259" s="34">
        <v>9546102</v>
      </c>
    </row>
    <row r="2260" spans="1:6" ht="13.5" hidden="1" thickBot="1">
      <c r="A2260" s="27">
        <f t="shared" si="44"/>
        <v>9</v>
      </c>
      <c r="B2260" s="30" t="s">
        <v>3841</v>
      </c>
      <c r="C2260" s="30" t="s">
        <v>807</v>
      </c>
      <c r="D2260" s="34">
        <v>0</v>
      </c>
      <c r="E2260" s="34">
        <v>138186</v>
      </c>
      <c r="F2260" s="34">
        <v>138186</v>
      </c>
    </row>
    <row r="2261" spans="1:6" ht="13.5" hidden="1" thickBot="1">
      <c r="A2261" s="27">
        <f t="shared" si="44"/>
        <v>9</v>
      </c>
      <c r="B2261" s="30" t="s">
        <v>3842</v>
      </c>
      <c r="C2261" s="30" t="s">
        <v>809</v>
      </c>
      <c r="D2261" s="34">
        <v>0</v>
      </c>
      <c r="E2261" s="34">
        <v>2005315760</v>
      </c>
      <c r="F2261" s="34">
        <v>2005315760</v>
      </c>
    </row>
    <row r="2262" spans="1:6" ht="13.5" hidden="1" thickBot="1">
      <c r="A2262" s="27">
        <f t="shared" si="44"/>
        <v>9</v>
      </c>
      <c r="B2262" s="30" t="s">
        <v>3843</v>
      </c>
      <c r="C2262" s="30" t="s">
        <v>813</v>
      </c>
      <c r="D2262" s="34">
        <v>0</v>
      </c>
      <c r="E2262" s="34">
        <v>65000</v>
      </c>
      <c r="F2262" s="34">
        <v>65000</v>
      </c>
    </row>
    <row r="2263" spans="1:6" ht="13.5" hidden="1" thickBot="1">
      <c r="A2263" s="27">
        <f t="shared" si="44"/>
        <v>9</v>
      </c>
      <c r="B2263" s="30" t="s">
        <v>3844</v>
      </c>
      <c r="C2263" s="30" t="s">
        <v>821</v>
      </c>
      <c r="D2263" s="34">
        <v>0</v>
      </c>
      <c r="E2263" s="34">
        <v>23622146</v>
      </c>
      <c r="F2263" s="34">
        <v>23622146</v>
      </c>
    </row>
    <row r="2264" spans="1:6" ht="13.5" hidden="1" thickBot="1">
      <c r="A2264" s="27">
        <f t="shared" si="44"/>
        <v>9</v>
      </c>
      <c r="B2264" s="30" t="s">
        <v>3845</v>
      </c>
      <c r="C2264" s="30" t="s">
        <v>825</v>
      </c>
      <c r="D2264" s="34">
        <v>0</v>
      </c>
      <c r="E2264" s="34">
        <v>103704000</v>
      </c>
      <c r="F2264" s="34">
        <v>103704000</v>
      </c>
    </row>
    <row r="2265" spans="1:6" ht="13.5" hidden="1" thickBot="1">
      <c r="A2265" s="27">
        <f t="shared" si="44"/>
        <v>9</v>
      </c>
      <c r="B2265" s="30" t="s">
        <v>3846</v>
      </c>
      <c r="C2265" s="30" t="s">
        <v>3847</v>
      </c>
      <c r="D2265" s="34">
        <v>0</v>
      </c>
      <c r="E2265" s="34">
        <v>3666958600</v>
      </c>
      <c r="F2265" s="34">
        <v>3666958600</v>
      </c>
    </row>
    <row r="2266" spans="1:6" ht="13.5" hidden="1" thickBot="1">
      <c r="A2266" s="27">
        <f t="shared" si="44"/>
        <v>9</v>
      </c>
      <c r="B2266" s="30" t="s">
        <v>3848</v>
      </c>
      <c r="C2266" s="30" t="s">
        <v>833</v>
      </c>
      <c r="D2266" s="34">
        <v>0</v>
      </c>
      <c r="E2266" s="34">
        <v>40789000</v>
      </c>
      <c r="F2266" s="34">
        <v>40789000</v>
      </c>
    </row>
    <row r="2267" spans="1:6" ht="13.5" hidden="1" thickBot="1">
      <c r="A2267" s="27">
        <f t="shared" si="44"/>
        <v>9</v>
      </c>
      <c r="B2267" s="30" t="s">
        <v>3849</v>
      </c>
      <c r="C2267" s="30" t="s">
        <v>835</v>
      </c>
      <c r="D2267" s="34">
        <v>0</v>
      </c>
      <c r="E2267" s="34">
        <v>40774590</v>
      </c>
      <c r="F2267" s="34">
        <v>40774590</v>
      </c>
    </row>
    <row r="2268" spans="1:6" ht="13.5" hidden="1" thickBot="1">
      <c r="A2268" s="27">
        <f t="shared" si="44"/>
        <v>9</v>
      </c>
      <c r="B2268" s="30" t="s">
        <v>3850</v>
      </c>
      <c r="C2268" s="30" t="s">
        <v>839</v>
      </c>
      <c r="D2268" s="34">
        <v>0</v>
      </c>
      <c r="E2268" s="34">
        <v>191154</v>
      </c>
      <c r="F2268" s="34">
        <v>191154</v>
      </c>
    </row>
    <row r="2269" spans="1:6" ht="13.5" hidden="1" thickBot="1">
      <c r="A2269" s="27">
        <f t="shared" si="44"/>
        <v>9</v>
      </c>
      <c r="B2269" s="30" t="s">
        <v>3851</v>
      </c>
      <c r="C2269" s="30" t="s">
        <v>841</v>
      </c>
      <c r="D2269" s="34">
        <v>0</v>
      </c>
      <c r="E2269" s="34">
        <v>759486090</v>
      </c>
      <c r="F2269" s="34">
        <v>759486090</v>
      </c>
    </row>
    <row r="2270" spans="1:6" ht="13.5" hidden="1" thickBot="1">
      <c r="A2270" s="27">
        <f t="shared" si="44"/>
        <v>9</v>
      </c>
      <c r="B2270" s="30" t="s">
        <v>3852</v>
      </c>
      <c r="C2270" s="30" t="s">
        <v>853</v>
      </c>
      <c r="D2270" s="34">
        <v>0</v>
      </c>
      <c r="E2270" s="34">
        <v>756578888</v>
      </c>
      <c r="F2270" s="34">
        <v>756578888</v>
      </c>
    </row>
    <row r="2271" spans="1:6" ht="13.5" hidden="1" thickBot="1">
      <c r="A2271" s="27">
        <f t="shared" si="44"/>
        <v>9</v>
      </c>
      <c r="B2271" s="30" t="s">
        <v>3853</v>
      </c>
      <c r="C2271" s="30" t="s">
        <v>855</v>
      </c>
      <c r="D2271" s="34">
        <v>0</v>
      </c>
      <c r="E2271" s="33">
        <v>118204920.95</v>
      </c>
      <c r="F2271" s="33">
        <v>118204920.95</v>
      </c>
    </row>
    <row r="2272" spans="1:6" ht="13.5" hidden="1" thickBot="1">
      <c r="A2272" s="27">
        <f t="shared" si="44"/>
        <v>9</v>
      </c>
      <c r="B2272" s="30" t="s">
        <v>3854</v>
      </c>
      <c r="C2272" s="30" t="s">
        <v>859</v>
      </c>
      <c r="D2272" s="34">
        <v>0</v>
      </c>
      <c r="E2272" s="34">
        <v>6235621306</v>
      </c>
      <c r="F2272" s="34">
        <v>6235621306</v>
      </c>
    </row>
    <row r="2273" spans="1:6" ht="13.5" hidden="1" thickBot="1">
      <c r="A2273" s="27">
        <f t="shared" ref="A2273:A2336" si="45">LEN(B2273)</f>
        <v>9</v>
      </c>
      <c r="B2273" s="30" t="s">
        <v>3855</v>
      </c>
      <c r="C2273" s="30" t="s">
        <v>857</v>
      </c>
      <c r="D2273" s="34">
        <v>0</v>
      </c>
      <c r="E2273" s="33">
        <v>1805059354.3900001</v>
      </c>
      <c r="F2273" s="33">
        <v>1805059354.3900001</v>
      </c>
    </row>
    <row r="2274" spans="1:6" ht="13.5" hidden="1" thickBot="1">
      <c r="A2274" s="27">
        <f t="shared" si="45"/>
        <v>9</v>
      </c>
      <c r="B2274" s="30" t="s">
        <v>3856</v>
      </c>
      <c r="C2274" s="30" t="s">
        <v>845</v>
      </c>
      <c r="D2274" s="34">
        <v>0</v>
      </c>
      <c r="E2274" s="34">
        <v>34991139000</v>
      </c>
      <c r="F2274" s="34">
        <v>34991139000</v>
      </c>
    </row>
    <row r="2275" spans="1:6" ht="13.5" hidden="1" thickBot="1">
      <c r="A2275" s="27">
        <f t="shared" si="45"/>
        <v>9</v>
      </c>
      <c r="B2275" s="30" t="s">
        <v>3857</v>
      </c>
      <c r="C2275" s="30" t="s">
        <v>3735</v>
      </c>
      <c r="D2275" s="34">
        <v>0</v>
      </c>
      <c r="E2275" s="34">
        <v>4854046</v>
      </c>
      <c r="F2275" s="34">
        <v>4854046</v>
      </c>
    </row>
    <row r="2276" spans="1:6" ht="13.5" thickBot="1">
      <c r="A2276" s="27">
        <f t="shared" si="45"/>
        <v>3</v>
      </c>
      <c r="B2276" s="27" t="s">
        <v>3858</v>
      </c>
      <c r="C2276" s="30" t="s">
        <v>132</v>
      </c>
      <c r="D2276" s="34">
        <v>0</v>
      </c>
      <c r="E2276" s="33">
        <v>74065982898341.203</v>
      </c>
      <c r="F2276" s="33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0" t="s">
        <v>951</v>
      </c>
      <c r="D2277" s="34">
        <v>0</v>
      </c>
      <c r="E2277" s="33">
        <v>77715863416.910004</v>
      </c>
      <c r="F2277" s="33">
        <v>77715863416.910004</v>
      </c>
    </row>
    <row r="2278" spans="1:6" ht="13.5" hidden="1" thickBot="1">
      <c r="A2278" s="27">
        <f t="shared" si="45"/>
        <v>9</v>
      </c>
      <c r="B2278" s="30" t="s">
        <v>3860</v>
      </c>
      <c r="C2278" s="30" t="s">
        <v>3861</v>
      </c>
      <c r="D2278" s="34">
        <v>0</v>
      </c>
      <c r="E2278" s="33">
        <v>68294106330.480003</v>
      </c>
      <c r="F2278" s="33">
        <v>68294106330.480003</v>
      </c>
    </row>
    <row r="2279" spans="1:6" ht="13.5" hidden="1" thickBot="1">
      <c r="A2279" s="27">
        <f t="shared" si="45"/>
        <v>9</v>
      </c>
      <c r="B2279" s="30" t="s">
        <v>3862</v>
      </c>
      <c r="C2279" s="30" t="s">
        <v>3863</v>
      </c>
      <c r="D2279" s="34">
        <v>0</v>
      </c>
      <c r="E2279" s="34">
        <v>1326070878</v>
      </c>
      <c r="F2279" s="34">
        <v>1326070878</v>
      </c>
    </row>
    <row r="2280" spans="1:6" ht="13.5" hidden="1" thickBot="1">
      <c r="A2280" s="27">
        <f t="shared" si="45"/>
        <v>9</v>
      </c>
      <c r="B2280" s="30" t="s">
        <v>3864</v>
      </c>
      <c r="C2280" s="30" t="s">
        <v>3865</v>
      </c>
      <c r="D2280" s="34">
        <v>0</v>
      </c>
      <c r="E2280" s="34">
        <v>2511507575</v>
      </c>
      <c r="F2280" s="34">
        <v>2511507575</v>
      </c>
    </row>
    <row r="2281" spans="1:6" ht="13.5" hidden="1" thickBot="1">
      <c r="A2281" s="27">
        <f t="shared" si="45"/>
        <v>9</v>
      </c>
      <c r="B2281" s="30" t="s">
        <v>3866</v>
      </c>
      <c r="C2281" s="30" t="s">
        <v>105</v>
      </c>
      <c r="D2281" s="34">
        <v>0</v>
      </c>
      <c r="E2281" s="33">
        <v>1807340165.4300001</v>
      </c>
      <c r="F2281" s="33">
        <v>1807340165.4300001</v>
      </c>
    </row>
    <row r="2282" spans="1:6" ht="13.5" hidden="1" thickBot="1">
      <c r="A2282" s="27">
        <f t="shared" si="45"/>
        <v>9</v>
      </c>
      <c r="B2282" s="30" t="s">
        <v>3867</v>
      </c>
      <c r="C2282" s="30" t="s">
        <v>3868</v>
      </c>
      <c r="D2282" s="34">
        <v>0</v>
      </c>
      <c r="E2282" s="34">
        <v>1045927045</v>
      </c>
      <c r="F2282" s="34">
        <v>1045927045</v>
      </c>
    </row>
    <row r="2283" spans="1:6" ht="13.5" hidden="1" thickBot="1">
      <c r="A2283" s="27">
        <f t="shared" si="45"/>
        <v>9</v>
      </c>
      <c r="B2283" s="30" t="s">
        <v>3869</v>
      </c>
      <c r="C2283" s="30" t="s">
        <v>3870</v>
      </c>
      <c r="D2283" s="34">
        <v>0</v>
      </c>
      <c r="E2283" s="34">
        <v>2567243239</v>
      </c>
      <c r="F2283" s="34">
        <v>2567243239</v>
      </c>
    </row>
    <row r="2284" spans="1:6" ht="13.5" hidden="1" thickBot="1">
      <c r="A2284" s="27">
        <f t="shared" si="45"/>
        <v>9</v>
      </c>
      <c r="B2284" s="30" t="s">
        <v>3871</v>
      </c>
      <c r="C2284" s="30" t="s">
        <v>3872</v>
      </c>
      <c r="D2284" s="34">
        <v>0</v>
      </c>
      <c r="E2284" s="34">
        <v>163668184</v>
      </c>
      <c r="F2284" s="34">
        <v>163668184</v>
      </c>
    </row>
    <row r="2285" spans="1:6" ht="13.5" thickBot="1">
      <c r="A2285" s="27">
        <f t="shared" si="45"/>
        <v>6</v>
      </c>
      <c r="B2285" s="27" t="s">
        <v>3873</v>
      </c>
      <c r="C2285" s="30" t="s">
        <v>953</v>
      </c>
      <c r="D2285" s="34">
        <v>0</v>
      </c>
      <c r="E2285" s="34">
        <v>35771425717718</v>
      </c>
      <c r="F2285" s="34">
        <v>35771425717718</v>
      </c>
    </row>
    <row r="2286" spans="1:6" ht="13.5" hidden="1" thickBot="1">
      <c r="A2286" s="27">
        <f t="shared" si="45"/>
        <v>9</v>
      </c>
      <c r="B2286" s="30" t="s">
        <v>3874</v>
      </c>
      <c r="C2286" s="30" t="s">
        <v>1454</v>
      </c>
      <c r="D2286" s="34">
        <v>0</v>
      </c>
      <c r="E2286" s="34">
        <v>33539034325542</v>
      </c>
      <c r="F2286" s="34">
        <v>33539034325542</v>
      </c>
    </row>
    <row r="2287" spans="1:6" ht="13.5" hidden="1" thickBot="1">
      <c r="A2287" s="27">
        <f t="shared" si="45"/>
        <v>9</v>
      </c>
      <c r="B2287" s="30" t="s">
        <v>3875</v>
      </c>
      <c r="C2287" s="30" t="s">
        <v>1456</v>
      </c>
      <c r="D2287" s="34">
        <v>0</v>
      </c>
      <c r="E2287" s="34">
        <v>2211577193516</v>
      </c>
      <c r="F2287" s="34">
        <v>2211577193516</v>
      </c>
    </row>
    <row r="2288" spans="1:6" ht="13.5" hidden="1" thickBot="1">
      <c r="A2288" s="27">
        <f t="shared" si="45"/>
        <v>9</v>
      </c>
      <c r="B2288" s="30" t="s">
        <v>3876</v>
      </c>
      <c r="C2288" s="30" t="s">
        <v>3877</v>
      </c>
      <c r="D2288" s="34">
        <v>0</v>
      </c>
      <c r="E2288" s="34">
        <v>20814198660</v>
      </c>
      <c r="F2288" s="34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0" t="s">
        <v>955</v>
      </c>
      <c r="D2289" s="34">
        <v>0</v>
      </c>
      <c r="E2289" s="33">
        <v>1376537032816.99</v>
      </c>
      <c r="F2289" s="33">
        <v>1376537032816.99</v>
      </c>
    </row>
    <row r="2290" spans="1:6" ht="13.5" hidden="1" thickBot="1">
      <c r="A2290" s="27">
        <f t="shared" si="45"/>
        <v>9</v>
      </c>
      <c r="B2290" s="30" t="s">
        <v>3879</v>
      </c>
      <c r="C2290" s="30" t="s">
        <v>1440</v>
      </c>
      <c r="D2290" s="34">
        <v>0</v>
      </c>
      <c r="E2290" s="33">
        <v>1150356516953.8799</v>
      </c>
      <c r="F2290" s="33">
        <v>1150356516953.8799</v>
      </c>
    </row>
    <row r="2291" spans="1:6" ht="13.5" hidden="1" thickBot="1">
      <c r="A2291" s="27">
        <f t="shared" si="45"/>
        <v>9</v>
      </c>
      <c r="B2291" s="30" t="s">
        <v>3880</v>
      </c>
      <c r="C2291" s="30" t="s">
        <v>1448</v>
      </c>
      <c r="D2291" s="34">
        <v>0</v>
      </c>
      <c r="E2291" s="33">
        <v>226180515863.10999</v>
      </c>
      <c r="F2291" s="33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0" t="s">
        <v>957</v>
      </c>
      <c r="D2292" s="34">
        <v>0</v>
      </c>
      <c r="E2292" s="33">
        <v>34152983392554.398</v>
      </c>
      <c r="F2292" s="33">
        <v>34152983392554.398</v>
      </c>
    </row>
    <row r="2293" spans="1:6" ht="13.5" hidden="1" thickBot="1">
      <c r="A2293" s="27">
        <f t="shared" si="45"/>
        <v>9</v>
      </c>
      <c r="B2293" s="30" t="s">
        <v>3882</v>
      </c>
      <c r="C2293" s="30" t="s">
        <v>1438</v>
      </c>
      <c r="D2293" s="34">
        <v>0</v>
      </c>
      <c r="E2293" s="33">
        <v>60387208628.32</v>
      </c>
      <c r="F2293" s="33">
        <v>60387208628.32</v>
      </c>
    </row>
    <row r="2294" spans="1:6" ht="13.5" hidden="1" thickBot="1">
      <c r="A2294" s="27">
        <f t="shared" si="45"/>
        <v>9</v>
      </c>
      <c r="B2294" s="30" t="s">
        <v>3883</v>
      </c>
      <c r="C2294" s="30" t="s">
        <v>1436</v>
      </c>
      <c r="D2294" s="34">
        <v>0</v>
      </c>
      <c r="E2294" s="34">
        <v>29313763367366</v>
      </c>
      <c r="F2294" s="34">
        <v>29313763367366</v>
      </c>
    </row>
    <row r="2295" spans="1:6" ht="13.5" hidden="1" thickBot="1">
      <c r="A2295" s="27">
        <f t="shared" si="45"/>
        <v>9</v>
      </c>
      <c r="B2295" s="30" t="s">
        <v>3884</v>
      </c>
      <c r="C2295" s="30" t="s">
        <v>1442</v>
      </c>
      <c r="D2295" s="34">
        <v>0</v>
      </c>
      <c r="E2295" s="34">
        <v>13963821385</v>
      </c>
      <c r="F2295" s="34">
        <v>13963821385</v>
      </c>
    </row>
    <row r="2296" spans="1:6" ht="13.5" hidden="1" thickBot="1">
      <c r="A2296" s="27">
        <f t="shared" si="45"/>
        <v>9</v>
      </c>
      <c r="B2296" s="30" t="s">
        <v>3885</v>
      </c>
      <c r="C2296" s="30" t="s">
        <v>1446</v>
      </c>
      <c r="D2296" s="34">
        <v>0</v>
      </c>
      <c r="E2296" s="34">
        <v>1683480910</v>
      </c>
      <c r="F2296" s="34">
        <v>1683480910</v>
      </c>
    </row>
    <row r="2297" spans="1:6" ht="13.5" hidden="1" thickBot="1">
      <c r="A2297" s="27">
        <f t="shared" si="45"/>
        <v>9</v>
      </c>
      <c r="B2297" s="30" t="s">
        <v>3886</v>
      </c>
      <c r="C2297" s="30" t="s">
        <v>1452</v>
      </c>
      <c r="D2297" s="34">
        <v>0</v>
      </c>
      <c r="E2297" s="34">
        <v>80586402306</v>
      </c>
      <c r="F2297" s="34">
        <v>80586402306</v>
      </c>
    </row>
    <row r="2298" spans="1:6" ht="13.5" hidden="1" thickBot="1">
      <c r="A2298" s="27">
        <f t="shared" si="45"/>
        <v>9</v>
      </c>
      <c r="B2298" s="30" t="s">
        <v>3887</v>
      </c>
      <c r="C2298" s="30" t="s">
        <v>1480</v>
      </c>
      <c r="D2298" s="34">
        <v>0</v>
      </c>
      <c r="E2298" s="33">
        <v>345440561.69</v>
      </c>
      <c r="F2298" s="33">
        <v>345440561.69</v>
      </c>
    </row>
    <row r="2299" spans="1:6" ht="13.5" hidden="1" thickBot="1">
      <c r="A2299" s="27">
        <f t="shared" si="45"/>
        <v>9</v>
      </c>
      <c r="B2299" s="30" t="s">
        <v>3888</v>
      </c>
      <c r="C2299" s="30" t="s">
        <v>1458</v>
      </c>
      <c r="D2299" s="34">
        <v>0</v>
      </c>
      <c r="E2299" s="34">
        <v>74436981267</v>
      </c>
      <c r="F2299" s="34">
        <v>74436981267</v>
      </c>
    </row>
    <row r="2300" spans="1:6" ht="13.5" hidden="1" thickBot="1">
      <c r="A2300" s="27">
        <f t="shared" si="45"/>
        <v>9</v>
      </c>
      <c r="B2300" s="30" t="s">
        <v>3889</v>
      </c>
      <c r="C2300" s="30" t="s">
        <v>1450</v>
      </c>
      <c r="D2300" s="34">
        <v>0</v>
      </c>
      <c r="E2300" s="34">
        <v>288183818743</v>
      </c>
      <c r="F2300" s="34">
        <v>288183818743</v>
      </c>
    </row>
    <row r="2301" spans="1:6" ht="13.5" hidden="1" thickBot="1">
      <c r="A2301" s="27">
        <f t="shared" si="45"/>
        <v>9</v>
      </c>
      <c r="B2301" s="30" t="s">
        <v>3890</v>
      </c>
      <c r="C2301" s="30" t="s">
        <v>1460</v>
      </c>
      <c r="D2301" s="34">
        <v>0</v>
      </c>
      <c r="E2301" s="34">
        <v>10204718</v>
      </c>
      <c r="F2301" s="34">
        <v>10204718</v>
      </c>
    </row>
    <row r="2302" spans="1:6" ht="13.5" hidden="1" thickBot="1">
      <c r="A2302" s="27">
        <f t="shared" si="45"/>
        <v>9</v>
      </c>
      <c r="B2302" s="30" t="s">
        <v>3891</v>
      </c>
      <c r="C2302" s="30" t="s">
        <v>1462</v>
      </c>
      <c r="D2302" s="34">
        <v>0</v>
      </c>
      <c r="E2302" s="34">
        <v>4281699103291</v>
      </c>
      <c r="F2302" s="34">
        <v>4281699103291</v>
      </c>
    </row>
    <row r="2303" spans="1:6" ht="13.5" hidden="1" thickBot="1">
      <c r="A2303" s="27">
        <f t="shared" si="45"/>
        <v>9</v>
      </c>
      <c r="B2303" s="30" t="s">
        <v>3892</v>
      </c>
      <c r="C2303" s="30" t="s">
        <v>1464</v>
      </c>
      <c r="D2303" s="34">
        <v>0</v>
      </c>
      <c r="E2303" s="33">
        <v>37718710376.669998</v>
      </c>
      <c r="F2303" s="33">
        <v>37718710376.669998</v>
      </c>
    </row>
    <row r="2304" spans="1:6" ht="13.5" hidden="1" thickBot="1">
      <c r="A2304" s="27">
        <f t="shared" si="45"/>
        <v>9</v>
      </c>
      <c r="B2304" s="30" t="s">
        <v>3893</v>
      </c>
      <c r="C2304" s="30" t="s">
        <v>951</v>
      </c>
      <c r="D2304" s="34">
        <v>0</v>
      </c>
      <c r="E2304" s="34">
        <v>15181147</v>
      </c>
      <c r="F2304" s="34">
        <v>15181147</v>
      </c>
    </row>
    <row r="2305" spans="1:6" ht="13.5" hidden="1" thickBot="1">
      <c r="A2305" s="27">
        <f t="shared" si="45"/>
        <v>9</v>
      </c>
      <c r="B2305" s="30" t="s">
        <v>3894</v>
      </c>
      <c r="C2305" s="30" t="s">
        <v>3895</v>
      </c>
      <c r="D2305" s="34">
        <v>0</v>
      </c>
      <c r="E2305" s="33">
        <v>189671854.74000001</v>
      </c>
      <c r="F2305" s="33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0" t="s">
        <v>3897</v>
      </c>
      <c r="D2306" s="34">
        <v>0</v>
      </c>
      <c r="E2306" s="33">
        <v>6773544462.9700003</v>
      </c>
      <c r="F2306" s="33">
        <v>6773544462.9700003</v>
      </c>
    </row>
    <row r="2307" spans="1:6" ht="13.5" hidden="1" thickBot="1">
      <c r="A2307" s="27">
        <f t="shared" si="45"/>
        <v>9</v>
      </c>
      <c r="B2307" s="30" t="s">
        <v>3898</v>
      </c>
      <c r="C2307" s="30" t="s">
        <v>98</v>
      </c>
      <c r="D2307" s="34">
        <v>0</v>
      </c>
      <c r="E2307" s="34">
        <v>4083761116</v>
      </c>
      <c r="F2307" s="34">
        <v>4083761116</v>
      </c>
    </row>
    <row r="2308" spans="1:6" ht="13.5" hidden="1" thickBot="1">
      <c r="A2308" s="27">
        <f t="shared" si="45"/>
        <v>9</v>
      </c>
      <c r="B2308" s="30" t="s">
        <v>3899</v>
      </c>
      <c r="C2308" s="30" t="s">
        <v>3900</v>
      </c>
      <c r="D2308" s="34">
        <v>0</v>
      </c>
      <c r="E2308" s="33">
        <v>2689783346.9699998</v>
      </c>
      <c r="F2308" s="33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0" t="s">
        <v>961</v>
      </c>
      <c r="D2309" s="34">
        <v>0</v>
      </c>
      <c r="E2309" s="33">
        <v>2921886268315.5698</v>
      </c>
      <c r="F2309" s="33">
        <v>2921886268315.5698</v>
      </c>
    </row>
    <row r="2310" spans="1:6" ht="13.5" hidden="1" thickBot="1">
      <c r="A2310" s="27">
        <f t="shared" si="45"/>
        <v>9</v>
      </c>
      <c r="B2310" s="30" t="s">
        <v>3902</v>
      </c>
      <c r="C2310" s="30" t="s">
        <v>106</v>
      </c>
      <c r="D2310" s="34">
        <v>0</v>
      </c>
      <c r="E2310" s="34">
        <v>23269274540</v>
      </c>
      <c r="F2310" s="34">
        <v>23269274540</v>
      </c>
    </row>
    <row r="2311" spans="1:6" ht="13.5" hidden="1" thickBot="1">
      <c r="A2311" s="27">
        <f t="shared" si="45"/>
        <v>9</v>
      </c>
      <c r="B2311" s="30" t="s">
        <v>3903</v>
      </c>
      <c r="C2311" s="30" t="s">
        <v>959</v>
      </c>
      <c r="D2311" s="34">
        <v>0</v>
      </c>
      <c r="E2311" s="33">
        <v>8486672230.2299995</v>
      </c>
      <c r="F2311" s="33">
        <v>8486672230.2299995</v>
      </c>
    </row>
    <row r="2312" spans="1:6" ht="13.5" hidden="1" thickBot="1">
      <c r="A2312" s="27">
        <f t="shared" si="45"/>
        <v>9</v>
      </c>
      <c r="B2312" s="30" t="s">
        <v>3904</v>
      </c>
      <c r="C2312" s="30" t="s">
        <v>1438</v>
      </c>
      <c r="D2312" s="34">
        <v>0</v>
      </c>
      <c r="E2312" s="33">
        <v>3943298579.5</v>
      </c>
      <c r="F2312" s="33">
        <v>3943298579.5</v>
      </c>
    </row>
    <row r="2313" spans="1:6" ht="13.5" hidden="1" thickBot="1">
      <c r="A2313" s="27">
        <f t="shared" si="45"/>
        <v>9</v>
      </c>
      <c r="B2313" s="30" t="s">
        <v>3905</v>
      </c>
      <c r="C2313" s="30" t="s">
        <v>1472</v>
      </c>
      <c r="D2313" s="34">
        <v>0</v>
      </c>
      <c r="E2313" s="34">
        <v>512114600</v>
      </c>
      <c r="F2313" s="34">
        <v>512114600</v>
      </c>
    </row>
    <row r="2314" spans="1:6" ht="13.5" hidden="1" thickBot="1">
      <c r="A2314" s="27">
        <f t="shared" si="45"/>
        <v>9</v>
      </c>
      <c r="B2314" s="30" t="s">
        <v>3906</v>
      </c>
      <c r="C2314" s="30" t="s">
        <v>1436</v>
      </c>
      <c r="D2314" s="34">
        <v>0</v>
      </c>
      <c r="E2314" s="34">
        <v>1756882044154</v>
      </c>
      <c r="F2314" s="34">
        <v>1756882044154</v>
      </c>
    </row>
    <row r="2315" spans="1:6" ht="13.5" hidden="1" thickBot="1">
      <c r="A2315" s="27">
        <f t="shared" si="45"/>
        <v>9</v>
      </c>
      <c r="B2315" s="30" t="s">
        <v>3907</v>
      </c>
      <c r="C2315" s="30" t="s">
        <v>1442</v>
      </c>
      <c r="D2315" s="34">
        <v>0</v>
      </c>
      <c r="E2315" s="34">
        <v>2317126058</v>
      </c>
      <c r="F2315" s="34">
        <v>2317126058</v>
      </c>
    </row>
    <row r="2316" spans="1:6" ht="13.5" hidden="1" thickBot="1">
      <c r="A2316" s="27">
        <f t="shared" si="45"/>
        <v>9</v>
      </c>
      <c r="B2316" s="30" t="s">
        <v>3908</v>
      </c>
      <c r="C2316" s="30" t="s">
        <v>105</v>
      </c>
      <c r="D2316" s="34">
        <v>0</v>
      </c>
      <c r="E2316" s="34">
        <v>348703891</v>
      </c>
      <c r="F2316" s="34">
        <v>348703891</v>
      </c>
    </row>
    <row r="2317" spans="1:6" ht="13.5" hidden="1" thickBot="1">
      <c r="A2317" s="27">
        <f t="shared" si="45"/>
        <v>9</v>
      </c>
      <c r="B2317" s="30" t="s">
        <v>3909</v>
      </c>
      <c r="C2317" s="30" t="s">
        <v>1477</v>
      </c>
      <c r="D2317" s="34">
        <v>0</v>
      </c>
      <c r="E2317" s="34">
        <v>10632471877</v>
      </c>
      <c r="F2317" s="34">
        <v>10632471877</v>
      </c>
    </row>
    <row r="2318" spans="1:6" ht="13.5" hidden="1" thickBot="1">
      <c r="A2318" s="27">
        <f t="shared" si="45"/>
        <v>9</v>
      </c>
      <c r="B2318" s="30" t="s">
        <v>3910</v>
      </c>
      <c r="C2318" s="30" t="s">
        <v>1440</v>
      </c>
      <c r="D2318" s="34">
        <v>0</v>
      </c>
      <c r="E2318" s="34">
        <v>19976536542</v>
      </c>
      <c r="F2318" s="34">
        <v>19976536542</v>
      </c>
    </row>
    <row r="2319" spans="1:6" ht="13.5" hidden="1" thickBot="1">
      <c r="A2319" s="27">
        <f t="shared" si="45"/>
        <v>9</v>
      </c>
      <c r="B2319" s="30" t="s">
        <v>3911</v>
      </c>
      <c r="C2319" s="30" t="s">
        <v>1480</v>
      </c>
      <c r="D2319" s="34">
        <v>0</v>
      </c>
      <c r="E2319" s="34">
        <v>4344988527</v>
      </c>
      <c r="F2319" s="34">
        <v>4344988527</v>
      </c>
    </row>
    <row r="2320" spans="1:6" ht="13.5" hidden="1" thickBot="1">
      <c r="A2320" s="27">
        <f t="shared" si="45"/>
        <v>9</v>
      </c>
      <c r="B2320" s="30" t="s">
        <v>3912</v>
      </c>
      <c r="C2320" s="30" t="s">
        <v>1450</v>
      </c>
      <c r="D2320" s="34">
        <v>0</v>
      </c>
      <c r="E2320" s="34">
        <v>208430288530</v>
      </c>
      <c r="F2320" s="34">
        <v>208430288530</v>
      </c>
    </row>
    <row r="2321" spans="1:6" ht="13.5" hidden="1" thickBot="1">
      <c r="A2321" s="27">
        <f t="shared" si="45"/>
        <v>9</v>
      </c>
      <c r="B2321" s="30" t="s">
        <v>3913</v>
      </c>
      <c r="C2321" s="30" t="s">
        <v>1487</v>
      </c>
      <c r="D2321" s="34">
        <v>0</v>
      </c>
      <c r="E2321" s="34">
        <v>92145059</v>
      </c>
      <c r="F2321" s="34">
        <v>92145059</v>
      </c>
    </row>
    <row r="2322" spans="1:6" ht="13.5" hidden="1" thickBot="1">
      <c r="A2322" s="27">
        <f t="shared" si="45"/>
        <v>9</v>
      </c>
      <c r="B2322" s="30" t="s">
        <v>3914</v>
      </c>
      <c r="C2322" s="30" t="s">
        <v>95</v>
      </c>
      <c r="D2322" s="34">
        <v>0</v>
      </c>
      <c r="E2322" s="34">
        <v>24009284948</v>
      </c>
      <c r="F2322" s="34">
        <v>24009284948</v>
      </c>
    </row>
    <row r="2323" spans="1:6" ht="13.5" hidden="1" thickBot="1">
      <c r="A2323" s="27">
        <f t="shared" si="45"/>
        <v>9</v>
      </c>
      <c r="B2323" s="30" t="s">
        <v>3915</v>
      </c>
      <c r="C2323" s="30" t="s">
        <v>1492</v>
      </c>
      <c r="D2323" s="34">
        <v>0</v>
      </c>
      <c r="E2323" s="33">
        <v>32245061299.509998</v>
      </c>
      <c r="F2323" s="33">
        <v>32245061299.509998</v>
      </c>
    </row>
    <row r="2324" spans="1:6" ht="13.5" hidden="1" thickBot="1">
      <c r="A2324" s="27">
        <f t="shared" si="45"/>
        <v>9</v>
      </c>
      <c r="B2324" s="30" t="s">
        <v>3916</v>
      </c>
      <c r="C2324" s="30" t="s">
        <v>1494</v>
      </c>
      <c r="D2324" s="34">
        <v>0</v>
      </c>
      <c r="E2324" s="34">
        <v>9553500</v>
      </c>
      <c r="F2324" s="34">
        <v>9553500</v>
      </c>
    </row>
    <row r="2325" spans="1:6" ht="13.5" hidden="1" thickBot="1">
      <c r="A2325" s="27">
        <f t="shared" si="45"/>
        <v>9</v>
      </c>
      <c r="B2325" s="30" t="s">
        <v>3917</v>
      </c>
      <c r="C2325" s="30" t="s">
        <v>1496</v>
      </c>
      <c r="D2325" s="34">
        <v>0</v>
      </c>
      <c r="E2325" s="34">
        <v>21771357</v>
      </c>
      <c r="F2325" s="34">
        <v>21771357</v>
      </c>
    </row>
    <row r="2326" spans="1:6" ht="13.5" hidden="1" thickBot="1">
      <c r="A2326" s="27">
        <f t="shared" si="45"/>
        <v>9</v>
      </c>
      <c r="B2326" s="30" t="s">
        <v>3918</v>
      </c>
      <c r="C2326" s="30" t="s">
        <v>3919</v>
      </c>
      <c r="D2326" s="34">
        <v>0</v>
      </c>
      <c r="E2326" s="34">
        <v>20000000</v>
      </c>
      <c r="F2326" s="34">
        <v>20000000</v>
      </c>
    </row>
    <row r="2327" spans="1:6" ht="13.5" hidden="1" thickBot="1">
      <c r="A2327" s="27">
        <f t="shared" si="45"/>
        <v>9</v>
      </c>
      <c r="B2327" s="30" t="s">
        <v>3920</v>
      </c>
      <c r="C2327" s="30" t="s">
        <v>3921</v>
      </c>
      <c r="D2327" s="34">
        <v>0</v>
      </c>
      <c r="E2327" s="34">
        <v>7596440</v>
      </c>
      <c r="F2327" s="34">
        <v>7596440</v>
      </c>
    </row>
    <row r="2328" spans="1:6" ht="13.5" hidden="1" thickBot="1">
      <c r="A2328" s="27">
        <f t="shared" si="45"/>
        <v>9</v>
      </c>
      <c r="B2328" s="30" t="s">
        <v>3922</v>
      </c>
      <c r="C2328" s="30" t="s">
        <v>3923</v>
      </c>
      <c r="D2328" s="34">
        <v>0</v>
      </c>
      <c r="E2328" s="34">
        <v>23565550</v>
      </c>
      <c r="F2328" s="34">
        <v>23565550</v>
      </c>
    </row>
    <row r="2329" spans="1:6" ht="13.5" hidden="1" thickBot="1">
      <c r="A2329" s="27">
        <f t="shared" si="45"/>
        <v>9</v>
      </c>
      <c r="B2329" s="30" t="s">
        <v>3924</v>
      </c>
      <c r="C2329" s="30" t="s">
        <v>3925</v>
      </c>
      <c r="D2329" s="34">
        <v>0</v>
      </c>
      <c r="E2329" s="34">
        <v>439201018</v>
      </c>
      <c r="F2329" s="34">
        <v>439201018</v>
      </c>
    </row>
    <row r="2330" spans="1:6" ht="13.5" hidden="1" thickBot="1">
      <c r="A2330" s="27">
        <f t="shared" si="45"/>
        <v>9</v>
      </c>
      <c r="B2330" s="30" t="s">
        <v>3926</v>
      </c>
      <c r="C2330" s="30" t="s">
        <v>951</v>
      </c>
      <c r="D2330" s="34">
        <v>0</v>
      </c>
      <c r="E2330" s="34">
        <v>51090204</v>
      </c>
      <c r="F2330" s="34">
        <v>51090204</v>
      </c>
    </row>
    <row r="2331" spans="1:6" ht="13.5" hidden="1" thickBot="1">
      <c r="A2331" s="27">
        <f t="shared" si="45"/>
        <v>9</v>
      </c>
      <c r="B2331" s="30" t="s">
        <v>3927</v>
      </c>
      <c r="C2331" s="30" t="s">
        <v>1446</v>
      </c>
      <c r="D2331" s="34">
        <v>0</v>
      </c>
      <c r="E2331" s="33">
        <v>42521905543.440002</v>
      </c>
      <c r="F2331" s="33">
        <v>42521905543.440002</v>
      </c>
    </row>
    <row r="2332" spans="1:6" ht="13.5" hidden="1" thickBot="1">
      <c r="A2332" s="27">
        <f t="shared" si="45"/>
        <v>9</v>
      </c>
      <c r="B2332" s="30" t="s">
        <v>3928</v>
      </c>
      <c r="C2332" s="30" t="s">
        <v>1510</v>
      </c>
      <c r="D2332" s="34">
        <v>0</v>
      </c>
      <c r="E2332" s="33">
        <v>7619516113.1300001</v>
      </c>
      <c r="F2332" s="33">
        <v>7619516113.1300001</v>
      </c>
    </row>
    <row r="2333" spans="1:6" ht="13.5" hidden="1" thickBot="1">
      <c r="A2333" s="27">
        <f t="shared" si="45"/>
        <v>9</v>
      </c>
      <c r="B2333" s="30" t="s">
        <v>3929</v>
      </c>
      <c r="C2333" s="30" t="s">
        <v>1512</v>
      </c>
      <c r="D2333" s="34">
        <v>0</v>
      </c>
      <c r="E2333" s="33">
        <v>255411445471.06</v>
      </c>
      <c r="F2333" s="33">
        <v>255411445471.06</v>
      </c>
    </row>
    <row r="2334" spans="1:6" ht="13.5" hidden="1" thickBot="1">
      <c r="A2334" s="27">
        <f t="shared" si="45"/>
        <v>9</v>
      </c>
      <c r="B2334" s="30" t="s">
        <v>3930</v>
      </c>
      <c r="C2334" s="30" t="s">
        <v>3931</v>
      </c>
      <c r="D2334" s="34">
        <v>0</v>
      </c>
      <c r="E2334" s="33">
        <v>432444620254.91998</v>
      </c>
      <c r="F2334" s="33">
        <v>432444620254.91998</v>
      </c>
    </row>
    <row r="2335" spans="1:6" ht="13.5" hidden="1" thickBot="1">
      <c r="A2335" s="27">
        <f t="shared" si="45"/>
        <v>9</v>
      </c>
      <c r="B2335" s="30" t="s">
        <v>3932</v>
      </c>
      <c r="C2335" s="30" t="s">
        <v>1516</v>
      </c>
      <c r="D2335" s="34">
        <v>0</v>
      </c>
      <c r="E2335" s="33">
        <v>87825992028.779999</v>
      </c>
      <c r="F2335" s="33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0" t="s">
        <v>3934</v>
      </c>
      <c r="D2336" s="34">
        <v>0</v>
      </c>
      <c r="E2336" s="33">
        <v>241338920943.67999</v>
      </c>
      <c r="F2336" s="33">
        <v>241338920943.67999</v>
      </c>
    </row>
    <row r="2337" spans="1:6" ht="13.5" hidden="1" thickBot="1">
      <c r="A2337" s="27">
        <f t="shared" ref="A2337:A2400" si="46">LEN(B2337)</f>
        <v>9</v>
      </c>
      <c r="B2337" s="30" t="s">
        <v>3935</v>
      </c>
      <c r="C2337" s="30" t="s">
        <v>961</v>
      </c>
      <c r="D2337" s="34">
        <v>0</v>
      </c>
      <c r="E2337" s="33">
        <v>4667366051.6800003</v>
      </c>
      <c r="F2337" s="33">
        <v>4667366051.6800003</v>
      </c>
    </row>
    <row r="2338" spans="1:6" ht="13.5" hidden="1" thickBot="1">
      <c r="A2338" s="27">
        <f t="shared" si="46"/>
        <v>9</v>
      </c>
      <c r="B2338" s="30" t="s">
        <v>3936</v>
      </c>
      <c r="C2338" s="30" t="s">
        <v>3937</v>
      </c>
      <c r="D2338" s="34">
        <v>0</v>
      </c>
      <c r="E2338" s="34">
        <v>2428798082</v>
      </c>
      <c r="F2338" s="34">
        <v>2428798082</v>
      </c>
    </row>
    <row r="2339" spans="1:6" ht="13.5" hidden="1" thickBot="1">
      <c r="A2339" s="27">
        <f t="shared" si="46"/>
        <v>9</v>
      </c>
      <c r="B2339" s="30" t="s">
        <v>3938</v>
      </c>
      <c r="C2339" s="30" t="s">
        <v>955</v>
      </c>
      <c r="D2339" s="34">
        <v>0</v>
      </c>
      <c r="E2339" s="34">
        <v>144983279354</v>
      </c>
      <c r="F2339" s="34">
        <v>144983279354</v>
      </c>
    </row>
    <row r="2340" spans="1:6" ht="13.5" hidden="1" thickBot="1">
      <c r="A2340" s="27">
        <f t="shared" si="46"/>
        <v>9</v>
      </c>
      <c r="B2340" s="30" t="s">
        <v>3939</v>
      </c>
      <c r="C2340" s="30" t="s">
        <v>957</v>
      </c>
      <c r="D2340" s="34">
        <v>0</v>
      </c>
      <c r="E2340" s="34">
        <v>89259477456</v>
      </c>
      <c r="F2340" s="34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0" t="s">
        <v>2861</v>
      </c>
      <c r="D2341" s="34">
        <v>0</v>
      </c>
      <c r="E2341" s="33">
        <v>75544370245311.797</v>
      </c>
      <c r="F2341" s="33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0" t="s">
        <v>964</v>
      </c>
      <c r="D2342" s="34">
        <v>0</v>
      </c>
      <c r="E2342" s="33">
        <v>2510661771484.3198</v>
      </c>
      <c r="F2342" s="33">
        <v>2510661771484.3198</v>
      </c>
    </row>
    <row r="2343" spans="1:6" ht="13.5" hidden="1" thickBot="1">
      <c r="A2343" s="27">
        <f t="shared" si="46"/>
        <v>9</v>
      </c>
      <c r="B2343" s="30" t="s">
        <v>3942</v>
      </c>
      <c r="C2343" s="30" t="s">
        <v>3943</v>
      </c>
      <c r="D2343" s="34">
        <v>0</v>
      </c>
      <c r="E2343" s="34">
        <v>1071392860</v>
      </c>
      <c r="F2343" s="34">
        <v>1071392860</v>
      </c>
    </row>
    <row r="2344" spans="1:6" ht="13.5" hidden="1" thickBot="1">
      <c r="A2344" s="27">
        <f t="shared" si="46"/>
        <v>9</v>
      </c>
      <c r="B2344" s="30" t="s">
        <v>3944</v>
      </c>
      <c r="C2344" s="30" t="s">
        <v>3945</v>
      </c>
      <c r="D2344" s="34">
        <v>0</v>
      </c>
      <c r="E2344" s="34">
        <v>5065516518</v>
      </c>
      <c r="F2344" s="34">
        <v>5065516518</v>
      </c>
    </row>
    <row r="2345" spans="1:6" ht="13.5" hidden="1" thickBot="1">
      <c r="A2345" s="27">
        <f t="shared" si="46"/>
        <v>9</v>
      </c>
      <c r="B2345" s="30" t="s">
        <v>3946</v>
      </c>
      <c r="C2345" s="30" t="s">
        <v>3947</v>
      </c>
      <c r="D2345" s="34">
        <v>0</v>
      </c>
      <c r="E2345" s="33">
        <v>7245804425.8900003</v>
      </c>
      <c r="F2345" s="33">
        <v>7245804425.8900003</v>
      </c>
    </row>
    <row r="2346" spans="1:6" ht="13.5" hidden="1" thickBot="1">
      <c r="A2346" s="27">
        <f t="shared" si="46"/>
        <v>9</v>
      </c>
      <c r="B2346" s="30" t="s">
        <v>3948</v>
      </c>
      <c r="C2346" s="30" t="s">
        <v>3949</v>
      </c>
      <c r="D2346" s="34">
        <v>0</v>
      </c>
      <c r="E2346" s="33">
        <v>1892082450.47</v>
      </c>
      <c r="F2346" s="33">
        <v>1892082450.47</v>
      </c>
    </row>
    <row r="2347" spans="1:6" ht="13.5" hidden="1" thickBot="1">
      <c r="A2347" s="27">
        <f t="shared" si="46"/>
        <v>9</v>
      </c>
      <c r="B2347" s="30" t="s">
        <v>3950</v>
      </c>
      <c r="C2347" s="30" t="s">
        <v>3951</v>
      </c>
      <c r="D2347" s="34">
        <v>0</v>
      </c>
      <c r="E2347" s="33">
        <v>2346126019.54</v>
      </c>
      <c r="F2347" s="33">
        <v>2346126019.54</v>
      </c>
    </row>
    <row r="2348" spans="1:6" ht="13.5" hidden="1" thickBot="1">
      <c r="A2348" s="27">
        <f t="shared" si="46"/>
        <v>9</v>
      </c>
      <c r="B2348" s="30" t="s">
        <v>3952</v>
      </c>
      <c r="C2348" s="30" t="s">
        <v>3953</v>
      </c>
      <c r="D2348" s="34">
        <v>0</v>
      </c>
      <c r="E2348" s="33">
        <v>35473612940.580002</v>
      </c>
      <c r="F2348" s="33">
        <v>35473612940.580002</v>
      </c>
    </row>
    <row r="2349" spans="1:6" ht="13.5" hidden="1" thickBot="1">
      <c r="A2349" s="27">
        <f t="shared" si="46"/>
        <v>9</v>
      </c>
      <c r="B2349" s="30" t="s">
        <v>3954</v>
      </c>
      <c r="C2349" s="30" t="s">
        <v>3955</v>
      </c>
      <c r="D2349" s="34">
        <v>0</v>
      </c>
      <c r="E2349" s="33">
        <v>141654306060.10001</v>
      </c>
      <c r="F2349" s="33">
        <v>141654306060.10001</v>
      </c>
    </row>
    <row r="2350" spans="1:6" ht="13.5" hidden="1" thickBot="1">
      <c r="A2350" s="27">
        <f t="shared" si="46"/>
        <v>9</v>
      </c>
      <c r="B2350" s="30" t="s">
        <v>3956</v>
      </c>
      <c r="C2350" s="30" t="s">
        <v>3957</v>
      </c>
      <c r="D2350" s="34">
        <v>0</v>
      </c>
      <c r="E2350" s="33">
        <v>1197669386590.29</v>
      </c>
      <c r="F2350" s="33">
        <v>1197669386590.29</v>
      </c>
    </row>
    <row r="2351" spans="1:6" ht="13.5" hidden="1" thickBot="1">
      <c r="A2351" s="27">
        <f t="shared" si="46"/>
        <v>9</v>
      </c>
      <c r="B2351" s="30" t="s">
        <v>3958</v>
      </c>
      <c r="C2351" s="30" t="s">
        <v>3959</v>
      </c>
      <c r="D2351" s="34">
        <v>0</v>
      </c>
      <c r="E2351" s="33">
        <v>390475412665.46997</v>
      </c>
      <c r="F2351" s="33">
        <v>390475412665.46997</v>
      </c>
    </row>
    <row r="2352" spans="1:6" ht="13.5" hidden="1" thickBot="1">
      <c r="A2352" s="27">
        <f t="shared" si="46"/>
        <v>9</v>
      </c>
      <c r="B2352" s="30" t="s">
        <v>3960</v>
      </c>
      <c r="C2352" s="30" t="s">
        <v>3961</v>
      </c>
      <c r="D2352" s="34">
        <v>0</v>
      </c>
      <c r="E2352" s="33">
        <v>37582529340.230003</v>
      </c>
      <c r="F2352" s="33">
        <v>37582529340.230003</v>
      </c>
    </row>
    <row r="2353" spans="1:6" ht="13.5" hidden="1" thickBot="1">
      <c r="A2353" s="27">
        <f t="shared" si="46"/>
        <v>9</v>
      </c>
      <c r="B2353" s="30" t="s">
        <v>3962</v>
      </c>
      <c r="C2353" s="30" t="s">
        <v>3963</v>
      </c>
      <c r="D2353" s="34">
        <v>0</v>
      </c>
      <c r="E2353" s="33">
        <v>5173052370.5100002</v>
      </c>
      <c r="F2353" s="33">
        <v>5173052370.5100002</v>
      </c>
    </row>
    <row r="2354" spans="1:6" ht="13.5" hidden="1" thickBot="1">
      <c r="A2354" s="27">
        <f t="shared" si="46"/>
        <v>9</v>
      </c>
      <c r="B2354" s="30" t="s">
        <v>3964</v>
      </c>
      <c r="C2354" s="30" t="s">
        <v>3965</v>
      </c>
      <c r="D2354" s="34">
        <v>0</v>
      </c>
      <c r="E2354" s="34">
        <v>2215924174</v>
      </c>
      <c r="F2354" s="34">
        <v>2215924174</v>
      </c>
    </row>
    <row r="2355" spans="1:6" ht="13.5" hidden="1" thickBot="1">
      <c r="A2355" s="27">
        <f t="shared" si="46"/>
        <v>9</v>
      </c>
      <c r="B2355" s="30" t="s">
        <v>3966</v>
      </c>
      <c r="C2355" s="30" t="s">
        <v>3967</v>
      </c>
      <c r="D2355" s="34">
        <v>0</v>
      </c>
      <c r="E2355" s="33">
        <v>343555924558.08002</v>
      </c>
      <c r="F2355" s="33">
        <v>343555924558.08002</v>
      </c>
    </row>
    <row r="2356" spans="1:6" ht="13.5" hidden="1" thickBot="1">
      <c r="A2356" s="27">
        <f t="shared" si="46"/>
        <v>9</v>
      </c>
      <c r="B2356" s="30" t="s">
        <v>3968</v>
      </c>
      <c r="C2356" s="30" t="s">
        <v>3969</v>
      </c>
      <c r="D2356" s="34">
        <v>0</v>
      </c>
      <c r="E2356" s="33">
        <v>36725619364.940002</v>
      </c>
      <c r="F2356" s="33">
        <v>36725619364.940002</v>
      </c>
    </row>
    <row r="2357" spans="1:6" ht="13.5" hidden="1" thickBot="1">
      <c r="A2357" s="27">
        <f t="shared" si="46"/>
        <v>9</v>
      </c>
      <c r="B2357" s="30" t="s">
        <v>3970</v>
      </c>
      <c r="C2357" s="30" t="s">
        <v>3971</v>
      </c>
      <c r="D2357" s="34">
        <v>0</v>
      </c>
      <c r="E2357" s="34">
        <v>436852443</v>
      </c>
      <c r="F2357" s="34">
        <v>436852443</v>
      </c>
    </row>
    <row r="2358" spans="1:6" ht="13.5" hidden="1" thickBot="1">
      <c r="A2358" s="27">
        <f t="shared" si="46"/>
        <v>9</v>
      </c>
      <c r="B2358" s="30" t="s">
        <v>3972</v>
      </c>
      <c r="C2358" s="30" t="s">
        <v>3973</v>
      </c>
      <c r="D2358" s="34">
        <v>0</v>
      </c>
      <c r="E2358" s="34">
        <v>484759069</v>
      </c>
      <c r="F2358" s="34">
        <v>484759069</v>
      </c>
    </row>
    <row r="2359" spans="1:6" ht="13.5" hidden="1" thickBot="1">
      <c r="A2359" s="27">
        <f t="shared" si="46"/>
        <v>9</v>
      </c>
      <c r="B2359" s="30" t="s">
        <v>3974</v>
      </c>
      <c r="C2359" s="30" t="s">
        <v>3975</v>
      </c>
      <c r="D2359" s="34">
        <v>0</v>
      </c>
      <c r="E2359" s="33">
        <v>301593469634.21997</v>
      </c>
      <c r="F2359" s="33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0" t="s">
        <v>127</v>
      </c>
      <c r="D2360" s="34">
        <v>0</v>
      </c>
      <c r="E2360" s="33">
        <v>6548459363100.21</v>
      </c>
      <c r="F2360" s="33">
        <v>6548459363100.21</v>
      </c>
    </row>
    <row r="2361" spans="1:6" ht="13.5" hidden="1" thickBot="1">
      <c r="A2361" s="27">
        <f t="shared" si="46"/>
        <v>9</v>
      </c>
      <c r="B2361" s="30" t="s">
        <v>3977</v>
      </c>
      <c r="C2361" s="30" t="s">
        <v>3978</v>
      </c>
      <c r="D2361" s="34">
        <v>0</v>
      </c>
      <c r="E2361" s="33">
        <v>1972103260451.0701</v>
      </c>
      <c r="F2361" s="33">
        <v>1972103260451.0701</v>
      </c>
    </row>
    <row r="2362" spans="1:6" ht="13.5" hidden="1" thickBot="1">
      <c r="A2362" s="27">
        <f t="shared" si="46"/>
        <v>9</v>
      </c>
      <c r="B2362" s="30" t="s">
        <v>3979</v>
      </c>
      <c r="C2362" s="30" t="s">
        <v>3980</v>
      </c>
      <c r="D2362" s="34">
        <v>0</v>
      </c>
      <c r="E2362" s="33">
        <v>2648466968.9499998</v>
      </c>
      <c r="F2362" s="33">
        <v>2648466968.9499998</v>
      </c>
    </row>
    <row r="2363" spans="1:6" ht="13.5" hidden="1" thickBot="1">
      <c r="A2363" s="27">
        <f t="shared" si="46"/>
        <v>9</v>
      </c>
      <c r="B2363" s="30" t="s">
        <v>3981</v>
      </c>
      <c r="C2363" s="30" t="s">
        <v>3982</v>
      </c>
      <c r="D2363" s="34">
        <v>0</v>
      </c>
      <c r="E2363" s="34">
        <v>4493679162</v>
      </c>
      <c r="F2363" s="34">
        <v>4493679162</v>
      </c>
    </row>
    <row r="2364" spans="1:6" ht="13.5" hidden="1" thickBot="1">
      <c r="A2364" s="27">
        <f t="shared" si="46"/>
        <v>9</v>
      </c>
      <c r="B2364" s="30" t="s">
        <v>3983</v>
      </c>
      <c r="C2364" s="30" t="s">
        <v>1131</v>
      </c>
      <c r="D2364" s="34">
        <v>0</v>
      </c>
      <c r="E2364" s="34">
        <v>3613577723</v>
      </c>
      <c r="F2364" s="34">
        <v>3613577723</v>
      </c>
    </row>
    <row r="2365" spans="1:6" ht="13.5" hidden="1" thickBot="1">
      <c r="A2365" s="27">
        <f t="shared" si="46"/>
        <v>9</v>
      </c>
      <c r="B2365" s="30" t="s">
        <v>3984</v>
      </c>
      <c r="C2365" s="30" t="s">
        <v>1133</v>
      </c>
      <c r="D2365" s="34">
        <v>0</v>
      </c>
      <c r="E2365" s="34">
        <v>29991904591</v>
      </c>
      <c r="F2365" s="34">
        <v>29991904591</v>
      </c>
    </row>
    <row r="2366" spans="1:6" ht="13.5" hidden="1" thickBot="1">
      <c r="A2366" s="27">
        <f t="shared" si="46"/>
        <v>9</v>
      </c>
      <c r="B2366" s="30" t="s">
        <v>3985</v>
      </c>
      <c r="C2366" s="30" t="s">
        <v>3986</v>
      </c>
      <c r="D2366" s="34">
        <v>0</v>
      </c>
      <c r="E2366" s="33">
        <v>4189965320695.5601</v>
      </c>
      <c r="F2366" s="33">
        <v>4189965320695.5601</v>
      </c>
    </row>
    <row r="2367" spans="1:6" ht="13.5" hidden="1" thickBot="1">
      <c r="A2367" s="27">
        <f t="shared" si="46"/>
        <v>9</v>
      </c>
      <c r="B2367" s="30" t="s">
        <v>3987</v>
      </c>
      <c r="C2367" s="30" t="s">
        <v>3988</v>
      </c>
      <c r="D2367" s="34">
        <v>0</v>
      </c>
      <c r="E2367" s="34">
        <v>8806498655</v>
      </c>
      <c r="F2367" s="34">
        <v>8806498655</v>
      </c>
    </row>
    <row r="2368" spans="1:6" ht="13.5" hidden="1" thickBot="1">
      <c r="A2368" s="27">
        <f t="shared" si="46"/>
        <v>9</v>
      </c>
      <c r="B2368" s="30" t="s">
        <v>3989</v>
      </c>
      <c r="C2368" s="30" t="s">
        <v>3990</v>
      </c>
      <c r="D2368" s="34">
        <v>0</v>
      </c>
      <c r="E2368" s="34">
        <v>481523501</v>
      </c>
      <c r="F2368" s="34">
        <v>481523501</v>
      </c>
    </row>
    <row r="2369" spans="1:6" ht="13.5" hidden="1" thickBot="1">
      <c r="A2369" s="27">
        <f t="shared" si="46"/>
        <v>9</v>
      </c>
      <c r="B2369" s="30" t="s">
        <v>3991</v>
      </c>
      <c r="C2369" s="30" t="s">
        <v>3992</v>
      </c>
      <c r="D2369" s="34">
        <v>0</v>
      </c>
      <c r="E2369" s="34">
        <v>9020761805</v>
      </c>
      <c r="F2369" s="34">
        <v>9020761805</v>
      </c>
    </row>
    <row r="2370" spans="1:6" ht="13.5" hidden="1" thickBot="1">
      <c r="A2370" s="27">
        <f t="shared" si="46"/>
        <v>9</v>
      </c>
      <c r="B2370" s="30" t="s">
        <v>3993</v>
      </c>
      <c r="C2370" s="30" t="s">
        <v>2691</v>
      </c>
      <c r="D2370" s="34">
        <v>0</v>
      </c>
      <c r="E2370" s="34">
        <v>4116285512</v>
      </c>
      <c r="F2370" s="34">
        <v>4116285512</v>
      </c>
    </row>
    <row r="2371" spans="1:6" ht="13.5" hidden="1" thickBot="1">
      <c r="A2371" s="27">
        <f t="shared" si="46"/>
        <v>9</v>
      </c>
      <c r="B2371" s="30" t="s">
        <v>3994</v>
      </c>
      <c r="C2371" s="30" t="s">
        <v>1157</v>
      </c>
      <c r="D2371" s="34">
        <v>0</v>
      </c>
      <c r="E2371" s="34">
        <v>8774858606</v>
      </c>
      <c r="F2371" s="34">
        <v>8774858606</v>
      </c>
    </row>
    <row r="2372" spans="1:6" ht="13.5" hidden="1" thickBot="1">
      <c r="A2372" s="27">
        <f t="shared" si="46"/>
        <v>9</v>
      </c>
      <c r="B2372" s="30" t="s">
        <v>3995</v>
      </c>
      <c r="C2372" s="30" t="s">
        <v>3996</v>
      </c>
      <c r="D2372" s="34">
        <v>0</v>
      </c>
      <c r="E2372" s="34">
        <v>4231356635</v>
      </c>
      <c r="F2372" s="34">
        <v>4231356635</v>
      </c>
    </row>
    <row r="2373" spans="1:6" ht="13.5" hidden="1" thickBot="1">
      <c r="A2373" s="27">
        <f t="shared" si="46"/>
        <v>9</v>
      </c>
      <c r="B2373" s="30" t="s">
        <v>3997</v>
      </c>
      <c r="C2373" s="30" t="s">
        <v>3998</v>
      </c>
      <c r="D2373" s="34">
        <v>0</v>
      </c>
      <c r="E2373" s="34">
        <v>206739298</v>
      </c>
      <c r="F2373" s="34">
        <v>206739298</v>
      </c>
    </row>
    <row r="2374" spans="1:6" ht="13.5" hidden="1" thickBot="1">
      <c r="A2374" s="27">
        <f t="shared" si="46"/>
        <v>9</v>
      </c>
      <c r="B2374" s="30" t="s">
        <v>3999</v>
      </c>
      <c r="C2374" s="30" t="s">
        <v>4000</v>
      </c>
      <c r="D2374" s="34">
        <v>0</v>
      </c>
      <c r="E2374" s="33">
        <v>310005129496.63</v>
      </c>
      <c r="F2374" s="33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0" t="s">
        <v>129</v>
      </c>
      <c r="D2375" s="34">
        <v>0</v>
      </c>
      <c r="E2375" s="33">
        <v>12449858387274.699</v>
      </c>
      <c r="F2375" s="33">
        <v>12449858387274.699</v>
      </c>
    </row>
    <row r="2376" spans="1:6" ht="13.5" hidden="1" thickBot="1">
      <c r="A2376" s="27">
        <f t="shared" si="46"/>
        <v>9</v>
      </c>
      <c r="B2376" s="30" t="s">
        <v>4002</v>
      </c>
      <c r="C2376" s="30" t="s">
        <v>4003</v>
      </c>
      <c r="D2376" s="34">
        <v>0</v>
      </c>
      <c r="E2376" s="33">
        <v>1196423585374.52</v>
      </c>
      <c r="F2376" s="33">
        <v>1196423585374.52</v>
      </c>
    </row>
    <row r="2377" spans="1:6" ht="13.5" hidden="1" thickBot="1">
      <c r="A2377" s="27">
        <f t="shared" si="46"/>
        <v>9</v>
      </c>
      <c r="B2377" s="30" t="s">
        <v>4004</v>
      </c>
      <c r="C2377" s="30" t="s">
        <v>4005</v>
      </c>
      <c r="D2377" s="34">
        <v>0</v>
      </c>
      <c r="E2377" s="33">
        <v>339446094149.63</v>
      </c>
      <c r="F2377" s="33">
        <v>339446094149.63</v>
      </c>
    </row>
    <row r="2378" spans="1:6" ht="13.5" hidden="1" thickBot="1">
      <c r="A2378" s="27">
        <f t="shared" si="46"/>
        <v>9</v>
      </c>
      <c r="B2378" s="30" t="s">
        <v>4006</v>
      </c>
      <c r="C2378" s="30" t="s">
        <v>4007</v>
      </c>
      <c r="D2378" s="34">
        <v>0</v>
      </c>
      <c r="E2378" s="33">
        <v>944720581097.05005</v>
      </c>
      <c r="F2378" s="33">
        <v>944720581097.05005</v>
      </c>
    </row>
    <row r="2379" spans="1:6" ht="13.5" hidden="1" thickBot="1">
      <c r="A2379" s="27">
        <f t="shared" si="46"/>
        <v>9</v>
      </c>
      <c r="B2379" s="30" t="s">
        <v>4008</v>
      </c>
      <c r="C2379" s="30" t="s">
        <v>4009</v>
      </c>
      <c r="D2379" s="34">
        <v>0</v>
      </c>
      <c r="E2379" s="33">
        <v>376147624449.71002</v>
      </c>
      <c r="F2379" s="33">
        <v>376147624449.71002</v>
      </c>
    </row>
    <row r="2380" spans="1:6" ht="13.5" hidden="1" thickBot="1">
      <c r="A2380" s="27">
        <f t="shared" si="46"/>
        <v>9</v>
      </c>
      <c r="B2380" s="30" t="s">
        <v>4010</v>
      </c>
      <c r="C2380" s="30" t="s">
        <v>4011</v>
      </c>
      <c r="D2380" s="34">
        <v>0</v>
      </c>
      <c r="E2380" s="33">
        <v>399421559591.72998</v>
      </c>
      <c r="F2380" s="33">
        <v>399421559591.72998</v>
      </c>
    </row>
    <row r="2381" spans="1:6" ht="13.5" hidden="1" thickBot="1">
      <c r="A2381" s="27">
        <f t="shared" si="46"/>
        <v>9</v>
      </c>
      <c r="B2381" s="30" t="s">
        <v>4012</v>
      </c>
      <c r="C2381" s="30" t="s">
        <v>4013</v>
      </c>
      <c r="D2381" s="34">
        <v>0</v>
      </c>
      <c r="E2381" s="33">
        <v>237934346096.48001</v>
      </c>
      <c r="F2381" s="33">
        <v>237934346096.48001</v>
      </c>
    </row>
    <row r="2382" spans="1:6" ht="13.5" hidden="1" thickBot="1">
      <c r="A2382" s="27">
        <f t="shared" si="46"/>
        <v>9</v>
      </c>
      <c r="B2382" s="30" t="s">
        <v>4014</v>
      </c>
      <c r="C2382" s="30" t="s">
        <v>4015</v>
      </c>
      <c r="D2382" s="34">
        <v>0</v>
      </c>
      <c r="E2382" s="33">
        <v>1405608280327.77</v>
      </c>
      <c r="F2382" s="33">
        <v>1405608280327.77</v>
      </c>
    </row>
    <row r="2383" spans="1:6" ht="13.5" hidden="1" thickBot="1">
      <c r="A2383" s="27">
        <f t="shared" si="46"/>
        <v>9</v>
      </c>
      <c r="B2383" s="30" t="s">
        <v>4016</v>
      </c>
      <c r="C2383" s="30" t="s">
        <v>4017</v>
      </c>
      <c r="D2383" s="34">
        <v>0</v>
      </c>
      <c r="E2383" s="33">
        <v>396090259927.5</v>
      </c>
      <c r="F2383" s="33">
        <v>396090259927.5</v>
      </c>
    </row>
    <row r="2384" spans="1:6" ht="13.5" hidden="1" thickBot="1">
      <c r="A2384" s="27">
        <f t="shared" si="46"/>
        <v>9</v>
      </c>
      <c r="B2384" s="30" t="s">
        <v>4018</v>
      </c>
      <c r="C2384" s="30" t="s">
        <v>4019</v>
      </c>
      <c r="D2384" s="34">
        <v>0</v>
      </c>
      <c r="E2384" s="33">
        <v>105762612741.28999</v>
      </c>
      <c r="F2384" s="33">
        <v>105762612741.28999</v>
      </c>
    </row>
    <row r="2385" spans="1:6" ht="13.5" hidden="1" thickBot="1">
      <c r="A2385" s="27">
        <f t="shared" si="46"/>
        <v>9</v>
      </c>
      <c r="B2385" s="30" t="s">
        <v>4020</v>
      </c>
      <c r="C2385" s="30" t="s">
        <v>4021</v>
      </c>
      <c r="D2385" s="34">
        <v>0</v>
      </c>
      <c r="E2385" s="33">
        <v>82256876303.369995</v>
      </c>
      <c r="F2385" s="33">
        <v>82256876303.369995</v>
      </c>
    </row>
    <row r="2386" spans="1:6" ht="13.5" hidden="1" thickBot="1">
      <c r="A2386" s="27">
        <f t="shared" si="46"/>
        <v>9</v>
      </c>
      <c r="B2386" s="30" t="s">
        <v>4022</v>
      </c>
      <c r="C2386" s="30" t="s">
        <v>4023</v>
      </c>
      <c r="D2386" s="34">
        <v>0</v>
      </c>
      <c r="E2386" s="33">
        <v>128103418257.55</v>
      </c>
      <c r="F2386" s="33">
        <v>128103418257.55</v>
      </c>
    </row>
    <row r="2387" spans="1:6" ht="13.5" hidden="1" thickBot="1">
      <c r="A2387" s="27">
        <f t="shared" si="46"/>
        <v>9</v>
      </c>
      <c r="B2387" s="30" t="s">
        <v>4024</v>
      </c>
      <c r="C2387" s="30" t="s">
        <v>4025</v>
      </c>
      <c r="D2387" s="34">
        <v>0</v>
      </c>
      <c r="E2387" s="33">
        <v>19534866752.849998</v>
      </c>
      <c r="F2387" s="33">
        <v>19534866752.849998</v>
      </c>
    </row>
    <row r="2388" spans="1:6" ht="13.5" hidden="1" thickBot="1">
      <c r="A2388" s="27">
        <f t="shared" si="46"/>
        <v>9</v>
      </c>
      <c r="B2388" s="30" t="s">
        <v>4026</v>
      </c>
      <c r="C2388" s="30" t="s">
        <v>4027</v>
      </c>
      <c r="D2388" s="34">
        <v>0</v>
      </c>
      <c r="E2388" s="33">
        <v>53831413604.830002</v>
      </c>
      <c r="F2388" s="33">
        <v>53831413604.830002</v>
      </c>
    </row>
    <row r="2389" spans="1:6" ht="13.5" hidden="1" thickBot="1">
      <c r="A2389" s="27">
        <f t="shared" si="46"/>
        <v>9</v>
      </c>
      <c r="B2389" s="30" t="s">
        <v>4028</v>
      </c>
      <c r="C2389" s="30" t="s">
        <v>4029</v>
      </c>
      <c r="D2389" s="34">
        <v>0</v>
      </c>
      <c r="E2389" s="33">
        <v>1146034321141.97</v>
      </c>
      <c r="F2389" s="33">
        <v>1146034321141.97</v>
      </c>
    </row>
    <row r="2390" spans="1:6" ht="13.5" hidden="1" thickBot="1">
      <c r="A2390" s="27">
        <f t="shared" si="46"/>
        <v>9</v>
      </c>
      <c r="B2390" s="30" t="s">
        <v>4030</v>
      </c>
      <c r="C2390" s="30" t="s">
        <v>4031</v>
      </c>
      <c r="D2390" s="34">
        <v>0</v>
      </c>
      <c r="E2390" s="33">
        <v>148018462606.32001</v>
      </c>
      <c r="F2390" s="33">
        <v>148018462606.32001</v>
      </c>
    </row>
    <row r="2391" spans="1:6" ht="13.5" hidden="1" thickBot="1">
      <c r="A2391" s="27">
        <f t="shared" si="46"/>
        <v>9</v>
      </c>
      <c r="B2391" s="30" t="s">
        <v>4032</v>
      </c>
      <c r="C2391" s="30" t="s">
        <v>4033</v>
      </c>
      <c r="D2391" s="34">
        <v>0</v>
      </c>
      <c r="E2391" s="33">
        <v>1076981658094.85</v>
      </c>
      <c r="F2391" s="33">
        <v>1076981658094.85</v>
      </c>
    </row>
    <row r="2392" spans="1:6" ht="13.5" hidden="1" thickBot="1">
      <c r="A2392" s="27">
        <f t="shared" si="46"/>
        <v>9</v>
      </c>
      <c r="B2392" s="30" t="s">
        <v>4034</v>
      </c>
      <c r="C2392" s="30" t="s">
        <v>4035</v>
      </c>
      <c r="D2392" s="34">
        <v>0</v>
      </c>
      <c r="E2392" s="33">
        <v>664629091363.87</v>
      </c>
      <c r="F2392" s="33">
        <v>664629091363.87</v>
      </c>
    </row>
    <row r="2393" spans="1:6" ht="13.5" hidden="1" thickBot="1">
      <c r="A2393" s="27">
        <f t="shared" si="46"/>
        <v>9</v>
      </c>
      <c r="B2393" s="30" t="s">
        <v>4036</v>
      </c>
      <c r="C2393" s="30" t="s">
        <v>4037</v>
      </c>
      <c r="D2393" s="34">
        <v>0</v>
      </c>
      <c r="E2393" s="33">
        <v>42498335923.510002</v>
      </c>
      <c r="F2393" s="33">
        <v>42498335923.510002</v>
      </c>
    </row>
    <row r="2394" spans="1:6" ht="13.5" hidden="1" thickBot="1">
      <c r="A2394" s="27">
        <f t="shared" si="46"/>
        <v>9</v>
      </c>
      <c r="B2394" s="30" t="s">
        <v>4038</v>
      </c>
      <c r="C2394" s="30" t="s">
        <v>4039</v>
      </c>
      <c r="D2394" s="34">
        <v>0</v>
      </c>
      <c r="E2394" s="33">
        <v>128045180803.74001</v>
      </c>
      <c r="F2394" s="33">
        <v>128045180803.74001</v>
      </c>
    </row>
    <row r="2395" spans="1:6" ht="13.5" hidden="1" thickBot="1">
      <c r="A2395" s="27">
        <f t="shared" si="46"/>
        <v>9</v>
      </c>
      <c r="B2395" s="30" t="s">
        <v>4040</v>
      </c>
      <c r="C2395" s="30" t="s">
        <v>4041</v>
      </c>
      <c r="D2395" s="34">
        <v>0</v>
      </c>
      <c r="E2395" s="33">
        <v>161024446955.23999</v>
      </c>
      <c r="F2395" s="33">
        <v>161024446955.23999</v>
      </c>
    </row>
    <row r="2396" spans="1:6" ht="13.5" hidden="1" thickBot="1">
      <c r="A2396" s="27">
        <f t="shared" si="46"/>
        <v>9</v>
      </c>
      <c r="B2396" s="30" t="s">
        <v>4042</v>
      </c>
      <c r="C2396" s="30" t="s">
        <v>4043</v>
      </c>
      <c r="D2396" s="34">
        <v>0</v>
      </c>
      <c r="E2396" s="34">
        <v>884417371</v>
      </c>
      <c r="F2396" s="34">
        <v>884417371</v>
      </c>
    </row>
    <row r="2397" spans="1:6" ht="13.5" hidden="1" thickBot="1">
      <c r="A2397" s="27">
        <f t="shared" si="46"/>
        <v>9</v>
      </c>
      <c r="B2397" s="30" t="s">
        <v>4044</v>
      </c>
      <c r="C2397" s="30" t="s">
        <v>4045</v>
      </c>
      <c r="D2397" s="34">
        <v>0</v>
      </c>
      <c r="E2397" s="33">
        <v>93832522756.550003</v>
      </c>
      <c r="F2397" s="33">
        <v>93832522756.550003</v>
      </c>
    </row>
    <row r="2398" spans="1:6" ht="13.5" hidden="1" thickBot="1">
      <c r="A2398" s="27">
        <f t="shared" si="46"/>
        <v>9</v>
      </c>
      <c r="B2398" s="30" t="s">
        <v>4046</v>
      </c>
      <c r="C2398" s="30" t="s">
        <v>4047</v>
      </c>
      <c r="D2398" s="34">
        <v>0</v>
      </c>
      <c r="E2398" s="33">
        <v>20528185100.259998</v>
      </c>
      <c r="F2398" s="33">
        <v>20528185100.259998</v>
      </c>
    </row>
    <row r="2399" spans="1:6" ht="13.5" hidden="1" thickBot="1">
      <c r="A2399" s="27">
        <f t="shared" si="46"/>
        <v>9</v>
      </c>
      <c r="B2399" s="30" t="s">
        <v>4048</v>
      </c>
      <c r="C2399" s="30" t="s">
        <v>4049</v>
      </c>
      <c r="D2399" s="34">
        <v>0</v>
      </c>
      <c r="E2399" s="33">
        <v>110043335084.08</v>
      </c>
      <c r="F2399" s="33">
        <v>110043335084.08</v>
      </c>
    </row>
    <row r="2400" spans="1:6" ht="13.5" hidden="1" thickBot="1">
      <c r="A2400" s="27">
        <f t="shared" si="46"/>
        <v>9</v>
      </c>
      <c r="B2400" s="30" t="s">
        <v>4050</v>
      </c>
      <c r="C2400" s="30" t="s">
        <v>4051</v>
      </c>
      <c r="D2400" s="34">
        <v>0</v>
      </c>
      <c r="E2400" s="33">
        <v>68099258057.230003</v>
      </c>
      <c r="F2400" s="33">
        <v>68099258057.230003</v>
      </c>
    </row>
    <row r="2401" spans="1:6" ht="13.5" hidden="1" thickBot="1">
      <c r="A2401" s="27">
        <f t="shared" ref="A2401:A2464" si="47">LEN(B2401)</f>
        <v>9</v>
      </c>
      <c r="B2401" s="30" t="s">
        <v>4052</v>
      </c>
      <c r="C2401" s="30" t="s">
        <v>4053</v>
      </c>
      <c r="D2401" s="34">
        <v>0</v>
      </c>
      <c r="E2401" s="33">
        <v>1136655435498.5701</v>
      </c>
      <c r="F2401" s="33">
        <v>1136655435498.5701</v>
      </c>
    </row>
    <row r="2402" spans="1:6" ht="13.5" hidden="1" thickBot="1">
      <c r="A2402" s="27">
        <f t="shared" si="47"/>
        <v>9</v>
      </c>
      <c r="B2402" s="30" t="s">
        <v>4054</v>
      </c>
      <c r="C2402" s="30" t="s">
        <v>4055</v>
      </c>
      <c r="D2402" s="34">
        <v>0</v>
      </c>
      <c r="E2402" s="33">
        <v>59188749884.370003</v>
      </c>
      <c r="F2402" s="33">
        <v>59188749884.370003</v>
      </c>
    </row>
    <row r="2403" spans="1:6" ht="13.5" hidden="1" thickBot="1">
      <c r="A2403" s="27">
        <f t="shared" si="47"/>
        <v>9</v>
      </c>
      <c r="B2403" s="30" t="s">
        <v>4056</v>
      </c>
      <c r="C2403" s="30" t="s">
        <v>4057</v>
      </c>
      <c r="D2403" s="34">
        <v>0</v>
      </c>
      <c r="E2403" s="33">
        <v>20585898583.82</v>
      </c>
      <c r="F2403" s="33">
        <v>20585898583.82</v>
      </c>
    </row>
    <row r="2404" spans="1:6" ht="13.5" hidden="1" thickBot="1">
      <c r="A2404" s="27">
        <f t="shared" si="47"/>
        <v>9</v>
      </c>
      <c r="B2404" s="30" t="s">
        <v>4058</v>
      </c>
      <c r="C2404" s="30" t="s">
        <v>4059</v>
      </c>
      <c r="D2404" s="34">
        <v>0</v>
      </c>
      <c r="E2404" s="34">
        <v>6863141030</v>
      </c>
      <c r="F2404" s="34">
        <v>6863141030</v>
      </c>
    </row>
    <row r="2405" spans="1:6" ht="13.5" hidden="1" thickBot="1">
      <c r="A2405" s="27">
        <f t="shared" si="47"/>
        <v>9</v>
      </c>
      <c r="B2405" s="30" t="s">
        <v>4060</v>
      </c>
      <c r="C2405" s="30" t="s">
        <v>4061</v>
      </c>
      <c r="D2405" s="34">
        <v>0</v>
      </c>
      <c r="E2405" s="33">
        <v>164149836692.10999</v>
      </c>
      <c r="F2405" s="33">
        <v>164149836692.10999</v>
      </c>
    </row>
    <row r="2406" spans="1:6" ht="13.5" hidden="1" thickBot="1">
      <c r="A2406" s="27">
        <f t="shared" si="47"/>
        <v>9</v>
      </c>
      <c r="B2406" s="30" t="s">
        <v>4062</v>
      </c>
      <c r="C2406" s="30" t="s">
        <v>4063</v>
      </c>
      <c r="D2406" s="34">
        <v>0</v>
      </c>
      <c r="E2406" s="33">
        <v>30121719560.02</v>
      </c>
      <c r="F2406" s="33">
        <v>30121719560.02</v>
      </c>
    </row>
    <row r="2407" spans="1:6" ht="13.5" hidden="1" thickBot="1">
      <c r="A2407" s="27">
        <f t="shared" si="47"/>
        <v>9</v>
      </c>
      <c r="B2407" s="30" t="s">
        <v>4064</v>
      </c>
      <c r="C2407" s="30" t="s">
        <v>4065</v>
      </c>
      <c r="D2407" s="34">
        <v>0</v>
      </c>
      <c r="E2407" s="34">
        <v>2450563298</v>
      </c>
      <c r="F2407" s="34">
        <v>2450563298</v>
      </c>
    </row>
    <row r="2408" spans="1:6" ht="13.5" hidden="1" thickBot="1">
      <c r="A2408" s="27">
        <f t="shared" si="47"/>
        <v>9</v>
      </c>
      <c r="B2408" s="30" t="s">
        <v>4066</v>
      </c>
      <c r="C2408" s="30" t="s">
        <v>4067</v>
      </c>
      <c r="D2408" s="34">
        <v>0</v>
      </c>
      <c r="E2408" s="34">
        <v>750694933</v>
      </c>
      <c r="F2408" s="34">
        <v>750694933</v>
      </c>
    </row>
    <row r="2409" spans="1:6" ht="13.5" hidden="1" thickBot="1">
      <c r="A2409" s="27">
        <f t="shared" si="47"/>
        <v>9</v>
      </c>
      <c r="B2409" s="30" t="s">
        <v>4068</v>
      </c>
      <c r="C2409" s="30" t="s">
        <v>4069</v>
      </c>
      <c r="D2409" s="34">
        <v>0</v>
      </c>
      <c r="E2409" s="33">
        <v>272401856136.16</v>
      </c>
      <c r="F2409" s="33">
        <v>272401856136.16</v>
      </c>
    </row>
    <row r="2410" spans="1:6" ht="13.5" hidden="1" thickBot="1">
      <c r="A2410" s="27">
        <f t="shared" si="47"/>
        <v>9</v>
      </c>
      <c r="B2410" s="30" t="s">
        <v>4070</v>
      </c>
      <c r="C2410" s="30" t="s">
        <v>4071</v>
      </c>
      <c r="D2410" s="34">
        <v>0</v>
      </c>
      <c r="E2410" s="33">
        <v>430033295186.09998</v>
      </c>
      <c r="F2410" s="33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0" t="s">
        <v>1186</v>
      </c>
      <c r="D2411" s="34">
        <v>0</v>
      </c>
      <c r="E2411" s="33">
        <v>937522127660.31006</v>
      </c>
      <c r="F2411" s="33">
        <v>937522127660.31006</v>
      </c>
    </row>
    <row r="2412" spans="1:6" ht="13.5" hidden="1" thickBot="1">
      <c r="A2412" s="27">
        <f t="shared" si="47"/>
        <v>9</v>
      </c>
      <c r="B2412" s="30" t="s">
        <v>4073</v>
      </c>
      <c r="C2412" s="30" t="s">
        <v>1188</v>
      </c>
      <c r="D2412" s="34">
        <v>0</v>
      </c>
      <c r="E2412" s="34">
        <v>929061152044</v>
      </c>
      <c r="F2412" s="34">
        <v>929061152044</v>
      </c>
    </row>
    <row r="2413" spans="1:6" ht="13.5" hidden="1" thickBot="1">
      <c r="A2413" s="27">
        <f t="shared" si="47"/>
        <v>9</v>
      </c>
      <c r="B2413" s="30" t="s">
        <v>4074</v>
      </c>
      <c r="C2413" s="30" t="s">
        <v>4075</v>
      </c>
      <c r="D2413" s="34">
        <v>0</v>
      </c>
      <c r="E2413" s="34">
        <v>6052650372</v>
      </c>
      <c r="F2413" s="34">
        <v>6052650372</v>
      </c>
    </row>
    <row r="2414" spans="1:6" ht="13.5" hidden="1" thickBot="1">
      <c r="A2414" s="27">
        <f t="shared" si="47"/>
        <v>9</v>
      </c>
      <c r="B2414" s="30" t="s">
        <v>4076</v>
      </c>
      <c r="C2414" s="30" t="s">
        <v>1120</v>
      </c>
      <c r="D2414" s="34">
        <v>0</v>
      </c>
      <c r="E2414" s="34">
        <v>1701860629</v>
      </c>
      <c r="F2414" s="34">
        <v>1701860629</v>
      </c>
    </row>
    <row r="2415" spans="1:6" ht="13.5" hidden="1" thickBot="1">
      <c r="A2415" s="27">
        <f t="shared" si="47"/>
        <v>9</v>
      </c>
      <c r="B2415" s="30" t="s">
        <v>4077</v>
      </c>
      <c r="C2415" s="30" t="s">
        <v>4078</v>
      </c>
      <c r="D2415" s="34">
        <v>0</v>
      </c>
      <c r="E2415" s="33">
        <v>706464615.30999994</v>
      </c>
      <c r="F2415" s="33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0" t="s">
        <v>1024</v>
      </c>
      <c r="D2416" s="34">
        <v>0</v>
      </c>
      <c r="E2416" s="33">
        <v>13413137964612.301</v>
      </c>
      <c r="F2416" s="33">
        <v>13413137964612.301</v>
      </c>
    </row>
    <row r="2417" spans="1:6" ht="13.5" hidden="1" thickBot="1">
      <c r="A2417" s="27">
        <f t="shared" si="47"/>
        <v>9</v>
      </c>
      <c r="B2417" s="30" t="s">
        <v>4080</v>
      </c>
      <c r="C2417" s="30" t="s">
        <v>4081</v>
      </c>
      <c r="D2417" s="34">
        <v>0</v>
      </c>
      <c r="E2417" s="33">
        <v>2182012380818.8899</v>
      </c>
      <c r="F2417" s="33">
        <v>2182012380818.8899</v>
      </c>
    </row>
    <row r="2418" spans="1:6" ht="13.5" hidden="1" thickBot="1">
      <c r="A2418" s="27">
        <f t="shared" si="47"/>
        <v>9</v>
      </c>
      <c r="B2418" s="30" t="s">
        <v>4082</v>
      </c>
      <c r="C2418" s="30" t="s">
        <v>4083</v>
      </c>
      <c r="D2418" s="34">
        <v>0</v>
      </c>
      <c r="E2418" s="34">
        <v>1378163497804</v>
      </c>
      <c r="F2418" s="34">
        <v>1378163497804</v>
      </c>
    </row>
    <row r="2419" spans="1:6" ht="13.5" hidden="1" thickBot="1">
      <c r="A2419" s="27">
        <f t="shared" si="47"/>
        <v>9</v>
      </c>
      <c r="B2419" s="30" t="s">
        <v>4084</v>
      </c>
      <c r="C2419" s="30" t="s">
        <v>4085</v>
      </c>
      <c r="D2419" s="34">
        <v>0</v>
      </c>
      <c r="E2419" s="33">
        <v>853384407259.66003</v>
      </c>
      <c r="F2419" s="33">
        <v>853384407259.66003</v>
      </c>
    </row>
    <row r="2420" spans="1:6" ht="13.5" hidden="1" thickBot="1">
      <c r="A2420" s="27">
        <f t="shared" si="47"/>
        <v>9</v>
      </c>
      <c r="B2420" s="30" t="s">
        <v>4086</v>
      </c>
      <c r="C2420" s="30" t="s">
        <v>4087</v>
      </c>
      <c r="D2420" s="34">
        <v>0</v>
      </c>
      <c r="E2420" s="33">
        <v>8999577678729.7891</v>
      </c>
      <c r="F2420" s="33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0" t="s">
        <v>1026</v>
      </c>
      <c r="D2421" s="34">
        <v>0</v>
      </c>
      <c r="E2421" s="33">
        <v>3112883613721.0898</v>
      </c>
      <c r="F2421" s="33">
        <v>3112883613721.0898</v>
      </c>
    </row>
    <row r="2422" spans="1:6" ht="13.5" hidden="1" thickBot="1">
      <c r="A2422" s="27">
        <f t="shared" si="47"/>
        <v>9</v>
      </c>
      <c r="B2422" s="30" t="s">
        <v>4089</v>
      </c>
      <c r="C2422" s="30" t="s">
        <v>4090</v>
      </c>
      <c r="D2422" s="34">
        <v>0</v>
      </c>
      <c r="E2422" s="33">
        <v>96768151316.639999</v>
      </c>
      <c r="F2422" s="33">
        <v>96768151316.639999</v>
      </c>
    </row>
    <row r="2423" spans="1:6" ht="13.5" hidden="1" thickBot="1">
      <c r="A2423" s="27">
        <f t="shared" si="47"/>
        <v>9</v>
      </c>
      <c r="B2423" s="30" t="s">
        <v>4091</v>
      </c>
      <c r="C2423" s="30" t="s">
        <v>4085</v>
      </c>
      <c r="D2423" s="34">
        <v>0</v>
      </c>
      <c r="E2423" s="33">
        <v>622233174826.65002</v>
      </c>
      <c r="F2423" s="33">
        <v>622233174826.65002</v>
      </c>
    </row>
    <row r="2424" spans="1:6" ht="13.5" hidden="1" thickBot="1">
      <c r="A2424" s="27">
        <f t="shared" si="47"/>
        <v>9</v>
      </c>
      <c r="B2424" s="30" t="s">
        <v>4092</v>
      </c>
      <c r="C2424" s="30" t="s">
        <v>4087</v>
      </c>
      <c r="D2424" s="34">
        <v>0</v>
      </c>
      <c r="E2424" s="33">
        <v>2393882287577.7998</v>
      </c>
      <c r="F2424" s="33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0" t="s">
        <v>1028</v>
      </c>
      <c r="D2425" s="34">
        <v>0</v>
      </c>
      <c r="E2425" s="33">
        <v>2381313723637.1499</v>
      </c>
      <c r="F2425" s="33">
        <v>2381313723637.1499</v>
      </c>
    </row>
    <row r="2426" spans="1:6" ht="13.5" hidden="1" thickBot="1">
      <c r="A2426" s="27">
        <f t="shared" si="47"/>
        <v>9</v>
      </c>
      <c r="B2426" s="30" t="s">
        <v>4094</v>
      </c>
      <c r="C2426" s="30" t="s">
        <v>4095</v>
      </c>
      <c r="D2426" s="34">
        <v>0</v>
      </c>
      <c r="E2426" s="33">
        <v>671977548855.42004</v>
      </c>
      <c r="F2426" s="33">
        <v>671977548855.42004</v>
      </c>
    </row>
    <row r="2427" spans="1:6" ht="13.5" hidden="1" thickBot="1">
      <c r="A2427" s="27">
        <f t="shared" si="47"/>
        <v>9</v>
      </c>
      <c r="B2427" s="30" t="s">
        <v>4096</v>
      </c>
      <c r="C2427" s="30" t="s">
        <v>4097</v>
      </c>
      <c r="D2427" s="34">
        <v>0</v>
      </c>
      <c r="E2427" s="33">
        <v>38137726422.129997</v>
      </c>
      <c r="F2427" s="33">
        <v>38137726422.129997</v>
      </c>
    </row>
    <row r="2428" spans="1:6" ht="13.5" hidden="1" thickBot="1">
      <c r="A2428" s="27">
        <f t="shared" si="47"/>
        <v>9</v>
      </c>
      <c r="B2428" s="30" t="s">
        <v>4098</v>
      </c>
      <c r="C2428" s="30" t="s">
        <v>4087</v>
      </c>
      <c r="D2428" s="34">
        <v>0</v>
      </c>
      <c r="E2428" s="33">
        <v>1671198448359.6001</v>
      </c>
      <c r="F2428" s="33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0" t="s">
        <v>1030</v>
      </c>
      <c r="D2429" s="34">
        <v>0</v>
      </c>
      <c r="E2429" s="33">
        <v>731611552004.64001</v>
      </c>
      <c r="F2429" s="33">
        <v>731611552004.64001</v>
      </c>
    </row>
    <row r="2430" spans="1:6" ht="13.5" hidden="1" thickBot="1">
      <c r="A2430" s="27">
        <f t="shared" si="47"/>
        <v>9</v>
      </c>
      <c r="B2430" s="30" t="s">
        <v>4100</v>
      </c>
      <c r="C2430" s="30" t="s">
        <v>4101</v>
      </c>
      <c r="D2430" s="34">
        <v>0</v>
      </c>
      <c r="E2430" s="33">
        <v>291433849824.71002</v>
      </c>
      <c r="F2430" s="33">
        <v>291433849824.71002</v>
      </c>
    </row>
    <row r="2431" spans="1:6" ht="13.5" hidden="1" thickBot="1">
      <c r="A2431" s="27">
        <f t="shared" si="47"/>
        <v>9</v>
      </c>
      <c r="B2431" s="30" t="s">
        <v>4102</v>
      </c>
      <c r="C2431" s="30" t="s">
        <v>4103</v>
      </c>
      <c r="D2431" s="34">
        <v>0</v>
      </c>
      <c r="E2431" s="33">
        <v>21015904057.84</v>
      </c>
      <c r="F2431" s="33">
        <v>21015904057.84</v>
      </c>
    </row>
    <row r="2432" spans="1:6" ht="13.5" hidden="1" thickBot="1">
      <c r="A2432" s="27">
        <f t="shared" si="47"/>
        <v>9</v>
      </c>
      <c r="B2432" s="30" t="s">
        <v>4104</v>
      </c>
      <c r="C2432" s="30" t="s">
        <v>4105</v>
      </c>
      <c r="D2432" s="34">
        <v>0</v>
      </c>
      <c r="E2432" s="33">
        <v>112637126684.67</v>
      </c>
      <c r="F2432" s="33">
        <v>112637126684.67</v>
      </c>
    </row>
    <row r="2433" spans="1:6" ht="13.5" hidden="1" thickBot="1">
      <c r="A2433" s="27">
        <f t="shared" si="47"/>
        <v>9</v>
      </c>
      <c r="B2433" s="30" t="s">
        <v>4106</v>
      </c>
      <c r="C2433" s="30" t="s">
        <v>4107</v>
      </c>
      <c r="D2433" s="34">
        <v>0</v>
      </c>
      <c r="E2433" s="33">
        <v>3484242313.9899998</v>
      </c>
      <c r="F2433" s="33">
        <v>3484242313.9899998</v>
      </c>
    </row>
    <row r="2434" spans="1:6" ht="13.5" hidden="1" thickBot="1">
      <c r="A2434" s="27">
        <f t="shared" si="47"/>
        <v>9</v>
      </c>
      <c r="B2434" s="30" t="s">
        <v>4108</v>
      </c>
      <c r="C2434" s="30" t="s">
        <v>4109</v>
      </c>
      <c r="D2434" s="34">
        <v>0</v>
      </c>
      <c r="E2434" s="33">
        <v>654433851.22000003</v>
      </c>
      <c r="F2434" s="33">
        <v>654433851.22000003</v>
      </c>
    </row>
    <row r="2435" spans="1:6" ht="13.5" hidden="1" thickBot="1">
      <c r="A2435" s="27">
        <f t="shared" si="47"/>
        <v>9</v>
      </c>
      <c r="B2435" s="30" t="s">
        <v>4110</v>
      </c>
      <c r="C2435" s="30" t="s">
        <v>4111</v>
      </c>
      <c r="D2435" s="34">
        <v>0</v>
      </c>
      <c r="E2435" s="33">
        <v>6004234196.5900002</v>
      </c>
      <c r="F2435" s="33">
        <v>6004234196.5900002</v>
      </c>
    </row>
    <row r="2436" spans="1:6" ht="13.5" hidden="1" thickBot="1">
      <c r="A2436" s="27">
        <f t="shared" si="47"/>
        <v>9</v>
      </c>
      <c r="B2436" s="30" t="s">
        <v>4112</v>
      </c>
      <c r="C2436" s="30" t="s">
        <v>4113</v>
      </c>
      <c r="D2436" s="34">
        <v>0</v>
      </c>
      <c r="E2436" s="33">
        <v>82896720219.660004</v>
      </c>
      <c r="F2436" s="33">
        <v>82896720219.660004</v>
      </c>
    </row>
    <row r="2437" spans="1:6" ht="13.5" hidden="1" thickBot="1">
      <c r="A2437" s="27">
        <f t="shared" si="47"/>
        <v>9</v>
      </c>
      <c r="B2437" s="30" t="s">
        <v>4114</v>
      </c>
      <c r="C2437" s="30" t="s">
        <v>4115</v>
      </c>
      <c r="D2437" s="34">
        <v>0</v>
      </c>
      <c r="E2437" s="33">
        <v>20617480007.23</v>
      </c>
      <c r="F2437" s="33">
        <v>20617480007.23</v>
      </c>
    </row>
    <row r="2438" spans="1:6" ht="13.5" hidden="1" thickBot="1">
      <c r="A2438" s="27">
        <f t="shared" si="47"/>
        <v>9</v>
      </c>
      <c r="B2438" s="30" t="s">
        <v>4116</v>
      </c>
      <c r="C2438" s="30" t="s">
        <v>4117</v>
      </c>
      <c r="D2438" s="34">
        <v>0</v>
      </c>
      <c r="E2438" s="34">
        <v>10199560683</v>
      </c>
      <c r="F2438" s="34">
        <v>10199560683</v>
      </c>
    </row>
    <row r="2439" spans="1:6" ht="13.5" hidden="1" thickBot="1">
      <c r="A2439" s="27">
        <f t="shared" si="47"/>
        <v>9</v>
      </c>
      <c r="B2439" s="30" t="s">
        <v>4118</v>
      </c>
      <c r="C2439" s="30" t="s">
        <v>4119</v>
      </c>
      <c r="D2439" s="34">
        <v>0</v>
      </c>
      <c r="E2439" s="33">
        <v>63856626346.620003</v>
      </c>
      <c r="F2439" s="33">
        <v>63856626346.620003</v>
      </c>
    </row>
    <row r="2440" spans="1:6" ht="13.5" hidden="1" thickBot="1">
      <c r="A2440" s="27">
        <f t="shared" si="47"/>
        <v>9</v>
      </c>
      <c r="B2440" s="30" t="s">
        <v>4120</v>
      </c>
      <c r="C2440" s="30" t="s">
        <v>4087</v>
      </c>
      <c r="D2440" s="34">
        <v>0</v>
      </c>
      <c r="E2440" s="33">
        <v>118811373819.11</v>
      </c>
      <c r="F2440" s="33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0" t="s">
        <v>1032</v>
      </c>
      <c r="D2441" s="34">
        <v>0</v>
      </c>
      <c r="E2441" s="33">
        <v>2239748108158.1699</v>
      </c>
      <c r="F2441" s="33">
        <v>2239748108158.1699</v>
      </c>
    </row>
    <row r="2442" spans="1:6" ht="13.5" hidden="1" thickBot="1">
      <c r="A2442" s="27">
        <f t="shared" si="47"/>
        <v>9</v>
      </c>
      <c r="B2442" s="30" t="s">
        <v>4122</v>
      </c>
      <c r="C2442" s="30" t="s">
        <v>4123</v>
      </c>
      <c r="D2442" s="34">
        <v>0</v>
      </c>
      <c r="E2442" s="34">
        <v>1312992587577</v>
      </c>
      <c r="F2442" s="34">
        <v>1312992587577</v>
      </c>
    </row>
    <row r="2443" spans="1:6" ht="13.5" hidden="1" thickBot="1">
      <c r="A2443" s="27">
        <f t="shared" si="47"/>
        <v>9</v>
      </c>
      <c r="B2443" s="30" t="s">
        <v>4124</v>
      </c>
      <c r="C2443" s="30" t="s">
        <v>4125</v>
      </c>
      <c r="D2443" s="34">
        <v>0</v>
      </c>
      <c r="E2443" s="33">
        <v>925625279795.17004</v>
      </c>
      <c r="F2443" s="33">
        <v>925625279795.17004</v>
      </c>
    </row>
    <row r="2444" spans="1:6" ht="13.5" hidden="1" thickBot="1">
      <c r="A2444" s="27">
        <f t="shared" si="47"/>
        <v>9</v>
      </c>
      <c r="B2444" s="30" t="s">
        <v>4126</v>
      </c>
      <c r="C2444" s="30" t="s">
        <v>4127</v>
      </c>
      <c r="D2444" s="34">
        <v>0</v>
      </c>
      <c r="E2444" s="34">
        <v>1130240786</v>
      </c>
      <c r="F2444" s="34">
        <v>1130240786</v>
      </c>
    </row>
    <row r="2445" spans="1:6" ht="13.5" thickBot="1">
      <c r="A2445" s="27">
        <f t="shared" si="47"/>
        <v>6</v>
      </c>
      <c r="B2445" s="27" t="s">
        <v>4128</v>
      </c>
      <c r="C2445" s="30" t="s">
        <v>966</v>
      </c>
      <c r="D2445" s="34">
        <v>0</v>
      </c>
      <c r="E2445" s="33">
        <v>10242391390831.6</v>
      </c>
      <c r="F2445" s="33">
        <v>10242391390831.6</v>
      </c>
    </row>
    <row r="2446" spans="1:6" ht="13.5" hidden="1" thickBot="1">
      <c r="A2446" s="27">
        <f t="shared" si="47"/>
        <v>9</v>
      </c>
      <c r="B2446" s="30" t="s">
        <v>4129</v>
      </c>
      <c r="C2446" s="30" t="s">
        <v>4130</v>
      </c>
      <c r="D2446" s="34">
        <v>0</v>
      </c>
      <c r="E2446" s="33">
        <v>570729796857.02002</v>
      </c>
      <c r="F2446" s="33">
        <v>570729796857.02002</v>
      </c>
    </row>
    <row r="2447" spans="1:6" ht="13.5" hidden="1" thickBot="1">
      <c r="A2447" s="27">
        <f t="shared" si="47"/>
        <v>9</v>
      </c>
      <c r="B2447" s="30" t="s">
        <v>4131</v>
      </c>
      <c r="C2447" s="30" t="s">
        <v>4132</v>
      </c>
      <c r="D2447" s="34">
        <v>0</v>
      </c>
      <c r="E2447" s="34">
        <v>237409025899</v>
      </c>
      <c r="F2447" s="34">
        <v>237409025899</v>
      </c>
    </row>
    <row r="2448" spans="1:6" ht="13.5" hidden="1" thickBot="1">
      <c r="A2448" s="27">
        <f t="shared" si="47"/>
        <v>9</v>
      </c>
      <c r="B2448" s="30" t="s">
        <v>4133</v>
      </c>
      <c r="C2448" s="30" t="s">
        <v>4134</v>
      </c>
      <c r="D2448" s="34">
        <v>0</v>
      </c>
      <c r="E2448" s="34">
        <v>272411619204</v>
      </c>
      <c r="F2448" s="34">
        <v>272411619204</v>
      </c>
    </row>
    <row r="2449" spans="1:6" ht="13.5" hidden="1" thickBot="1">
      <c r="A2449" s="27">
        <f t="shared" si="47"/>
        <v>9</v>
      </c>
      <c r="B2449" s="30" t="s">
        <v>4135</v>
      </c>
      <c r="C2449" s="30" t="s">
        <v>4136</v>
      </c>
      <c r="D2449" s="34">
        <v>0</v>
      </c>
      <c r="E2449" s="34">
        <v>311587133329</v>
      </c>
      <c r="F2449" s="34">
        <v>311587133329</v>
      </c>
    </row>
    <row r="2450" spans="1:6" ht="13.5" hidden="1" thickBot="1">
      <c r="A2450" s="27">
        <f t="shared" si="47"/>
        <v>9</v>
      </c>
      <c r="B2450" s="30" t="s">
        <v>4137</v>
      </c>
      <c r="C2450" s="30" t="s">
        <v>4138</v>
      </c>
      <c r="D2450" s="34">
        <v>0</v>
      </c>
      <c r="E2450" s="33">
        <v>113214885471.05</v>
      </c>
      <c r="F2450" s="33">
        <v>113214885471.05</v>
      </c>
    </row>
    <row r="2451" spans="1:6" ht="13.5" hidden="1" thickBot="1">
      <c r="A2451" s="27">
        <f t="shared" si="47"/>
        <v>9</v>
      </c>
      <c r="B2451" s="30" t="s">
        <v>4139</v>
      </c>
      <c r="C2451" s="30" t="s">
        <v>4140</v>
      </c>
      <c r="D2451" s="34">
        <v>0</v>
      </c>
      <c r="E2451" s="34">
        <v>8703102042901</v>
      </c>
      <c r="F2451" s="34">
        <v>8703102042901</v>
      </c>
    </row>
    <row r="2452" spans="1:6" ht="13.5" hidden="1" thickBot="1">
      <c r="A2452" s="27">
        <f t="shared" si="47"/>
        <v>9</v>
      </c>
      <c r="B2452" s="30" t="s">
        <v>4141</v>
      </c>
      <c r="C2452" s="30" t="s">
        <v>4142</v>
      </c>
      <c r="D2452" s="34">
        <v>0</v>
      </c>
      <c r="E2452" s="33">
        <v>33936887170.560001</v>
      </c>
      <c r="F2452" s="33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0" t="s">
        <v>980</v>
      </c>
      <c r="D2453" s="34">
        <v>0</v>
      </c>
      <c r="E2453" s="33">
        <v>770608469787.34998</v>
      </c>
      <c r="F2453" s="33">
        <v>770608469787.34998</v>
      </c>
    </row>
    <row r="2454" spans="1:6" ht="13.5" hidden="1" thickBot="1">
      <c r="A2454" s="27">
        <f t="shared" si="47"/>
        <v>9</v>
      </c>
      <c r="B2454" s="30" t="s">
        <v>4144</v>
      </c>
      <c r="C2454" s="30" t="s">
        <v>4145</v>
      </c>
      <c r="D2454" s="34">
        <v>0</v>
      </c>
      <c r="E2454" s="33">
        <v>25348005363.080002</v>
      </c>
      <c r="F2454" s="33">
        <v>25348005363.080002</v>
      </c>
    </row>
    <row r="2455" spans="1:6" ht="13.5" hidden="1" thickBot="1">
      <c r="A2455" s="27">
        <f t="shared" si="47"/>
        <v>9</v>
      </c>
      <c r="B2455" s="30" t="s">
        <v>4146</v>
      </c>
      <c r="C2455" s="30" t="s">
        <v>4147</v>
      </c>
      <c r="D2455" s="34">
        <v>0</v>
      </c>
      <c r="E2455" s="33">
        <v>44065306420.220001</v>
      </c>
      <c r="F2455" s="33">
        <v>44065306420.220001</v>
      </c>
    </row>
    <row r="2456" spans="1:6" ht="13.5" hidden="1" thickBot="1">
      <c r="A2456" s="27">
        <f t="shared" si="47"/>
        <v>9</v>
      </c>
      <c r="B2456" s="30" t="s">
        <v>4148</v>
      </c>
      <c r="C2456" s="30" t="s">
        <v>4149</v>
      </c>
      <c r="D2456" s="34">
        <v>0</v>
      </c>
      <c r="E2456" s="33">
        <v>1790523912.1300001</v>
      </c>
      <c r="F2456" s="33">
        <v>1790523912.1300001</v>
      </c>
    </row>
    <row r="2457" spans="1:6" ht="13.5" hidden="1" thickBot="1">
      <c r="A2457" s="27">
        <f t="shared" si="47"/>
        <v>9</v>
      </c>
      <c r="B2457" s="30" t="s">
        <v>4150</v>
      </c>
      <c r="C2457" s="30" t="s">
        <v>4151</v>
      </c>
      <c r="D2457" s="34">
        <v>0</v>
      </c>
      <c r="E2457" s="34">
        <v>530496788</v>
      </c>
      <c r="F2457" s="34">
        <v>530496788</v>
      </c>
    </row>
    <row r="2458" spans="1:6" ht="13.5" hidden="1" thickBot="1">
      <c r="A2458" s="27">
        <f t="shared" si="47"/>
        <v>9</v>
      </c>
      <c r="B2458" s="30" t="s">
        <v>4152</v>
      </c>
      <c r="C2458" s="30" t="s">
        <v>4153</v>
      </c>
      <c r="D2458" s="34">
        <v>0</v>
      </c>
      <c r="E2458" s="33">
        <v>684036780020.65002</v>
      </c>
      <c r="F2458" s="33">
        <v>684036780020.65002</v>
      </c>
    </row>
    <row r="2459" spans="1:6" ht="13.5" hidden="1" thickBot="1">
      <c r="A2459" s="27">
        <f t="shared" si="47"/>
        <v>9</v>
      </c>
      <c r="B2459" s="30" t="s">
        <v>4154</v>
      </c>
      <c r="C2459" s="30" t="s">
        <v>4155</v>
      </c>
      <c r="D2459" s="34">
        <v>0</v>
      </c>
      <c r="E2459" s="33">
        <v>7309310786.4399996</v>
      </c>
      <c r="F2459" s="33">
        <v>7309310786.4399996</v>
      </c>
    </row>
    <row r="2460" spans="1:6" ht="13.5" hidden="1" thickBot="1">
      <c r="A2460" s="27">
        <f t="shared" si="47"/>
        <v>9</v>
      </c>
      <c r="B2460" s="30" t="s">
        <v>4156</v>
      </c>
      <c r="C2460" s="30" t="s">
        <v>4157</v>
      </c>
      <c r="D2460" s="34">
        <v>0</v>
      </c>
      <c r="E2460" s="33">
        <v>7528046496.8299999</v>
      </c>
      <c r="F2460" s="33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0" t="s">
        <v>1034</v>
      </c>
      <c r="D2461" s="34">
        <v>0</v>
      </c>
      <c r="E2461" s="34">
        <v>5888934581302</v>
      </c>
      <c r="F2461" s="34">
        <v>5888934581302</v>
      </c>
    </row>
    <row r="2462" spans="1:6" ht="13.5" hidden="1" thickBot="1">
      <c r="A2462" s="27">
        <f t="shared" si="47"/>
        <v>9</v>
      </c>
      <c r="B2462" s="30" t="s">
        <v>4159</v>
      </c>
      <c r="C2462" s="30" t="s">
        <v>4160</v>
      </c>
      <c r="D2462" s="34">
        <v>0</v>
      </c>
      <c r="E2462" s="34">
        <v>1537718440253</v>
      </c>
      <c r="F2462" s="34">
        <v>1537718440253</v>
      </c>
    </row>
    <row r="2463" spans="1:6" ht="13.5" hidden="1" thickBot="1">
      <c r="A2463" s="27">
        <f t="shared" si="47"/>
        <v>9</v>
      </c>
      <c r="B2463" s="30" t="s">
        <v>4161</v>
      </c>
      <c r="C2463" s="30" t="s">
        <v>4162</v>
      </c>
      <c r="D2463" s="34">
        <v>0</v>
      </c>
      <c r="E2463" s="34">
        <v>2978103476</v>
      </c>
      <c r="F2463" s="34">
        <v>2978103476</v>
      </c>
    </row>
    <row r="2464" spans="1:6" ht="13.5" hidden="1" thickBot="1">
      <c r="A2464" s="27">
        <f t="shared" si="47"/>
        <v>9</v>
      </c>
      <c r="B2464" s="30" t="s">
        <v>4163</v>
      </c>
      <c r="C2464" s="30" t="s">
        <v>4164</v>
      </c>
      <c r="D2464" s="34">
        <v>0</v>
      </c>
      <c r="E2464" s="34">
        <v>1187809210</v>
      </c>
      <c r="F2464" s="34">
        <v>1187809210</v>
      </c>
    </row>
    <row r="2465" spans="1:6" ht="13.5" hidden="1" thickBot="1">
      <c r="A2465" s="27">
        <f t="shared" ref="A2465:A2528" si="48">LEN(B2465)</f>
        <v>9</v>
      </c>
      <c r="B2465" s="30" t="s">
        <v>4165</v>
      </c>
      <c r="C2465" s="30" t="s">
        <v>4166</v>
      </c>
      <c r="D2465" s="34">
        <v>0</v>
      </c>
      <c r="E2465" s="34">
        <v>88832158601</v>
      </c>
      <c r="F2465" s="34">
        <v>88832158601</v>
      </c>
    </row>
    <row r="2466" spans="1:6" ht="13.5" hidden="1" thickBot="1">
      <c r="A2466" s="27">
        <f t="shared" si="48"/>
        <v>9</v>
      </c>
      <c r="B2466" s="30" t="s">
        <v>4167</v>
      </c>
      <c r="C2466" s="30" t="s">
        <v>4168</v>
      </c>
      <c r="D2466" s="34">
        <v>0</v>
      </c>
      <c r="E2466" s="34">
        <v>3117327365511</v>
      </c>
      <c r="F2466" s="34">
        <v>3117327365511</v>
      </c>
    </row>
    <row r="2467" spans="1:6" ht="13.5" hidden="1" thickBot="1">
      <c r="A2467" s="27">
        <f t="shared" si="48"/>
        <v>9</v>
      </c>
      <c r="B2467" s="30" t="s">
        <v>4169</v>
      </c>
      <c r="C2467" s="30" t="s">
        <v>4170</v>
      </c>
      <c r="D2467" s="34">
        <v>0</v>
      </c>
      <c r="E2467" s="34">
        <v>597875629225</v>
      </c>
      <c r="F2467" s="34">
        <v>597875629225</v>
      </c>
    </row>
    <row r="2468" spans="1:6" ht="13.5" hidden="1" thickBot="1">
      <c r="A2468" s="27">
        <f t="shared" si="48"/>
        <v>9</v>
      </c>
      <c r="B2468" s="30" t="s">
        <v>4171</v>
      </c>
      <c r="C2468" s="30" t="s">
        <v>4087</v>
      </c>
      <c r="D2468" s="34">
        <v>0</v>
      </c>
      <c r="E2468" s="34">
        <v>419997812794</v>
      </c>
      <c r="F2468" s="34">
        <v>419997812794</v>
      </c>
    </row>
    <row r="2469" spans="1:6" ht="13.5" hidden="1" thickBot="1">
      <c r="A2469" s="27">
        <f t="shared" si="48"/>
        <v>9</v>
      </c>
      <c r="B2469" s="30" t="s">
        <v>4172</v>
      </c>
      <c r="C2469" s="30" t="s">
        <v>4173</v>
      </c>
      <c r="D2469" s="34">
        <v>0</v>
      </c>
      <c r="E2469" s="34">
        <v>123017262232</v>
      </c>
      <c r="F2469" s="34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0" t="s">
        <v>968</v>
      </c>
      <c r="D2470" s="34">
        <v>0</v>
      </c>
      <c r="E2470" s="34">
        <v>557011362515</v>
      </c>
      <c r="F2470" s="34">
        <v>557011362515</v>
      </c>
    </row>
    <row r="2471" spans="1:6" ht="13.5" hidden="1" thickBot="1">
      <c r="A2471" s="27">
        <f t="shared" si="48"/>
        <v>9</v>
      </c>
      <c r="B2471" s="30" t="s">
        <v>4175</v>
      </c>
      <c r="C2471" s="30" t="s">
        <v>4176</v>
      </c>
      <c r="D2471" s="34">
        <v>0</v>
      </c>
      <c r="E2471" s="34">
        <v>503681080350</v>
      </c>
      <c r="F2471" s="34">
        <v>503681080350</v>
      </c>
    </row>
    <row r="2472" spans="1:6" ht="13.5" hidden="1" thickBot="1">
      <c r="A2472" s="27">
        <f t="shared" si="48"/>
        <v>9</v>
      </c>
      <c r="B2472" s="30" t="s">
        <v>4177</v>
      </c>
      <c r="C2472" s="30" t="s">
        <v>2891</v>
      </c>
      <c r="D2472" s="34">
        <v>0</v>
      </c>
      <c r="E2472" s="34">
        <v>9244923740</v>
      </c>
      <c r="F2472" s="34">
        <v>9244923740</v>
      </c>
    </row>
    <row r="2473" spans="1:6" ht="13.5" hidden="1" thickBot="1">
      <c r="A2473" s="27">
        <f t="shared" si="48"/>
        <v>9</v>
      </c>
      <c r="B2473" s="30" t="s">
        <v>4178</v>
      </c>
      <c r="C2473" s="30" t="s">
        <v>4179</v>
      </c>
      <c r="D2473" s="34">
        <v>0</v>
      </c>
      <c r="E2473" s="34">
        <v>536023456</v>
      </c>
      <c r="F2473" s="34">
        <v>536023456</v>
      </c>
    </row>
    <row r="2474" spans="1:6" ht="13.5" hidden="1" thickBot="1">
      <c r="A2474" s="27">
        <f t="shared" si="48"/>
        <v>9</v>
      </c>
      <c r="B2474" s="30" t="s">
        <v>4180</v>
      </c>
      <c r="C2474" s="30" t="s">
        <v>4181</v>
      </c>
      <c r="D2474" s="34">
        <v>0</v>
      </c>
      <c r="E2474" s="34">
        <v>18541208043</v>
      </c>
      <c r="F2474" s="34">
        <v>18541208043</v>
      </c>
    </row>
    <row r="2475" spans="1:6" ht="13.5" hidden="1" thickBot="1">
      <c r="A2475" s="27">
        <f t="shared" si="48"/>
        <v>9</v>
      </c>
      <c r="B2475" s="30" t="s">
        <v>4182</v>
      </c>
      <c r="C2475" s="30" t="s">
        <v>4183</v>
      </c>
      <c r="D2475" s="34">
        <v>0</v>
      </c>
      <c r="E2475" s="34">
        <v>19548105</v>
      </c>
      <c r="F2475" s="34">
        <v>19548105</v>
      </c>
    </row>
    <row r="2476" spans="1:6" ht="13.5" hidden="1" thickBot="1">
      <c r="A2476" s="27">
        <f t="shared" si="48"/>
        <v>9</v>
      </c>
      <c r="B2476" s="30" t="s">
        <v>4184</v>
      </c>
      <c r="C2476" s="30" t="s">
        <v>4185</v>
      </c>
      <c r="D2476" s="34">
        <v>0</v>
      </c>
      <c r="E2476" s="34">
        <v>370500</v>
      </c>
      <c r="F2476" s="34">
        <v>370500</v>
      </c>
    </row>
    <row r="2477" spans="1:6" ht="13.5" hidden="1" thickBot="1">
      <c r="A2477" s="27">
        <f t="shared" si="48"/>
        <v>9</v>
      </c>
      <c r="B2477" s="30" t="s">
        <v>4186</v>
      </c>
      <c r="C2477" s="30" t="s">
        <v>4187</v>
      </c>
      <c r="D2477" s="34">
        <v>0</v>
      </c>
      <c r="E2477" s="34">
        <v>23776805525</v>
      </c>
      <c r="F2477" s="34">
        <v>23776805525</v>
      </c>
    </row>
    <row r="2478" spans="1:6" ht="13.5" hidden="1" thickBot="1">
      <c r="A2478" s="27">
        <f t="shared" si="48"/>
        <v>9</v>
      </c>
      <c r="B2478" s="30" t="s">
        <v>4188</v>
      </c>
      <c r="C2478" s="30" t="s">
        <v>897</v>
      </c>
      <c r="D2478" s="34">
        <v>0</v>
      </c>
      <c r="E2478" s="34">
        <v>16377684</v>
      </c>
      <c r="F2478" s="34">
        <v>16377684</v>
      </c>
    </row>
    <row r="2479" spans="1:6" ht="13.5" hidden="1" thickBot="1">
      <c r="A2479" s="27">
        <f t="shared" si="48"/>
        <v>9</v>
      </c>
      <c r="B2479" s="30" t="s">
        <v>4189</v>
      </c>
      <c r="C2479" s="30" t="s">
        <v>4190</v>
      </c>
      <c r="D2479" s="34">
        <v>0</v>
      </c>
      <c r="E2479" s="34">
        <v>1195025112</v>
      </c>
      <c r="F2479" s="34">
        <v>1195025112</v>
      </c>
    </row>
    <row r="2480" spans="1:6" ht="13.5" thickBot="1">
      <c r="A2480" s="27">
        <f t="shared" si="48"/>
        <v>6</v>
      </c>
      <c r="B2480" s="27" t="s">
        <v>4191</v>
      </c>
      <c r="C2480" s="30" t="s">
        <v>970</v>
      </c>
      <c r="D2480" s="34">
        <v>0</v>
      </c>
      <c r="E2480" s="33">
        <v>91278936971.940002</v>
      </c>
      <c r="F2480" s="33">
        <v>91278936971.940002</v>
      </c>
    </row>
    <row r="2481" spans="1:6" ht="13.5" hidden="1" thickBot="1">
      <c r="A2481" s="27">
        <f t="shared" si="48"/>
        <v>9</v>
      </c>
      <c r="B2481" s="30" t="s">
        <v>4192</v>
      </c>
      <c r="C2481" s="30" t="s">
        <v>4193</v>
      </c>
      <c r="D2481" s="34">
        <v>0</v>
      </c>
      <c r="E2481" s="33">
        <v>8123263864.3400002</v>
      </c>
      <c r="F2481" s="33">
        <v>8123263864.3400002</v>
      </c>
    </row>
    <row r="2482" spans="1:6" ht="13.5" hidden="1" thickBot="1">
      <c r="A2482" s="27">
        <f t="shared" si="48"/>
        <v>9</v>
      </c>
      <c r="B2482" s="30" t="s">
        <v>4194</v>
      </c>
      <c r="C2482" s="30" t="s">
        <v>4195</v>
      </c>
      <c r="D2482" s="34">
        <v>0</v>
      </c>
      <c r="E2482" s="33">
        <v>11295585390.67</v>
      </c>
      <c r="F2482" s="33">
        <v>11295585390.67</v>
      </c>
    </row>
    <row r="2483" spans="1:6" ht="13.5" hidden="1" thickBot="1">
      <c r="A2483" s="27">
        <f t="shared" si="48"/>
        <v>9</v>
      </c>
      <c r="B2483" s="30" t="s">
        <v>4196</v>
      </c>
      <c r="C2483" s="30" t="s">
        <v>4197</v>
      </c>
      <c r="D2483" s="34">
        <v>0</v>
      </c>
      <c r="E2483" s="33">
        <v>25932226434.360001</v>
      </c>
      <c r="F2483" s="33">
        <v>25932226434.360001</v>
      </c>
    </row>
    <row r="2484" spans="1:6" ht="13.5" hidden="1" thickBot="1">
      <c r="A2484" s="27">
        <f t="shared" si="48"/>
        <v>9</v>
      </c>
      <c r="B2484" s="30" t="s">
        <v>4198</v>
      </c>
      <c r="C2484" s="30" t="s">
        <v>4199</v>
      </c>
      <c r="D2484" s="34">
        <v>0</v>
      </c>
      <c r="E2484" s="33">
        <v>36298459334.970001</v>
      </c>
      <c r="F2484" s="33">
        <v>36298459334.970001</v>
      </c>
    </row>
    <row r="2485" spans="1:6" ht="13.5" hidden="1" thickBot="1">
      <c r="A2485" s="27">
        <f t="shared" si="48"/>
        <v>9</v>
      </c>
      <c r="B2485" s="30" t="s">
        <v>4200</v>
      </c>
      <c r="C2485" s="30" t="s">
        <v>4201</v>
      </c>
      <c r="D2485" s="34">
        <v>0</v>
      </c>
      <c r="E2485" s="33">
        <v>9629401947.6000004</v>
      </c>
      <c r="F2485" s="33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0" t="s">
        <v>215</v>
      </c>
      <c r="D2486" s="34">
        <v>0</v>
      </c>
      <c r="E2486" s="34">
        <v>2718940046112</v>
      </c>
      <c r="F2486" s="34">
        <v>2718940046112</v>
      </c>
    </row>
    <row r="2487" spans="1:6" ht="13.5" hidden="1" thickBot="1">
      <c r="A2487" s="27">
        <f t="shared" si="48"/>
        <v>9</v>
      </c>
      <c r="B2487" s="30" t="s">
        <v>4203</v>
      </c>
      <c r="C2487" s="30" t="s">
        <v>4204</v>
      </c>
      <c r="D2487" s="34">
        <v>0</v>
      </c>
      <c r="E2487" s="34">
        <v>2089077043836</v>
      </c>
      <c r="F2487" s="34">
        <v>2089077043836</v>
      </c>
    </row>
    <row r="2488" spans="1:6" ht="13.5" hidden="1" thickBot="1">
      <c r="A2488" s="27">
        <f t="shared" si="48"/>
        <v>9</v>
      </c>
      <c r="B2488" s="30" t="s">
        <v>4205</v>
      </c>
      <c r="C2488" s="30" t="s">
        <v>4206</v>
      </c>
      <c r="D2488" s="34">
        <v>0</v>
      </c>
      <c r="E2488" s="34">
        <v>171563464500</v>
      </c>
      <c r="F2488" s="34">
        <v>171563464500</v>
      </c>
    </row>
    <row r="2489" spans="1:6" ht="13.5" hidden="1" thickBot="1">
      <c r="A2489" s="27">
        <f t="shared" si="48"/>
        <v>9</v>
      </c>
      <c r="B2489" s="30" t="s">
        <v>4207</v>
      </c>
      <c r="C2489" s="30" t="s">
        <v>1242</v>
      </c>
      <c r="D2489" s="34">
        <v>0</v>
      </c>
      <c r="E2489" s="34">
        <v>51095184540</v>
      </c>
      <c r="F2489" s="34">
        <v>51095184540</v>
      </c>
    </row>
    <row r="2490" spans="1:6" ht="13.5" hidden="1" thickBot="1">
      <c r="A2490" s="27">
        <f t="shared" si="48"/>
        <v>9</v>
      </c>
      <c r="B2490" s="30" t="s">
        <v>4208</v>
      </c>
      <c r="C2490" s="30" t="s">
        <v>4209</v>
      </c>
      <c r="D2490" s="34">
        <v>0</v>
      </c>
      <c r="E2490" s="34">
        <v>3226551083</v>
      </c>
      <c r="F2490" s="34">
        <v>3226551083</v>
      </c>
    </row>
    <row r="2491" spans="1:6" ht="13.5" hidden="1" thickBot="1">
      <c r="A2491" s="27">
        <f t="shared" si="48"/>
        <v>9</v>
      </c>
      <c r="B2491" s="30" t="s">
        <v>4210</v>
      </c>
      <c r="C2491" s="30" t="s">
        <v>4211</v>
      </c>
      <c r="D2491" s="34">
        <v>0</v>
      </c>
      <c r="E2491" s="34">
        <v>398725316691</v>
      </c>
      <c r="F2491" s="34">
        <v>398725316691</v>
      </c>
    </row>
    <row r="2492" spans="1:6" ht="13.5" hidden="1" thickBot="1">
      <c r="A2492" s="27">
        <f t="shared" si="48"/>
        <v>9</v>
      </c>
      <c r="B2492" s="30" t="s">
        <v>4212</v>
      </c>
      <c r="C2492" s="30" t="s">
        <v>2522</v>
      </c>
      <c r="D2492" s="34">
        <v>0</v>
      </c>
      <c r="E2492" s="34">
        <v>5252485462</v>
      </c>
      <c r="F2492" s="34">
        <v>5252485462</v>
      </c>
    </row>
    <row r="2493" spans="1:6" ht="13.5" thickBot="1">
      <c r="A2493" s="27">
        <f t="shared" si="48"/>
        <v>6</v>
      </c>
      <c r="B2493" s="27" t="s">
        <v>4213</v>
      </c>
      <c r="C2493" s="30" t="s">
        <v>974</v>
      </c>
      <c r="D2493" s="34">
        <v>0</v>
      </c>
      <c r="E2493" s="33">
        <v>4837597889009.6904</v>
      </c>
      <c r="F2493" s="33">
        <v>4837597889009.6904</v>
      </c>
    </row>
    <row r="2494" spans="1:6" ht="13.5" hidden="1" thickBot="1">
      <c r="A2494" s="27">
        <f t="shared" si="48"/>
        <v>9</v>
      </c>
      <c r="B2494" s="30" t="s">
        <v>4214</v>
      </c>
      <c r="C2494" s="30" t="s">
        <v>4215</v>
      </c>
      <c r="D2494" s="34">
        <v>0</v>
      </c>
      <c r="E2494" s="33">
        <v>1203865066660.6899</v>
      </c>
      <c r="F2494" s="33">
        <v>1203865066660.6899</v>
      </c>
    </row>
    <row r="2495" spans="1:6" ht="13.5" hidden="1" thickBot="1">
      <c r="A2495" s="27">
        <f t="shared" si="48"/>
        <v>9</v>
      </c>
      <c r="B2495" s="30" t="s">
        <v>4216</v>
      </c>
      <c r="C2495" s="30" t="s">
        <v>4217</v>
      </c>
      <c r="D2495" s="34">
        <v>0</v>
      </c>
      <c r="E2495" s="34">
        <v>284225645077</v>
      </c>
      <c r="F2495" s="34">
        <v>284225645077</v>
      </c>
    </row>
    <row r="2496" spans="1:6" ht="13.5" hidden="1" thickBot="1">
      <c r="A2496" s="27">
        <f t="shared" si="48"/>
        <v>9</v>
      </c>
      <c r="B2496" s="30" t="s">
        <v>4218</v>
      </c>
      <c r="C2496" s="30" t="s">
        <v>4219</v>
      </c>
      <c r="D2496" s="34">
        <v>0</v>
      </c>
      <c r="E2496" s="34">
        <v>17683852350</v>
      </c>
      <c r="F2496" s="34">
        <v>17683852350</v>
      </c>
    </row>
    <row r="2497" spans="1:6" ht="13.5" hidden="1" thickBot="1">
      <c r="A2497" s="27">
        <f t="shared" si="48"/>
        <v>9</v>
      </c>
      <c r="B2497" s="30" t="s">
        <v>4220</v>
      </c>
      <c r="C2497" s="30" t="s">
        <v>4221</v>
      </c>
      <c r="D2497" s="34">
        <v>0</v>
      </c>
      <c r="E2497" s="34">
        <v>3319731803061</v>
      </c>
      <c r="F2497" s="34">
        <v>3319731803061</v>
      </c>
    </row>
    <row r="2498" spans="1:6" ht="13.5" hidden="1" thickBot="1">
      <c r="A2498" s="27">
        <f t="shared" si="48"/>
        <v>9</v>
      </c>
      <c r="B2498" s="30" t="s">
        <v>4222</v>
      </c>
      <c r="C2498" s="30" t="s">
        <v>4223</v>
      </c>
      <c r="D2498" s="34">
        <v>0</v>
      </c>
      <c r="E2498" s="34">
        <v>456621458</v>
      </c>
      <c r="F2498" s="34">
        <v>456621458</v>
      </c>
    </row>
    <row r="2499" spans="1:6" ht="13.5" hidden="1" thickBot="1">
      <c r="A2499" s="27">
        <f t="shared" si="48"/>
        <v>9</v>
      </c>
      <c r="B2499" s="30" t="s">
        <v>4224</v>
      </c>
      <c r="C2499" s="30" t="s">
        <v>4225</v>
      </c>
      <c r="D2499" s="34">
        <v>0</v>
      </c>
      <c r="E2499" s="34">
        <v>11634900403</v>
      </c>
      <c r="F2499" s="34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0" t="s">
        <v>976</v>
      </c>
      <c r="D2500" s="34">
        <v>0</v>
      </c>
      <c r="E2500" s="33">
        <v>292035411001.09003</v>
      </c>
      <c r="F2500" s="33">
        <v>292035411001.09003</v>
      </c>
    </row>
    <row r="2501" spans="1:6" ht="13.5" hidden="1" thickBot="1">
      <c r="A2501" s="27">
        <f t="shared" si="48"/>
        <v>9</v>
      </c>
      <c r="B2501" s="30" t="s">
        <v>4227</v>
      </c>
      <c r="C2501" s="30" t="s">
        <v>4228</v>
      </c>
      <c r="D2501" s="34">
        <v>0</v>
      </c>
      <c r="E2501" s="33">
        <v>98993460370.770004</v>
      </c>
      <c r="F2501" s="33">
        <v>98993460370.770004</v>
      </c>
    </row>
    <row r="2502" spans="1:6" ht="13.5" hidden="1" thickBot="1">
      <c r="A2502" s="27">
        <f t="shared" si="48"/>
        <v>9</v>
      </c>
      <c r="B2502" s="30" t="s">
        <v>4229</v>
      </c>
      <c r="C2502" s="30" t="s">
        <v>4230</v>
      </c>
      <c r="D2502" s="34">
        <v>0</v>
      </c>
      <c r="E2502" s="33">
        <v>133720137059.75999</v>
      </c>
      <c r="F2502" s="33">
        <v>133720137059.75999</v>
      </c>
    </row>
    <row r="2503" spans="1:6" ht="13.5" hidden="1" thickBot="1">
      <c r="A2503" s="27">
        <f t="shared" si="48"/>
        <v>9</v>
      </c>
      <c r="B2503" s="30" t="s">
        <v>4231</v>
      </c>
      <c r="C2503" s="30" t="s">
        <v>4232</v>
      </c>
      <c r="D2503" s="34">
        <v>0</v>
      </c>
      <c r="E2503" s="34">
        <v>298662</v>
      </c>
      <c r="F2503" s="34">
        <v>298662</v>
      </c>
    </row>
    <row r="2504" spans="1:6" ht="13.5" hidden="1" thickBot="1">
      <c r="A2504" s="27">
        <f t="shared" si="48"/>
        <v>9</v>
      </c>
      <c r="B2504" s="30" t="s">
        <v>4233</v>
      </c>
      <c r="C2504" s="30" t="s">
        <v>4234</v>
      </c>
      <c r="D2504" s="34">
        <v>0</v>
      </c>
      <c r="E2504" s="33">
        <v>34397270545.279999</v>
      </c>
      <c r="F2504" s="33">
        <v>34397270545.279999</v>
      </c>
    </row>
    <row r="2505" spans="1:6" ht="13.5" hidden="1" thickBot="1">
      <c r="A2505" s="27">
        <f t="shared" si="48"/>
        <v>9</v>
      </c>
      <c r="B2505" s="30" t="s">
        <v>4235</v>
      </c>
      <c r="C2505" s="30" t="s">
        <v>4236</v>
      </c>
      <c r="D2505" s="34">
        <v>0</v>
      </c>
      <c r="E2505" s="33">
        <v>1168878074.48</v>
      </c>
      <c r="F2505" s="33">
        <v>1168878074.48</v>
      </c>
    </row>
    <row r="2506" spans="1:6" ht="13.5" hidden="1" thickBot="1">
      <c r="A2506" s="27">
        <f t="shared" si="48"/>
        <v>9</v>
      </c>
      <c r="B2506" s="30" t="s">
        <v>4237</v>
      </c>
      <c r="C2506" s="30" t="s">
        <v>4238</v>
      </c>
      <c r="D2506" s="34">
        <v>0</v>
      </c>
      <c r="E2506" s="34">
        <v>11345377184</v>
      </c>
      <c r="F2506" s="34">
        <v>11345377184</v>
      </c>
    </row>
    <row r="2507" spans="1:6" ht="13.5" hidden="1" thickBot="1">
      <c r="A2507" s="27">
        <f t="shared" si="48"/>
        <v>9</v>
      </c>
      <c r="B2507" s="30" t="s">
        <v>4239</v>
      </c>
      <c r="C2507" s="30" t="s">
        <v>4240</v>
      </c>
      <c r="D2507" s="34">
        <v>0</v>
      </c>
      <c r="E2507" s="34">
        <v>11158291189</v>
      </c>
      <c r="F2507" s="34">
        <v>11158291189</v>
      </c>
    </row>
    <row r="2508" spans="1:6" ht="13.5" hidden="1" thickBot="1">
      <c r="A2508" s="27">
        <f t="shared" si="48"/>
        <v>9</v>
      </c>
      <c r="B2508" s="30" t="s">
        <v>4241</v>
      </c>
      <c r="C2508" s="30" t="s">
        <v>4242</v>
      </c>
      <c r="D2508" s="34">
        <v>0</v>
      </c>
      <c r="E2508" s="33">
        <v>1251697915.8</v>
      </c>
      <c r="F2508" s="33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0" t="s">
        <v>978</v>
      </c>
      <c r="D2509" s="34">
        <v>0</v>
      </c>
      <c r="E2509" s="33">
        <v>103906635720.45</v>
      </c>
      <c r="F2509" s="33">
        <v>103906635720.45</v>
      </c>
    </row>
    <row r="2510" spans="1:6" ht="13.5" hidden="1" thickBot="1">
      <c r="A2510" s="27">
        <f t="shared" si="48"/>
        <v>9</v>
      </c>
      <c r="B2510" s="30" t="s">
        <v>4244</v>
      </c>
      <c r="C2510" s="30" t="s">
        <v>4245</v>
      </c>
      <c r="D2510" s="34">
        <v>0</v>
      </c>
      <c r="E2510" s="34">
        <v>32068581383</v>
      </c>
      <c r="F2510" s="34">
        <v>32068581383</v>
      </c>
    </row>
    <row r="2511" spans="1:6" ht="13.5" hidden="1" thickBot="1">
      <c r="A2511" s="27">
        <f t="shared" si="48"/>
        <v>9</v>
      </c>
      <c r="B2511" s="30" t="s">
        <v>4246</v>
      </c>
      <c r="C2511" s="30" t="s">
        <v>4247</v>
      </c>
      <c r="D2511" s="34">
        <v>0</v>
      </c>
      <c r="E2511" s="34">
        <v>1378205998</v>
      </c>
      <c r="F2511" s="34">
        <v>1378205998</v>
      </c>
    </row>
    <row r="2512" spans="1:6" ht="13.5" hidden="1" thickBot="1">
      <c r="A2512" s="27">
        <f t="shared" si="48"/>
        <v>9</v>
      </c>
      <c r="B2512" s="30" t="s">
        <v>4248</v>
      </c>
      <c r="C2512" s="30" t="s">
        <v>4249</v>
      </c>
      <c r="D2512" s="34">
        <v>0</v>
      </c>
      <c r="E2512" s="33">
        <v>29088438499.630001</v>
      </c>
      <c r="F2512" s="33">
        <v>29088438499.630001</v>
      </c>
    </row>
    <row r="2513" spans="1:6" ht="13.5" hidden="1" thickBot="1">
      <c r="A2513" s="27">
        <f t="shared" si="48"/>
        <v>9</v>
      </c>
      <c r="B2513" s="30" t="s">
        <v>4250</v>
      </c>
      <c r="C2513" s="30" t="s">
        <v>4251</v>
      </c>
      <c r="D2513" s="34">
        <v>0</v>
      </c>
      <c r="E2513" s="33">
        <v>41371409839.82</v>
      </c>
      <c r="F2513" s="33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0" t="s">
        <v>210</v>
      </c>
      <c r="D2514" s="34">
        <v>0</v>
      </c>
      <c r="E2514" s="33">
        <v>1140983987916.74</v>
      </c>
      <c r="F2514" s="33">
        <v>1140983987916.74</v>
      </c>
    </row>
    <row r="2515" spans="1:6" ht="13.5" hidden="1" thickBot="1">
      <c r="A2515" s="27">
        <f t="shared" si="48"/>
        <v>9</v>
      </c>
      <c r="B2515" s="30" t="s">
        <v>4253</v>
      </c>
      <c r="C2515" s="30" t="s">
        <v>4254</v>
      </c>
      <c r="D2515" s="34">
        <v>0</v>
      </c>
      <c r="E2515" s="33">
        <v>1140983987916.74</v>
      </c>
      <c r="F2515" s="33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0" t="s">
        <v>1020</v>
      </c>
      <c r="D2516" s="34">
        <v>0</v>
      </c>
      <c r="E2516" s="34">
        <v>5579992696116</v>
      </c>
      <c r="F2516" s="34">
        <v>5579992696116</v>
      </c>
    </row>
    <row r="2517" spans="1:6" ht="13.5" hidden="1" thickBot="1">
      <c r="A2517" s="27">
        <f t="shared" si="48"/>
        <v>9</v>
      </c>
      <c r="B2517" s="30" t="s">
        <v>4256</v>
      </c>
      <c r="C2517" s="30" t="s">
        <v>986</v>
      </c>
      <c r="D2517" s="34">
        <v>0</v>
      </c>
      <c r="E2517" s="33">
        <v>1118183781888.3501</v>
      </c>
      <c r="F2517" s="33">
        <v>1118183781888.3501</v>
      </c>
    </row>
    <row r="2518" spans="1:6" ht="13.5" hidden="1" thickBot="1">
      <c r="A2518" s="27">
        <f t="shared" si="48"/>
        <v>9</v>
      </c>
      <c r="B2518" s="30" t="s">
        <v>4257</v>
      </c>
      <c r="C2518" s="30" t="s">
        <v>988</v>
      </c>
      <c r="D2518" s="34">
        <v>0</v>
      </c>
      <c r="E2518" s="33">
        <v>6683862529.6899996</v>
      </c>
      <c r="F2518" s="33">
        <v>6683862529.6899996</v>
      </c>
    </row>
    <row r="2519" spans="1:6" ht="13.5" hidden="1" thickBot="1">
      <c r="A2519" s="27">
        <f t="shared" si="48"/>
        <v>9</v>
      </c>
      <c r="B2519" s="30" t="s">
        <v>4258</v>
      </c>
      <c r="C2519" s="30" t="s">
        <v>990</v>
      </c>
      <c r="D2519" s="34">
        <v>0</v>
      </c>
      <c r="E2519" s="33">
        <v>528936954784.75</v>
      </c>
      <c r="F2519" s="33">
        <v>528936954784.75</v>
      </c>
    </row>
    <row r="2520" spans="1:6" ht="13.5" hidden="1" thickBot="1">
      <c r="A2520" s="27">
        <f t="shared" si="48"/>
        <v>9</v>
      </c>
      <c r="B2520" s="30" t="s">
        <v>4259</v>
      </c>
      <c r="C2520" s="30" t="s">
        <v>992</v>
      </c>
      <c r="D2520" s="34">
        <v>0</v>
      </c>
      <c r="E2520" s="33">
        <v>25918285074.860001</v>
      </c>
      <c r="F2520" s="33">
        <v>25918285074.860001</v>
      </c>
    </row>
    <row r="2521" spans="1:6" ht="13.5" hidden="1" thickBot="1">
      <c r="A2521" s="27">
        <f t="shared" si="48"/>
        <v>9</v>
      </c>
      <c r="B2521" s="30" t="s">
        <v>4260</v>
      </c>
      <c r="C2521" s="30" t="s">
        <v>994</v>
      </c>
      <c r="D2521" s="34">
        <v>0</v>
      </c>
      <c r="E2521" s="34">
        <v>631430754</v>
      </c>
      <c r="F2521" s="34">
        <v>631430754</v>
      </c>
    </row>
    <row r="2522" spans="1:6" ht="13.5" hidden="1" thickBot="1">
      <c r="A2522" s="27">
        <f t="shared" si="48"/>
        <v>9</v>
      </c>
      <c r="B2522" s="30" t="s">
        <v>4261</v>
      </c>
      <c r="C2522" s="30" t="s">
        <v>1010</v>
      </c>
      <c r="D2522" s="34">
        <v>0</v>
      </c>
      <c r="E2522" s="34">
        <v>8097298857</v>
      </c>
      <c r="F2522" s="34">
        <v>8097298857</v>
      </c>
    </row>
    <row r="2523" spans="1:6" ht="13.5" hidden="1" thickBot="1">
      <c r="A2523" s="27">
        <f t="shared" si="48"/>
        <v>9</v>
      </c>
      <c r="B2523" s="30" t="s">
        <v>4262</v>
      </c>
      <c r="C2523" s="30" t="s">
        <v>996</v>
      </c>
      <c r="D2523" s="34">
        <v>0</v>
      </c>
      <c r="E2523" s="34">
        <v>9077242662</v>
      </c>
      <c r="F2523" s="34">
        <v>9077242662</v>
      </c>
    </row>
    <row r="2524" spans="1:6" ht="13.5" hidden="1" thickBot="1">
      <c r="A2524" s="27">
        <f t="shared" si="48"/>
        <v>9</v>
      </c>
      <c r="B2524" s="30" t="s">
        <v>4263</v>
      </c>
      <c r="C2524" s="30" t="s">
        <v>998</v>
      </c>
      <c r="D2524" s="34">
        <v>0</v>
      </c>
      <c r="E2524" s="33">
        <v>657854280473.80005</v>
      </c>
      <c r="F2524" s="33">
        <v>657854280473.80005</v>
      </c>
    </row>
    <row r="2525" spans="1:6" ht="13.5" hidden="1" thickBot="1">
      <c r="A2525" s="27">
        <f t="shared" si="48"/>
        <v>9</v>
      </c>
      <c r="B2525" s="30" t="s">
        <v>4264</v>
      </c>
      <c r="C2525" s="30" t="s">
        <v>1012</v>
      </c>
      <c r="D2525" s="34">
        <v>0</v>
      </c>
      <c r="E2525" s="33">
        <v>74643356404.860001</v>
      </c>
      <c r="F2525" s="33">
        <v>74643356404.860001</v>
      </c>
    </row>
    <row r="2526" spans="1:6" ht="13.5" hidden="1" thickBot="1">
      <c r="A2526" s="27">
        <f t="shared" si="48"/>
        <v>9</v>
      </c>
      <c r="B2526" s="30" t="s">
        <v>4265</v>
      </c>
      <c r="C2526" s="30" t="s">
        <v>1000</v>
      </c>
      <c r="D2526" s="34">
        <v>0</v>
      </c>
      <c r="E2526" s="33">
        <v>43330820750.25</v>
      </c>
      <c r="F2526" s="33">
        <v>43330820750.25</v>
      </c>
    </row>
    <row r="2527" spans="1:6" ht="13.5" hidden="1" thickBot="1">
      <c r="A2527" s="27">
        <f t="shared" si="48"/>
        <v>9</v>
      </c>
      <c r="B2527" s="30" t="s">
        <v>4266</v>
      </c>
      <c r="C2527" s="30" t="s">
        <v>982</v>
      </c>
      <c r="D2527" s="34">
        <v>0</v>
      </c>
      <c r="E2527" s="33">
        <v>19544164982.049999</v>
      </c>
      <c r="F2527" s="33">
        <v>19544164982.049999</v>
      </c>
    </row>
    <row r="2528" spans="1:6" ht="13.5" hidden="1" thickBot="1">
      <c r="A2528" s="27">
        <f t="shared" si="48"/>
        <v>9</v>
      </c>
      <c r="B2528" s="30" t="s">
        <v>4267</v>
      </c>
      <c r="C2528" s="30" t="s">
        <v>984</v>
      </c>
      <c r="D2528" s="34">
        <v>0</v>
      </c>
      <c r="E2528" s="33">
        <v>121553791586.03999</v>
      </c>
      <c r="F2528" s="33">
        <v>121553791586.03999</v>
      </c>
    </row>
    <row r="2529" spans="1:6" ht="13.5" hidden="1" thickBot="1">
      <c r="A2529" s="27">
        <f t="shared" ref="A2529:A2592" si="49">LEN(B2529)</f>
        <v>9</v>
      </c>
      <c r="B2529" s="30" t="s">
        <v>4268</v>
      </c>
      <c r="C2529" s="30" t="s">
        <v>1006</v>
      </c>
      <c r="D2529" s="34">
        <v>0</v>
      </c>
      <c r="E2529" s="34">
        <v>1491518322</v>
      </c>
      <c r="F2529" s="34">
        <v>1491518322</v>
      </c>
    </row>
    <row r="2530" spans="1:6" ht="13.5" hidden="1" thickBot="1">
      <c r="A2530" s="27">
        <f t="shared" si="49"/>
        <v>9</v>
      </c>
      <c r="B2530" s="30" t="s">
        <v>4269</v>
      </c>
      <c r="C2530" s="30" t="s">
        <v>1002</v>
      </c>
      <c r="D2530" s="34">
        <v>0</v>
      </c>
      <c r="E2530" s="33">
        <v>138063412558.35999</v>
      </c>
      <c r="F2530" s="33">
        <v>138063412558.35999</v>
      </c>
    </row>
    <row r="2531" spans="1:6" ht="13.5" hidden="1" thickBot="1">
      <c r="A2531" s="27">
        <f t="shared" si="49"/>
        <v>9</v>
      </c>
      <c r="B2531" s="30" t="s">
        <v>4270</v>
      </c>
      <c r="C2531" s="30" t="s">
        <v>1008</v>
      </c>
      <c r="D2531" s="34">
        <v>0</v>
      </c>
      <c r="E2531" s="33">
        <v>9457793780.8700008</v>
      </c>
      <c r="F2531" s="33">
        <v>9457793780.8700008</v>
      </c>
    </row>
    <row r="2532" spans="1:6" ht="13.5" hidden="1" thickBot="1">
      <c r="A2532" s="27">
        <f t="shared" si="49"/>
        <v>9</v>
      </c>
      <c r="B2532" s="30" t="s">
        <v>4271</v>
      </c>
      <c r="C2532" s="30" t="s">
        <v>1014</v>
      </c>
      <c r="D2532" s="34">
        <v>0</v>
      </c>
      <c r="E2532" s="34">
        <v>156614809091</v>
      </c>
      <c r="F2532" s="34">
        <v>156614809091</v>
      </c>
    </row>
    <row r="2533" spans="1:6" ht="13.5" hidden="1" thickBot="1">
      <c r="A2533" s="27">
        <f t="shared" si="49"/>
        <v>9</v>
      </c>
      <c r="B2533" s="30" t="s">
        <v>4272</v>
      </c>
      <c r="C2533" s="30" t="s">
        <v>4273</v>
      </c>
      <c r="D2533" s="34">
        <v>0</v>
      </c>
      <c r="E2533" s="34">
        <v>15195868593</v>
      </c>
      <c r="F2533" s="34">
        <v>15195868593</v>
      </c>
    </row>
    <row r="2534" spans="1:6" ht="13.5" hidden="1" thickBot="1">
      <c r="A2534" s="27">
        <f t="shared" si="49"/>
        <v>9</v>
      </c>
      <c r="B2534" s="30" t="s">
        <v>4274</v>
      </c>
      <c r="C2534" s="30" t="s">
        <v>1016</v>
      </c>
      <c r="D2534" s="34">
        <v>0</v>
      </c>
      <c r="E2534" s="34">
        <v>9691487133</v>
      </c>
      <c r="F2534" s="34">
        <v>9691487133</v>
      </c>
    </row>
    <row r="2535" spans="1:6" ht="13.5" hidden="1" thickBot="1">
      <c r="A2535" s="27">
        <f t="shared" si="49"/>
        <v>9</v>
      </c>
      <c r="B2535" s="30" t="s">
        <v>4275</v>
      </c>
      <c r="C2535" s="30" t="s">
        <v>1018</v>
      </c>
      <c r="D2535" s="34">
        <v>0</v>
      </c>
      <c r="E2535" s="33">
        <v>25016422588.360001</v>
      </c>
      <c r="F2535" s="33">
        <v>25016422588.360001</v>
      </c>
    </row>
    <row r="2536" spans="1:6" ht="13.5" hidden="1" thickBot="1">
      <c r="A2536" s="27">
        <f t="shared" si="49"/>
        <v>9</v>
      </c>
      <c r="B2536" s="30" t="s">
        <v>4276</v>
      </c>
      <c r="C2536" s="30" t="s">
        <v>1020</v>
      </c>
      <c r="D2536" s="34">
        <v>0</v>
      </c>
      <c r="E2536" s="33">
        <v>2610006113301.7598</v>
      </c>
      <c r="F2536" s="33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0" t="s">
        <v>4278</v>
      </c>
      <c r="D2537" s="34">
        <v>0</v>
      </c>
      <c r="E2537" s="33">
        <v>1004507773624.95</v>
      </c>
      <c r="F2537" s="33">
        <v>1004507773624.95</v>
      </c>
    </row>
    <row r="2538" spans="1:6" ht="13.5" hidden="1" thickBot="1">
      <c r="A2538" s="27">
        <f t="shared" si="49"/>
        <v>9</v>
      </c>
      <c r="B2538" s="30" t="s">
        <v>4279</v>
      </c>
      <c r="C2538" s="30" t="s">
        <v>964</v>
      </c>
      <c r="D2538" s="34">
        <v>0</v>
      </c>
      <c r="E2538" s="33">
        <v>173948244474.76999</v>
      </c>
      <c r="F2538" s="33">
        <v>173948244474.76999</v>
      </c>
    </row>
    <row r="2539" spans="1:6" ht="13.5" hidden="1" thickBot="1">
      <c r="A2539" s="27">
        <f t="shared" si="49"/>
        <v>9</v>
      </c>
      <c r="B2539" s="30" t="s">
        <v>4280</v>
      </c>
      <c r="C2539" s="30" t="s">
        <v>1024</v>
      </c>
      <c r="D2539" s="34">
        <v>0</v>
      </c>
      <c r="E2539" s="33">
        <v>248384936877.13</v>
      </c>
      <c r="F2539" s="33">
        <v>248384936877.13</v>
      </c>
    </row>
    <row r="2540" spans="1:6" ht="13.5" hidden="1" thickBot="1">
      <c r="A2540" s="27">
        <f t="shared" si="49"/>
        <v>9</v>
      </c>
      <c r="B2540" s="30" t="s">
        <v>4281</v>
      </c>
      <c r="C2540" s="30" t="s">
        <v>1032</v>
      </c>
      <c r="D2540" s="34">
        <v>0</v>
      </c>
      <c r="E2540" s="33">
        <v>16089549.74</v>
      </c>
      <c r="F2540" s="33">
        <v>16089549.74</v>
      </c>
    </row>
    <row r="2541" spans="1:6" ht="13.5" hidden="1" thickBot="1">
      <c r="A2541" s="27">
        <f t="shared" si="49"/>
        <v>9</v>
      </c>
      <c r="B2541" s="30" t="s">
        <v>4282</v>
      </c>
      <c r="C2541" s="30" t="s">
        <v>966</v>
      </c>
      <c r="D2541" s="34">
        <v>0</v>
      </c>
      <c r="E2541" s="33">
        <v>11616370663.74</v>
      </c>
      <c r="F2541" s="33">
        <v>11616370663.74</v>
      </c>
    </row>
    <row r="2542" spans="1:6" ht="13.5" hidden="1" thickBot="1">
      <c r="A2542" s="27">
        <f t="shared" si="49"/>
        <v>9</v>
      </c>
      <c r="B2542" s="30" t="s">
        <v>4283</v>
      </c>
      <c r="C2542" s="30" t="s">
        <v>1034</v>
      </c>
      <c r="D2542" s="34">
        <v>0</v>
      </c>
      <c r="E2542" s="33">
        <v>81733418074.350006</v>
      </c>
      <c r="F2542" s="33">
        <v>81733418074.350006</v>
      </c>
    </row>
    <row r="2543" spans="1:6" ht="13.5" hidden="1" thickBot="1">
      <c r="A2543" s="27">
        <f t="shared" si="49"/>
        <v>9</v>
      </c>
      <c r="B2543" s="30" t="s">
        <v>4284</v>
      </c>
      <c r="C2543" s="30" t="s">
        <v>968</v>
      </c>
      <c r="D2543" s="34">
        <v>0</v>
      </c>
      <c r="E2543" s="34">
        <v>129289967980</v>
      </c>
      <c r="F2543" s="34">
        <v>129289967980</v>
      </c>
    </row>
    <row r="2544" spans="1:6" ht="13.5" hidden="1" thickBot="1">
      <c r="A2544" s="27">
        <f t="shared" si="49"/>
        <v>9</v>
      </c>
      <c r="B2544" s="30" t="s">
        <v>4285</v>
      </c>
      <c r="C2544" s="30" t="s">
        <v>970</v>
      </c>
      <c r="D2544" s="34">
        <v>0</v>
      </c>
      <c r="E2544" s="33">
        <v>1492710877.53</v>
      </c>
      <c r="F2544" s="33">
        <v>1492710877.53</v>
      </c>
    </row>
    <row r="2545" spans="1:6" ht="13.5" hidden="1" thickBot="1">
      <c r="A2545" s="27">
        <f t="shared" si="49"/>
        <v>9</v>
      </c>
      <c r="B2545" s="30" t="s">
        <v>4286</v>
      </c>
      <c r="C2545" s="30" t="s">
        <v>974</v>
      </c>
      <c r="D2545" s="34">
        <v>0</v>
      </c>
      <c r="E2545" s="34">
        <v>228137584028</v>
      </c>
      <c r="F2545" s="34">
        <v>228137584028</v>
      </c>
    </row>
    <row r="2546" spans="1:6" ht="13.5" hidden="1" thickBot="1">
      <c r="A2546" s="27">
        <f t="shared" si="49"/>
        <v>9</v>
      </c>
      <c r="B2546" s="30" t="s">
        <v>4287</v>
      </c>
      <c r="C2546" s="30" t="s">
        <v>129</v>
      </c>
      <c r="D2546" s="34">
        <v>0</v>
      </c>
      <c r="E2546" s="33">
        <v>49192440721.480003</v>
      </c>
      <c r="F2546" s="33">
        <v>49192440721.480003</v>
      </c>
    </row>
    <row r="2547" spans="1:6" ht="13.5" hidden="1" thickBot="1">
      <c r="A2547" s="27">
        <f t="shared" si="49"/>
        <v>9</v>
      </c>
      <c r="B2547" s="30" t="s">
        <v>4288</v>
      </c>
      <c r="C2547" s="30" t="s">
        <v>976</v>
      </c>
      <c r="D2547" s="34">
        <v>0</v>
      </c>
      <c r="E2547" s="34">
        <v>171528200</v>
      </c>
      <c r="F2547" s="34">
        <v>171528200</v>
      </c>
    </row>
    <row r="2548" spans="1:6" ht="13.5" hidden="1" thickBot="1">
      <c r="A2548" s="27">
        <f t="shared" si="49"/>
        <v>9</v>
      </c>
      <c r="B2548" s="30" t="s">
        <v>4289</v>
      </c>
      <c r="C2548" s="30" t="s">
        <v>1026</v>
      </c>
      <c r="D2548" s="34">
        <v>0</v>
      </c>
      <c r="E2548" s="33">
        <v>14680648070.309999</v>
      </c>
      <c r="F2548" s="33">
        <v>14680648070.309999</v>
      </c>
    </row>
    <row r="2549" spans="1:6" ht="13.5" hidden="1" thickBot="1">
      <c r="A2549" s="27">
        <f t="shared" si="49"/>
        <v>9</v>
      </c>
      <c r="B2549" s="30" t="s">
        <v>4290</v>
      </c>
      <c r="C2549" s="30" t="s">
        <v>1028</v>
      </c>
      <c r="D2549" s="34">
        <v>0</v>
      </c>
      <c r="E2549" s="33">
        <v>8777869106.8099995</v>
      </c>
      <c r="F2549" s="33">
        <v>8777869106.8099995</v>
      </c>
    </row>
    <row r="2550" spans="1:6" ht="13.5" hidden="1" thickBot="1">
      <c r="A2550" s="27">
        <f t="shared" si="49"/>
        <v>9</v>
      </c>
      <c r="B2550" s="30" t="s">
        <v>4291</v>
      </c>
      <c r="C2550" s="30" t="s">
        <v>1030</v>
      </c>
      <c r="D2550" s="34">
        <v>0</v>
      </c>
      <c r="E2550" s="33">
        <v>3048176706.4499998</v>
      </c>
      <c r="F2550" s="33">
        <v>3048176706.4499998</v>
      </c>
    </row>
    <row r="2551" spans="1:6" ht="13.5" hidden="1" thickBot="1">
      <c r="A2551" s="27">
        <f t="shared" si="49"/>
        <v>9</v>
      </c>
      <c r="B2551" s="30" t="s">
        <v>4292</v>
      </c>
      <c r="C2551" s="30" t="s">
        <v>978</v>
      </c>
      <c r="D2551" s="34">
        <v>0</v>
      </c>
      <c r="E2551" s="33">
        <v>2483845.2200000002</v>
      </c>
      <c r="F2551" s="33">
        <v>2483845.2200000002</v>
      </c>
    </row>
    <row r="2552" spans="1:6" ht="13.5" hidden="1" thickBot="1">
      <c r="A2552" s="27">
        <f t="shared" si="49"/>
        <v>9</v>
      </c>
      <c r="B2552" s="30" t="s">
        <v>4293</v>
      </c>
      <c r="C2552" s="30" t="s">
        <v>980</v>
      </c>
      <c r="D2552" s="34">
        <v>0</v>
      </c>
      <c r="E2552" s="33">
        <v>4637490583.6599998</v>
      </c>
      <c r="F2552" s="33">
        <v>4637490583.6599998</v>
      </c>
    </row>
    <row r="2553" spans="1:6" ht="13.5" hidden="1" thickBot="1">
      <c r="A2553" s="27">
        <f t="shared" si="49"/>
        <v>9</v>
      </c>
      <c r="B2553" s="30" t="s">
        <v>4294</v>
      </c>
      <c r="C2553" s="30" t="s">
        <v>1020</v>
      </c>
      <c r="D2553" s="34">
        <v>0</v>
      </c>
      <c r="E2553" s="33">
        <v>49377813865.760002</v>
      </c>
      <c r="F2553" s="33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0" t="s">
        <v>4296</v>
      </c>
      <c r="D2554" s="34">
        <v>0</v>
      </c>
      <c r="E2554" s="33">
        <v>9884113328444.0391</v>
      </c>
      <c r="F2554" s="33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0" t="s">
        <v>4298</v>
      </c>
      <c r="D2555" s="34">
        <v>0</v>
      </c>
      <c r="E2555" s="33">
        <v>66509012829.129997</v>
      </c>
      <c r="F2555" s="33">
        <v>66509012829.129997</v>
      </c>
    </row>
    <row r="2556" spans="1:6" ht="13.5" hidden="1" thickBot="1">
      <c r="A2556" s="27">
        <f t="shared" si="49"/>
        <v>9</v>
      </c>
      <c r="B2556" s="30" t="s">
        <v>4299</v>
      </c>
      <c r="C2556" s="30" t="s">
        <v>4300</v>
      </c>
      <c r="D2556" s="34">
        <v>0</v>
      </c>
      <c r="E2556" s="34">
        <v>0</v>
      </c>
      <c r="F2556" s="34">
        <v>0</v>
      </c>
    </row>
    <row r="2557" spans="1:6" ht="13.5" hidden="1" thickBot="1">
      <c r="A2557" s="27">
        <f t="shared" si="49"/>
        <v>9</v>
      </c>
      <c r="B2557" s="30" t="s">
        <v>4301</v>
      </c>
      <c r="C2557" s="30" t="s">
        <v>4302</v>
      </c>
      <c r="D2557" s="34">
        <v>0</v>
      </c>
      <c r="E2557" s="34">
        <v>0</v>
      </c>
      <c r="F2557" s="34">
        <v>0</v>
      </c>
    </row>
    <row r="2558" spans="1:6" ht="13.5" hidden="1" thickBot="1">
      <c r="A2558" s="27">
        <f t="shared" si="49"/>
        <v>9</v>
      </c>
      <c r="B2558" s="30" t="s">
        <v>4303</v>
      </c>
      <c r="C2558" s="30" t="s">
        <v>4304</v>
      </c>
      <c r="D2558" s="34">
        <v>0</v>
      </c>
      <c r="E2558" s="34">
        <v>0</v>
      </c>
      <c r="F2558" s="34">
        <v>0</v>
      </c>
    </row>
    <row r="2559" spans="1:6" ht="13.5" hidden="1" thickBot="1">
      <c r="A2559" s="27">
        <f t="shared" si="49"/>
        <v>9</v>
      </c>
      <c r="B2559" s="30" t="s">
        <v>4305</v>
      </c>
      <c r="C2559" s="30" t="s">
        <v>4306</v>
      </c>
      <c r="D2559" s="34">
        <v>0</v>
      </c>
      <c r="E2559" s="34">
        <v>107074930</v>
      </c>
      <c r="F2559" s="34">
        <v>107074930</v>
      </c>
    </row>
    <row r="2560" spans="1:6" ht="13.5" hidden="1" thickBot="1">
      <c r="A2560" s="27">
        <f t="shared" si="49"/>
        <v>9</v>
      </c>
      <c r="B2560" s="30" t="s">
        <v>4307</v>
      </c>
      <c r="C2560" s="30" t="s">
        <v>4308</v>
      </c>
      <c r="D2560" s="34">
        <v>0</v>
      </c>
      <c r="E2560" s="34">
        <v>0</v>
      </c>
      <c r="F2560" s="34">
        <v>0</v>
      </c>
    </row>
    <row r="2561" spans="1:6" ht="13.5" hidden="1" thickBot="1">
      <c r="A2561" s="27">
        <f t="shared" si="49"/>
        <v>9</v>
      </c>
      <c r="B2561" s="30" t="s">
        <v>4309</v>
      </c>
      <c r="C2561" s="30" t="s">
        <v>4310</v>
      </c>
      <c r="D2561" s="34">
        <v>0</v>
      </c>
      <c r="E2561" s="34">
        <v>0</v>
      </c>
      <c r="F2561" s="34">
        <v>0</v>
      </c>
    </row>
    <row r="2562" spans="1:6" ht="13.5" hidden="1" thickBot="1">
      <c r="A2562" s="27">
        <f t="shared" si="49"/>
        <v>9</v>
      </c>
      <c r="B2562" s="30" t="s">
        <v>4311</v>
      </c>
      <c r="C2562" s="30" t="s">
        <v>4312</v>
      </c>
      <c r="D2562" s="34">
        <v>0</v>
      </c>
      <c r="E2562" s="33">
        <v>66401937899.129997</v>
      </c>
      <c r="F2562" s="33">
        <v>66401937899.129997</v>
      </c>
    </row>
    <row r="2563" spans="1:6" ht="13.5" hidden="1" thickBot="1">
      <c r="A2563" s="27">
        <f t="shared" si="49"/>
        <v>9</v>
      </c>
      <c r="B2563" s="30" t="s">
        <v>4313</v>
      </c>
      <c r="C2563" s="30" t="s">
        <v>4314</v>
      </c>
      <c r="D2563" s="34">
        <v>0</v>
      </c>
      <c r="E2563" s="34">
        <v>0</v>
      </c>
      <c r="F2563" s="34">
        <v>0</v>
      </c>
    </row>
    <row r="2564" spans="1:6" ht="13.5" hidden="1" thickBot="1">
      <c r="A2564" s="27">
        <f t="shared" si="49"/>
        <v>9</v>
      </c>
      <c r="B2564" s="30" t="s">
        <v>4315</v>
      </c>
      <c r="C2564" s="30" t="s">
        <v>4316</v>
      </c>
      <c r="D2564" s="34">
        <v>0</v>
      </c>
      <c r="E2564" s="34">
        <v>0</v>
      </c>
      <c r="F2564" s="34">
        <v>0</v>
      </c>
    </row>
    <row r="2565" spans="1:6" ht="13.5" thickBot="1">
      <c r="A2565" s="27">
        <f t="shared" si="49"/>
        <v>6</v>
      </c>
      <c r="B2565" s="27" t="s">
        <v>4317</v>
      </c>
      <c r="C2565" s="30" t="s">
        <v>550</v>
      </c>
      <c r="D2565" s="34">
        <v>0</v>
      </c>
      <c r="E2565" s="34">
        <v>2373599201</v>
      </c>
      <c r="F2565" s="34">
        <v>2373599201</v>
      </c>
    </row>
    <row r="2566" spans="1:6" ht="13.5" hidden="1" thickBot="1">
      <c r="A2566" s="27">
        <f t="shared" si="49"/>
        <v>9</v>
      </c>
      <c r="B2566" s="30" t="s">
        <v>4318</v>
      </c>
      <c r="C2566" s="30" t="s">
        <v>4319</v>
      </c>
      <c r="D2566" s="34">
        <v>0</v>
      </c>
      <c r="E2566" s="34">
        <v>0</v>
      </c>
      <c r="F2566" s="34">
        <v>0</v>
      </c>
    </row>
    <row r="2567" spans="1:6" ht="13.5" hidden="1" thickBot="1">
      <c r="A2567" s="27">
        <f t="shared" si="49"/>
        <v>9</v>
      </c>
      <c r="B2567" s="30" t="s">
        <v>4320</v>
      </c>
      <c r="C2567" s="30" t="s">
        <v>4321</v>
      </c>
      <c r="D2567" s="34">
        <v>0</v>
      </c>
      <c r="E2567" s="34">
        <v>0</v>
      </c>
      <c r="F2567" s="34">
        <v>0</v>
      </c>
    </row>
    <row r="2568" spans="1:6" ht="13.5" hidden="1" thickBot="1">
      <c r="A2568" s="27">
        <f t="shared" si="49"/>
        <v>9</v>
      </c>
      <c r="B2568" s="30" t="s">
        <v>4322</v>
      </c>
      <c r="C2568" s="30" t="s">
        <v>4323</v>
      </c>
      <c r="D2568" s="34">
        <v>0</v>
      </c>
      <c r="E2568" s="34">
        <v>0</v>
      </c>
      <c r="F2568" s="34">
        <v>0</v>
      </c>
    </row>
    <row r="2569" spans="1:6" ht="13.5" hidden="1" thickBot="1">
      <c r="A2569" s="27">
        <f t="shared" si="49"/>
        <v>9</v>
      </c>
      <c r="B2569" s="30" t="s">
        <v>4324</v>
      </c>
      <c r="C2569" s="30" t="s">
        <v>4325</v>
      </c>
      <c r="D2569" s="34">
        <v>0</v>
      </c>
      <c r="E2569" s="34">
        <v>0</v>
      </c>
      <c r="F2569" s="34">
        <v>0</v>
      </c>
    </row>
    <row r="2570" spans="1:6" ht="13.5" hidden="1" thickBot="1">
      <c r="A2570" s="27">
        <f t="shared" si="49"/>
        <v>9</v>
      </c>
      <c r="B2570" s="30" t="s">
        <v>4326</v>
      </c>
      <c r="C2570" s="30" t="s">
        <v>4327</v>
      </c>
      <c r="D2570" s="34">
        <v>0</v>
      </c>
      <c r="E2570" s="34">
        <v>0</v>
      </c>
      <c r="F2570" s="34">
        <v>0</v>
      </c>
    </row>
    <row r="2571" spans="1:6" ht="13.5" hidden="1" thickBot="1">
      <c r="A2571" s="27">
        <f t="shared" si="49"/>
        <v>9</v>
      </c>
      <c r="B2571" s="30" t="s">
        <v>4328</v>
      </c>
      <c r="C2571" s="30" t="s">
        <v>4329</v>
      </c>
      <c r="D2571" s="34">
        <v>0</v>
      </c>
      <c r="E2571" s="34">
        <v>0</v>
      </c>
      <c r="F2571" s="34">
        <v>0</v>
      </c>
    </row>
    <row r="2572" spans="1:6" ht="13.5" hidden="1" thickBot="1">
      <c r="A2572" s="27">
        <f t="shared" si="49"/>
        <v>9</v>
      </c>
      <c r="B2572" s="30" t="s">
        <v>4330</v>
      </c>
      <c r="C2572" s="30" t="s">
        <v>4331</v>
      </c>
      <c r="D2572" s="34">
        <v>0</v>
      </c>
      <c r="E2572" s="34">
        <v>0</v>
      </c>
      <c r="F2572" s="34">
        <v>0</v>
      </c>
    </row>
    <row r="2573" spans="1:6" ht="13.5" hidden="1" thickBot="1">
      <c r="A2573" s="27">
        <f t="shared" si="49"/>
        <v>9</v>
      </c>
      <c r="B2573" s="30" t="s">
        <v>4332</v>
      </c>
      <c r="C2573" s="30" t="s">
        <v>4333</v>
      </c>
      <c r="D2573" s="34">
        <v>0</v>
      </c>
      <c r="E2573" s="34">
        <v>0</v>
      </c>
      <c r="F2573" s="34">
        <v>0</v>
      </c>
    </row>
    <row r="2574" spans="1:6" ht="13.5" hidden="1" thickBot="1">
      <c r="A2574" s="27">
        <f t="shared" si="49"/>
        <v>9</v>
      </c>
      <c r="B2574" s="30" t="s">
        <v>4334</v>
      </c>
      <c r="C2574" s="30" t="s">
        <v>4335</v>
      </c>
      <c r="D2574" s="34">
        <v>0</v>
      </c>
      <c r="E2574" s="34">
        <v>0</v>
      </c>
      <c r="F2574" s="34">
        <v>0</v>
      </c>
    </row>
    <row r="2575" spans="1:6" ht="13.5" hidden="1" thickBot="1">
      <c r="A2575" s="27">
        <f t="shared" si="49"/>
        <v>9</v>
      </c>
      <c r="B2575" s="30" t="s">
        <v>4336</v>
      </c>
      <c r="C2575" s="30" t="s">
        <v>4337</v>
      </c>
      <c r="D2575" s="34">
        <v>0</v>
      </c>
      <c r="E2575" s="34">
        <v>0</v>
      </c>
      <c r="F2575" s="34">
        <v>0</v>
      </c>
    </row>
    <row r="2576" spans="1:6" ht="13.5" hidden="1" thickBot="1">
      <c r="A2576" s="27">
        <f t="shared" si="49"/>
        <v>9</v>
      </c>
      <c r="B2576" s="30" t="s">
        <v>4338</v>
      </c>
      <c r="C2576" s="30" t="s">
        <v>4339</v>
      </c>
      <c r="D2576" s="34">
        <v>0</v>
      </c>
      <c r="E2576" s="34">
        <v>2373599201</v>
      </c>
      <c r="F2576" s="34">
        <v>2373599201</v>
      </c>
    </row>
    <row r="2577" spans="1:6" ht="13.5" thickBot="1">
      <c r="A2577" s="27">
        <f t="shared" si="49"/>
        <v>6</v>
      </c>
      <c r="B2577" s="27" t="s">
        <v>4340</v>
      </c>
      <c r="C2577" s="30" t="s">
        <v>1209</v>
      </c>
      <c r="D2577" s="34">
        <v>0</v>
      </c>
      <c r="E2577" s="33">
        <v>1538104620149.5901</v>
      </c>
      <c r="F2577" s="33">
        <v>1538104620149.5901</v>
      </c>
    </row>
    <row r="2578" spans="1:6" ht="13.5" hidden="1" thickBot="1">
      <c r="A2578" s="27">
        <f t="shared" si="49"/>
        <v>9</v>
      </c>
      <c r="B2578" s="30" t="s">
        <v>4341</v>
      </c>
      <c r="C2578" s="30" t="s">
        <v>4342</v>
      </c>
      <c r="D2578" s="34">
        <v>0</v>
      </c>
      <c r="E2578" s="33">
        <v>1538104620149.5901</v>
      </c>
      <c r="F2578" s="33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0" t="s">
        <v>4344</v>
      </c>
      <c r="D2579" s="34">
        <v>0</v>
      </c>
      <c r="E2579" s="33">
        <v>7699848863555.9102</v>
      </c>
      <c r="F2579" s="33">
        <v>7699848863555.9102</v>
      </c>
    </row>
    <row r="2580" spans="1:6" ht="13.5" hidden="1" thickBot="1">
      <c r="A2580" s="27">
        <f t="shared" si="49"/>
        <v>9</v>
      </c>
      <c r="B2580" s="30" t="s">
        <v>4345</v>
      </c>
      <c r="C2580" s="30" t="s">
        <v>4346</v>
      </c>
      <c r="D2580" s="34">
        <v>0</v>
      </c>
      <c r="E2580" s="33">
        <v>625943395642.78003</v>
      </c>
      <c r="F2580" s="33">
        <v>625943395642.78003</v>
      </c>
    </row>
    <row r="2581" spans="1:6" ht="13.5" hidden="1" thickBot="1">
      <c r="A2581" s="27">
        <f t="shared" si="49"/>
        <v>9</v>
      </c>
      <c r="B2581" s="30" t="s">
        <v>4347</v>
      </c>
      <c r="C2581" s="30" t="s">
        <v>4348</v>
      </c>
      <c r="D2581" s="34">
        <v>0</v>
      </c>
      <c r="E2581" s="33">
        <v>725096179905.94995</v>
      </c>
      <c r="F2581" s="33">
        <v>725096179905.94995</v>
      </c>
    </row>
    <row r="2582" spans="1:6" ht="13.5" hidden="1" thickBot="1">
      <c r="A2582" s="27">
        <f t="shared" si="49"/>
        <v>9</v>
      </c>
      <c r="B2582" s="30" t="s">
        <v>4349</v>
      </c>
      <c r="C2582" s="30" t="s">
        <v>4350</v>
      </c>
      <c r="D2582" s="34">
        <v>0</v>
      </c>
      <c r="E2582" s="33">
        <v>341951471914.47998</v>
      </c>
      <c r="F2582" s="33">
        <v>341951471914.47998</v>
      </c>
    </row>
    <row r="2583" spans="1:6" ht="13.5" hidden="1" thickBot="1">
      <c r="A2583" s="27">
        <f t="shared" si="49"/>
        <v>9</v>
      </c>
      <c r="B2583" s="30" t="s">
        <v>4351</v>
      </c>
      <c r="C2583" s="30" t="s">
        <v>4352</v>
      </c>
      <c r="D2583" s="34">
        <v>0</v>
      </c>
      <c r="E2583" s="33">
        <v>750178430822.87</v>
      </c>
      <c r="F2583" s="33">
        <v>750178430822.87</v>
      </c>
    </row>
    <row r="2584" spans="1:6" ht="13.5" hidden="1" thickBot="1">
      <c r="A2584" s="27">
        <f t="shared" si="49"/>
        <v>9</v>
      </c>
      <c r="B2584" s="30" t="s">
        <v>4353</v>
      </c>
      <c r="C2584" s="30" t="s">
        <v>4354</v>
      </c>
      <c r="D2584" s="34">
        <v>0</v>
      </c>
      <c r="E2584" s="33">
        <v>142608880284.35999</v>
      </c>
      <c r="F2584" s="33">
        <v>142608880284.35999</v>
      </c>
    </row>
    <row r="2585" spans="1:6" ht="13.5" hidden="1" thickBot="1">
      <c r="A2585" s="27">
        <f t="shared" si="49"/>
        <v>9</v>
      </c>
      <c r="B2585" s="30" t="s">
        <v>4355</v>
      </c>
      <c r="C2585" s="30" t="s">
        <v>4356</v>
      </c>
      <c r="D2585" s="34">
        <v>0</v>
      </c>
      <c r="E2585" s="33">
        <v>1829233972.8499999</v>
      </c>
      <c r="F2585" s="33">
        <v>1829233972.8499999</v>
      </c>
    </row>
    <row r="2586" spans="1:6" ht="13.5" hidden="1" thickBot="1">
      <c r="A2586" s="27">
        <f t="shared" si="49"/>
        <v>9</v>
      </c>
      <c r="B2586" s="30" t="s">
        <v>4357</v>
      </c>
      <c r="C2586" s="30" t="s">
        <v>4358</v>
      </c>
      <c r="D2586" s="34">
        <v>0</v>
      </c>
      <c r="E2586" s="33">
        <v>2043122698330.47</v>
      </c>
      <c r="F2586" s="33">
        <v>2043122698330.47</v>
      </c>
    </row>
    <row r="2587" spans="1:6" ht="13.5" hidden="1" thickBot="1">
      <c r="A2587" s="27">
        <f t="shared" si="49"/>
        <v>9</v>
      </c>
      <c r="B2587" s="30" t="s">
        <v>4359</v>
      </c>
      <c r="C2587" s="30" t="s">
        <v>1171</v>
      </c>
      <c r="D2587" s="34">
        <v>0</v>
      </c>
      <c r="E2587" s="33">
        <v>770690030498.07996</v>
      </c>
      <c r="F2587" s="33">
        <v>770690030498.07996</v>
      </c>
    </row>
    <row r="2588" spans="1:6" ht="13.5" hidden="1" thickBot="1">
      <c r="A2588" s="27">
        <f t="shared" si="49"/>
        <v>9</v>
      </c>
      <c r="B2588" s="30" t="s">
        <v>4360</v>
      </c>
      <c r="C2588" s="30" t="s">
        <v>1516</v>
      </c>
      <c r="D2588" s="34">
        <v>0</v>
      </c>
      <c r="E2588" s="33">
        <v>365329537672.19</v>
      </c>
      <c r="F2588" s="33">
        <v>365329537672.19</v>
      </c>
    </row>
    <row r="2589" spans="1:6" ht="13.5" hidden="1" thickBot="1">
      <c r="A2589" s="27">
        <f t="shared" si="49"/>
        <v>9</v>
      </c>
      <c r="B2589" s="30" t="s">
        <v>4361</v>
      </c>
      <c r="C2589" s="30" t="s">
        <v>4362</v>
      </c>
      <c r="D2589" s="34">
        <v>0</v>
      </c>
      <c r="E2589" s="34">
        <v>179563318</v>
      </c>
      <c r="F2589" s="34">
        <v>179563318</v>
      </c>
    </row>
    <row r="2590" spans="1:6" ht="13.5" hidden="1" thickBot="1">
      <c r="A2590" s="27">
        <f t="shared" si="49"/>
        <v>9</v>
      </c>
      <c r="B2590" s="30" t="s">
        <v>4363</v>
      </c>
      <c r="C2590" s="30" t="s">
        <v>4364</v>
      </c>
      <c r="D2590" s="34">
        <v>0</v>
      </c>
      <c r="E2590" s="33">
        <v>9159474270.9300003</v>
      </c>
      <c r="F2590" s="33">
        <v>9159474270.9300003</v>
      </c>
    </row>
    <row r="2591" spans="1:6" ht="13.5" hidden="1" thickBot="1">
      <c r="A2591" s="27">
        <f t="shared" si="49"/>
        <v>9</v>
      </c>
      <c r="B2591" s="30" t="s">
        <v>4365</v>
      </c>
      <c r="C2591" s="30" t="s">
        <v>4366</v>
      </c>
      <c r="D2591" s="34">
        <v>0</v>
      </c>
      <c r="E2591" s="34">
        <v>456372932</v>
      </c>
      <c r="F2591" s="34">
        <v>456372932</v>
      </c>
    </row>
    <row r="2592" spans="1:6" ht="13.5" hidden="1" thickBot="1">
      <c r="A2592" s="27">
        <f t="shared" si="49"/>
        <v>9</v>
      </c>
      <c r="B2592" s="30" t="s">
        <v>4367</v>
      </c>
      <c r="C2592" s="30" t="s">
        <v>4368</v>
      </c>
      <c r="D2592" s="34">
        <v>0</v>
      </c>
      <c r="E2592" s="33">
        <v>23494772547.459999</v>
      </c>
      <c r="F2592" s="33">
        <v>23494772547.459999</v>
      </c>
    </row>
    <row r="2593" spans="1:6" ht="13.5" hidden="1" thickBot="1">
      <c r="A2593" s="27">
        <f t="shared" ref="A2593:A2656" si="50">LEN(B2593)</f>
        <v>9</v>
      </c>
      <c r="B2593" s="30" t="s">
        <v>4369</v>
      </c>
      <c r="C2593" s="30" t="s">
        <v>4370</v>
      </c>
      <c r="D2593" s="34">
        <v>0</v>
      </c>
      <c r="E2593" s="34">
        <v>4134340824</v>
      </c>
      <c r="F2593" s="34">
        <v>4134340824</v>
      </c>
    </row>
    <row r="2594" spans="1:6" ht="13.5" hidden="1" thickBot="1">
      <c r="A2594" s="27">
        <f t="shared" si="50"/>
        <v>9</v>
      </c>
      <c r="B2594" s="30" t="s">
        <v>4371</v>
      </c>
      <c r="C2594" s="30" t="s">
        <v>4372</v>
      </c>
      <c r="D2594" s="34">
        <v>0</v>
      </c>
      <c r="E2594" s="34">
        <v>3901734000</v>
      </c>
      <c r="F2594" s="34">
        <v>3901734000</v>
      </c>
    </row>
    <row r="2595" spans="1:6" ht="13.5" hidden="1" thickBot="1">
      <c r="A2595" s="27">
        <f t="shared" si="50"/>
        <v>9</v>
      </c>
      <c r="B2595" s="30" t="s">
        <v>4373</v>
      </c>
      <c r="C2595" s="30" t="s">
        <v>4374</v>
      </c>
      <c r="D2595" s="34">
        <v>0</v>
      </c>
      <c r="E2595" s="34">
        <v>25266155009</v>
      </c>
      <c r="F2595" s="34">
        <v>25266155009</v>
      </c>
    </row>
    <row r="2596" spans="1:6" ht="13.5" hidden="1" thickBot="1">
      <c r="A2596" s="27">
        <f t="shared" si="50"/>
        <v>9</v>
      </c>
      <c r="B2596" s="30" t="s">
        <v>4375</v>
      </c>
      <c r="C2596" s="30" t="s">
        <v>4376</v>
      </c>
      <c r="D2596" s="34">
        <v>0</v>
      </c>
      <c r="E2596" s="33">
        <v>544911208015.13</v>
      </c>
      <c r="F2596" s="33">
        <v>544911208015.13</v>
      </c>
    </row>
    <row r="2597" spans="1:6" ht="13.5" hidden="1" thickBot="1">
      <c r="A2597" s="27">
        <f t="shared" si="50"/>
        <v>9</v>
      </c>
      <c r="B2597" s="30" t="s">
        <v>4377</v>
      </c>
      <c r="C2597" s="30" t="s">
        <v>4378</v>
      </c>
      <c r="D2597" s="34">
        <v>0</v>
      </c>
      <c r="E2597" s="34">
        <v>0</v>
      </c>
      <c r="F2597" s="34">
        <v>0</v>
      </c>
    </row>
    <row r="2598" spans="1:6" ht="13.5" hidden="1" thickBot="1">
      <c r="A2598" s="27">
        <f t="shared" si="50"/>
        <v>9</v>
      </c>
      <c r="B2598" s="30" t="s">
        <v>4379</v>
      </c>
      <c r="C2598" s="30" t="s">
        <v>1230</v>
      </c>
      <c r="D2598" s="34">
        <v>0</v>
      </c>
      <c r="E2598" s="33">
        <v>1321595383595.3601</v>
      </c>
      <c r="F2598" s="33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0" t="s">
        <v>2473</v>
      </c>
      <c r="D2599" s="34">
        <v>0</v>
      </c>
      <c r="E2599" s="33">
        <v>577277232708.41003</v>
      </c>
      <c r="F2599" s="33">
        <v>577277232708.41003</v>
      </c>
    </row>
    <row r="2600" spans="1:6" ht="13.5" hidden="1" thickBot="1">
      <c r="A2600" s="27">
        <f t="shared" si="50"/>
        <v>9</v>
      </c>
      <c r="B2600" s="30" t="s">
        <v>4381</v>
      </c>
      <c r="C2600" s="30" t="s">
        <v>4382</v>
      </c>
      <c r="D2600" s="34">
        <v>0</v>
      </c>
      <c r="E2600" s="34">
        <v>459613284</v>
      </c>
      <c r="F2600" s="34">
        <v>459613284</v>
      </c>
    </row>
    <row r="2601" spans="1:6" ht="13.5" hidden="1" thickBot="1">
      <c r="A2601" s="27">
        <f t="shared" si="50"/>
        <v>9</v>
      </c>
      <c r="B2601" s="30" t="s">
        <v>4383</v>
      </c>
      <c r="C2601" s="30" t="s">
        <v>4384</v>
      </c>
      <c r="D2601" s="34">
        <v>0</v>
      </c>
      <c r="E2601" s="34">
        <v>135200521</v>
      </c>
      <c r="F2601" s="34">
        <v>135200521</v>
      </c>
    </row>
    <row r="2602" spans="1:6" ht="13.5" hidden="1" thickBot="1">
      <c r="A2602" s="27">
        <f t="shared" si="50"/>
        <v>9</v>
      </c>
      <c r="B2602" s="30" t="s">
        <v>4385</v>
      </c>
      <c r="C2602" s="30" t="s">
        <v>4386</v>
      </c>
      <c r="D2602" s="34">
        <v>0</v>
      </c>
      <c r="E2602" s="34">
        <v>2713199909</v>
      </c>
      <c r="F2602" s="34">
        <v>2713199909</v>
      </c>
    </row>
    <row r="2603" spans="1:6" ht="13.5" hidden="1" thickBot="1">
      <c r="A2603" s="27">
        <f t="shared" si="50"/>
        <v>9</v>
      </c>
      <c r="B2603" s="30" t="s">
        <v>4387</v>
      </c>
      <c r="C2603" s="30" t="s">
        <v>1171</v>
      </c>
      <c r="D2603" s="34">
        <v>0</v>
      </c>
      <c r="E2603" s="33">
        <v>57113058820.160004</v>
      </c>
      <c r="F2603" s="33">
        <v>57113058820.160004</v>
      </c>
    </row>
    <row r="2604" spans="1:6" ht="13.5" hidden="1" thickBot="1">
      <c r="A2604" s="27">
        <f t="shared" si="50"/>
        <v>9</v>
      </c>
      <c r="B2604" s="30" t="s">
        <v>4388</v>
      </c>
      <c r="C2604" s="30" t="s">
        <v>1173</v>
      </c>
      <c r="D2604" s="34">
        <v>0</v>
      </c>
      <c r="E2604" s="33">
        <v>264613398992.41</v>
      </c>
      <c r="F2604" s="33">
        <v>264613398992.41</v>
      </c>
    </row>
    <row r="2605" spans="1:6" ht="13.5" hidden="1" thickBot="1">
      <c r="A2605" s="27">
        <f t="shared" si="50"/>
        <v>9</v>
      </c>
      <c r="B2605" s="30" t="s">
        <v>4389</v>
      </c>
      <c r="C2605" s="30" t="s">
        <v>4358</v>
      </c>
      <c r="D2605" s="34">
        <v>0</v>
      </c>
      <c r="E2605" s="33">
        <v>49909118988.830002</v>
      </c>
      <c r="F2605" s="33">
        <v>49909118988.830002</v>
      </c>
    </row>
    <row r="2606" spans="1:6" ht="13.5" hidden="1" thickBot="1">
      <c r="A2606" s="27">
        <f t="shared" si="50"/>
        <v>9</v>
      </c>
      <c r="B2606" s="30" t="s">
        <v>4390</v>
      </c>
      <c r="C2606" s="30" t="s">
        <v>4391</v>
      </c>
      <c r="D2606" s="34">
        <v>0</v>
      </c>
      <c r="E2606" s="34">
        <v>2140965844</v>
      </c>
      <c r="F2606" s="34">
        <v>2140965844</v>
      </c>
    </row>
    <row r="2607" spans="1:6" ht="13.5" hidden="1" thickBot="1">
      <c r="A2607" s="27">
        <f t="shared" si="50"/>
        <v>9</v>
      </c>
      <c r="B2607" s="30" t="s">
        <v>4392</v>
      </c>
      <c r="C2607" s="30" t="s">
        <v>4393</v>
      </c>
      <c r="D2607" s="34">
        <v>0</v>
      </c>
      <c r="E2607" s="33">
        <v>200192676349.01001</v>
      </c>
      <c r="F2607" s="33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0" t="s">
        <v>4395</v>
      </c>
      <c r="D2608" s="34">
        <v>0</v>
      </c>
      <c r="E2608" s="33">
        <v>1096665202943.49</v>
      </c>
      <c r="F2608" s="33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0" t="s">
        <v>4397</v>
      </c>
      <c r="D2609" s="34">
        <v>0</v>
      </c>
      <c r="E2609" s="33">
        <v>1078695458644.24</v>
      </c>
      <c r="F2609" s="33">
        <v>1078695458644.24</v>
      </c>
    </row>
    <row r="2610" spans="1:6" ht="13.5" hidden="1" thickBot="1">
      <c r="A2610" s="27">
        <f t="shared" si="50"/>
        <v>9</v>
      </c>
      <c r="B2610" s="30" t="s">
        <v>4398</v>
      </c>
      <c r="C2610" s="30" t="s">
        <v>4399</v>
      </c>
      <c r="D2610" s="34">
        <v>0</v>
      </c>
      <c r="E2610" s="33">
        <v>1078695458644.24</v>
      </c>
      <c r="F2610" s="33">
        <v>1078695458644.24</v>
      </c>
    </row>
    <row r="2611" spans="1:6" ht="13.5" hidden="1" thickBot="1">
      <c r="A2611" s="27">
        <f t="shared" si="50"/>
        <v>9</v>
      </c>
      <c r="B2611" s="30" t="s">
        <v>4400</v>
      </c>
      <c r="C2611" s="30" t="s">
        <v>4401</v>
      </c>
      <c r="D2611" s="34">
        <v>0</v>
      </c>
      <c r="E2611" s="34">
        <v>0</v>
      </c>
      <c r="F2611" s="34">
        <v>0</v>
      </c>
    </row>
    <row r="2612" spans="1:6" ht="13.5" hidden="1" thickBot="1">
      <c r="A2612" s="27">
        <f t="shared" si="50"/>
        <v>9</v>
      </c>
      <c r="B2612" s="30" t="s">
        <v>4402</v>
      </c>
      <c r="C2612" s="30" t="s">
        <v>4403</v>
      </c>
      <c r="D2612" s="34">
        <v>0</v>
      </c>
      <c r="E2612" s="34">
        <v>0</v>
      </c>
      <c r="F2612" s="34">
        <v>0</v>
      </c>
    </row>
    <row r="2613" spans="1:6" ht="13.5" thickBot="1">
      <c r="A2613" s="27">
        <f t="shared" si="50"/>
        <v>6</v>
      </c>
      <c r="B2613" s="27" t="s">
        <v>4404</v>
      </c>
      <c r="C2613" s="30" t="s">
        <v>4405</v>
      </c>
      <c r="D2613" s="34">
        <v>0</v>
      </c>
      <c r="E2613" s="33">
        <v>11014727798.950001</v>
      </c>
      <c r="F2613" s="33">
        <v>11014727798.950001</v>
      </c>
    </row>
    <row r="2614" spans="1:6" ht="13.5" hidden="1" thickBot="1">
      <c r="A2614" s="27">
        <f t="shared" si="50"/>
        <v>9</v>
      </c>
      <c r="B2614" s="30" t="s">
        <v>4406</v>
      </c>
      <c r="C2614" s="30" t="s">
        <v>4407</v>
      </c>
      <c r="D2614" s="34">
        <v>0</v>
      </c>
      <c r="E2614" s="34">
        <v>9903115669</v>
      </c>
      <c r="F2614" s="34">
        <v>9903115669</v>
      </c>
    </row>
    <row r="2615" spans="1:6" ht="13.5" hidden="1" thickBot="1">
      <c r="A2615" s="27">
        <f t="shared" si="50"/>
        <v>9</v>
      </c>
      <c r="B2615" s="30" t="s">
        <v>4408</v>
      </c>
      <c r="C2615" s="30" t="s">
        <v>4409</v>
      </c>
      <c r="D2615" s="34">
        <v>0</v>
      </c>
      <c r="E2615" s="33">
        <v>1111612129.95</v>
      </c>
      <c r="F2615" s="33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0" t="s">
        <v>4411</v>
      </c>
      <c r="D2616" s="34">
        <v>0</v>
      </c>
      <c r="E2616" s="33">
        <v>6955016500.3000002</v>
      </c>
      <c r="F2616" s="33">
        <v>6955016500.3000002</v>
      </c>
    </row>
    <row r="2617" spans="1:6" ht="13.5" hidden="1" thickBot="1">
      <c r="A2617" s="27">
        <f t="shared" si="50"/>
        <v>9</v>
      </c>
      <c r="B2617" s="30" t="s">
        <v>4412</v>
      </c>
      <c r="C2617" s="30" t="s">
        <v>4413</v>
      </c>
      <c r="D2617" s="34">
        <v>0</v>
      </c>
      <c r="E2617" s="34">
        <v>676494964</v>
      </c>
      <c r="F2617" s="34">
        <v>676494964</v>
      </c>
    </row>
    <row r="2618" spans="1:6" ht="13.5" hidden="1" thickBot="1">
      <c r="A2618" s="27">
        <f t="shared" si="50"/>
        <v>9</v>
      </c>
      <c r="B2618" s="30" t="s">
        <v>4414</v>
      </c>
      <c r="C2618" s="30" t="s">
        <v>913</v>
      </c>
      <c r="D2618" s="34">
        <v>0</v>
      </c>
      <c r="E2618" s="34">
        <v>6267450000</v>
      </c>
      <c r="F2618" s="34">
        <v>6267450000</v>
      </c>
    </row>
    <row r="2619" spans="1:6" ht="13.5" hidden="1" thickBot="1">
      <c r="A2619" s="27">
        <f t="shared" si="50"/>
        <v>9</v>
      </c>
      <c r="B2619" s="30" t="s">
        <v>4415</v>
      </c>
      <c r="C2619" s="30" t="s">
        <v>4416</v>
      </c>
      <c r="D2619" s="34">
        <v>0</v>
      </c>
      <c r="E2619" s="34">
        <v>0</v>
      </c>
      <c r="F2619" s="34">
        <v>0</v>
      </c>
    </row>
    <row r="2620" spans="1:6" ht="13.5" hidden="1" thickBot="1">
      <c r="A2620" s="27">
        <f t="shared" si="50"/>
        <v>9</v>
      </c>
      <c r="B2620" s="30" t="s">
        <v>4417</v>
      </c>
      <c r="C2620" s="30" t="s">
        <v>4418</v>
      </c>
      <c r="D2620" s="34">
        <v>0</v>
      </c>
      <c r="E2620" s="33">
        <v>0.09</v>
      </c>
      <c r="F2620" s="33">
        <v>0.09</v>
      </c>
    </row>
    <row r="2621" spans="1:6" ht="13.5" hidden="1" thickBot="1">
      <c r="A2621" s="27">
        <f t="shared" si="50"/>
        <v>9</v>
      </c>
      <c r="B2621" s="30" t="s">
        <v>4419</v>
      </c>
      <c r="C2621" s="30" t="s">
        <v>4420</v>
      </c>
      <c r="D2621" s="34">
        <v>0</v>
      </c>
      <c r="E2621" s="34">
        <v>0</v>
      </c>
      <c r="F2621" s="34">
        <v>0</v>
      </c>
    </row>
    <row r="2622" spans="1:6" ht="13.5" hidden="1" thickBot="1">
      <c r="A2622" s="27">
        <f t="shared" si="50"/>
        <v>9</v>
      </c>
      <c r="B2622" s="30" t="s">
        <v>4421</v>
      </c>
      <c r="C2622" s="30" t="s">
        <v>4422</v>
      </c>
      <c r="D2622" s="34">
        <v>0</v>
      </c>
      <c r="E2622" s="33">
        <v>11071536.210000001</v>
      </c>
      <c r="F2622" s="33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0" t="s">
        <v>4424</v>
      </c>
      <c r="D2623" s="34">
        <v>0</v>
      </c>
      <c r="E2623" s="33">
        <v>120249121631820</v>
      </c>
      <c r="F2623" s="33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0" t="s">
        <v>4426</v>
      </c>
      <c r="D2624" s="34">
        <v>0</v>
      </c>
      <c r="E2624" s="33">
        <v>25488263476316.602</v>
      </c>
      <c r="F2624" s="33">
        <v>25488263476316.602</v>
      </c>
    </row>
    <row r="2625" spans="1:6" ht="13.5" hidden="1" thickBot="1">
      <c r="A2625" s="27">
        <f t="shared" si="50"/>
        <v>9</v>
      </c>
      <c r="B2625" s="30" t="s">
        <v>4427</v>
      </c>
      <c r="C2625" s="30" t="s">
        <v>4428</v>
      </c>
      <c r="D2625" s="34">
        <v>0</v>
      </c>
      <c r="E2625" s="33">
        <v>1944358893336.5801</v>
      </c>
      <c r="F2625" s="33">
        <v>1944358893336.5801</v>
      </c>
    </row>
    <row r="2626" spans="1:6" ht="13.5" hidden="1" thickBot="1">
      <c r="A2626" s="27">
        <f t="shared" si="50"/>
        <v>9</v>
      </c>
      <c r="B2626" s="30" t="s">
        <v>4429</v>
      </c>
      <c r="C2626" s="30" t="s">
        <v>1275</v>
      </c>
      <c r="D2626" s="34">
        <v>0</v>
      </c>
      <c r="E2626" s="33">
        <v>10799461773.059999</v>
      </c>
      <c r="F2626" s="33">
        <v>10799461773.059999</v>
      </c>
    </row>
    <row r="2627" spans="1:6" ht="13.5" hidden="1" thickBot="1">
      <c r="A2627" s="27">
        <f t="shared" si="50"/>
        <v>9</v>
      </c>
      <c r="B2627" s="30" t="s">
        <v>4430</v>
      </c>
      <c r="C2627" s="30" t="s">
        <v>1273</v>
      </c>
      <c r="D2627" s="34">
        <v>0</v>
      </c>
      <c r="E2627" s="33">
        <v>339271794319.62</v>
      </c>
      <c r="F2627" s="33">
        <v>339271794319.62</v>
      </c>
    </row>
    <row r="2628" spans="1:6" ht="13.5" hidden="1" thickBot="1">
      <c r="A2628" s="27">
        <f t="shared" si="50"/>
        <v>9</v>
      </c>
      <c r="B2628" s="30" t="s">
        <v>4431</v>
      </c>
      <c r="C2628" s="30" t="s">
        <v>4432</v>
      </c>
      <c r="D2628" s="34">
        <v>0</v>
      </c>
      <c r="E2628" s="33">
        <v>173923486209.73999</v>
      </c>
      <c r="F2628" s="33">
        <v>173923486209.73999</v>
      </c>
    </row>
    <row r="2629" spans="1:6" ht="13.5" hidden="1" customHeight="1" thickBot="1">
      <c r="A2629" s="27">
        <f t="shared" si="50"/>
        <v>9</v>
      </c>
      <c r="B2629" s="30" t="s">
        <v>4433</v>
      </c>
      <c r="C2629" s="38" t="s">
        <v>4434</v>
      </c>
      <c r="D2629" s="40">
        <v>0</v>
      </c>
      <c r="E2629" s="39">
        <v>432867294326.15997</v>
      </c>
      <c r="F2629" s="39">
        <v>432867294326.15997</v>
      </c>
    </row>
    <row r="2630" spans="1:6" ht="13.5" hidden="1" customHeight="1" thickBot="1">
      <c r="A2630" s="27">
        <f t="shared" si="50"/>
        <v>9</v>
      </c>
      <c r="B2630" s="30" t="s">
        <v>4435</v>
      </c>
      <c r="C2630" s="38" t="s">
        <v>4436</v>
      </c>
      <c r="D2630" s="40">
        <v>0</v>
      </c>
      <c r="E2630" s="39">
        <v>5261448619406.5596</v>
      </c>
      <c r="F2630" s="39">
        <v>5261448619406.5596</v>
      </c>
    </row>
    <row r="2631" spans="1:6" ht="13.5" hidden="1" customHeight="1" thickBot="1">
      <c r="A2631" s="27">
        <f t="shared" si="50"/>
        <v>9</v>
      </c>
      <c r="B2631" s="30" t="s">
        <v>4437</v>
      </c>
      <c r="C2631" s="38" t="s">
        <v>4438</v>
      </c>
      <c r="D2631" s="40">
        <v>0</v>
      </c>
      <c r="E2631" s="39">
        <v>31775066733.200001</v>
      </c>
      <c r="F2631" s="39">
        <v>31775066733.200001</v>
      </c>
    </row>
    <row r="2632" spans="1:6" ht="13.5" hidden="1" customHeight="1" thickBot="1">
      <c r="A2632" s="27">
        <f t="shared" si="50"/>
        <v>9</v>
      </c>
      <c r="B2632" s="30" t="s">
        <v>4439</v>
      </c>
      <c r="C2632" s="38" t="s">
        <v>4440</v>
      </c>
      <c r="D2632" s="40">
        <v>0</v>
      </c>
      <c r="E2632" s="39">
        <v>1956424115.7</v>
      </c>
      <c r="F2632" s="39">
        <v>1956424115.7</v>
      </c>
    </row>
    <row r="2633" spans="1:6" ht="13.5" hidden="1" customHeight="1" thickBot="1">
      <c r="A2633" s="27">
        <f t="shared" si="50"/>
        <v>9</v>
      </c>
      <c r="B2633" s="30" t="s">
        <v>4441</v>
      </c>
      <c r="C2633" s="38" t="s">
        <v>4442</v>
      </c>
      <c r="D2633" s="40">
        <v>0</v>
      </c>
      <c r="E2633" s="39">
        <v>77367779129.440002</v>
      </c>
      <c r="F2633" s="39">
        <v>77367779129.440002</v>
      </c>
    </row>
    <row r="2634" spans="1:6" ht="13.5" hidden="1" thickBot="1">
      <c r="A2634" s="27">
        <f t="shared" si="50"/>
        <v>9</v>
      </c>
      <c r="B2634" s="30" t="s">
        <v>4443</v>
      </c>
      <c r="C2634" s="30" t="s">
        <v>4444</v>
      </c>
      <c r="D2634" s="34">
        <v>0</v>
      </c>
      <c r="E2634" s="33">
        <v>658258489190.98999</v>
      </c>
      <c r="F2634" s="33">
        <v>658258489190.98999</v>
      </c>
    </row>
    <row r="2635" spans="1:6" ht="13.5" hidden="1" thickBot="1">
      <c r="A2635" s="27">
        <f t="shared" si="50"/>
        <v>9</v>
      </c>
      <c r="B2635" s="30" t="s">
        <v>4445</v>
      </c>
      <c r="C2635" s="30" t="s">
        <v>4446</v>
      </c>
      <c r="D2635" s="34">
        <v>0</v>
      </c>
      <c r="E2635" s="33">
        <v>1461554953891.4199</v>
      </c>
      <c r="F2635" s="33">
        <v>1461554953891.4199</v>
      </c>
    </row>
    <row r="2636" spans="1:6" ht="13.5" hidden="1" thickBot="1">
      <c r="A2636" s="27">
        <f t="shared" si="50"/>
        <v>9</v>
      </c>
      <c r="B2636" s="30" t="s">
        <v>4447</v>
      </c>
      <c r="C2636" s="30" t="s">
        <v>4448</v>
      </c>
      <c r="D2636" s="34">
        <v>0</v>
      </c>
      <c r="E2636" s="34">
        <v>7650830007</v>
      </c>
      <c r="F2636" s="34">
        <v>7650830007</v>
      </c>
    </row>
    <row r="2637" spans="1:6" ht="13.5" hidden="1" thickBot="1">
      <c r="A2637" s="27">
        <f t="shared" si="50"/>
        <v>9</v>
      </c>
      <c r="B2637" s="30" t="s">
        <v>4449</v>
      </c>
      <c r="C2637" s="30" t="s">
        <v>4450</v>
      </c>
      <c r="D2637" s="34">
        <v>0</v>
      </c>
      <c r="E2637" s="33">
        <v>211801308166.04999</v>
      </c>
      <c r="F2637" s="33">
        <v>211801308166.04999</v>
      </c>
    </row>
    <row r="2638" spans="1:6" ht="13.5" hidden="1" thickBot="1">
      <c r="A2638" s="27">
        <f t="shared" si="50"/>
        <v>9</v>
      </c>
      <c r="B2638" s="30" t="s">
        <v>4451</v>
      </c>
      <c r="C2638" s="30" t="s">
        <v>4452</v>
      </c>
      <c r="D2638" s="34">
        <v>0</v>
      </c>
      <c r="E2638" s="33">
        <v>14629627916.02</v>
      </c>
      <c r="F2638" s="33">
        <v>14629627916.02</v>
      </c>
    </row>
    <row r="2639" spans="1:6" ht="13.5" hidden="1" thickBot="1">
      <c r="A2639" s="27">
        <f t="shared" si="50"/>
        <v>9</v>
      </c>
      <c r="B2639" s="30" t="s">
        <v>4453</v>
      </c>
      <c r="C2639" s="30" t="s">
        <v>4454</v>
      </c>
      <c r="D2639" s="34">
        <v>0</v>
      </c>
      <c r="E2639" s="34">
        <v>2314700969329</v>
      </c>
      <c r="F2639" s="34">
        <v>2314700969329</v>
      </c>
    </row>
    <row r="2640" spans="1:6" ht="13.5" hidden="1" customHeight="1" thickBot="1">
      <c r="A2640" s="27">
        <f t="shared" si="50"/>
        <v>9</v>
      </c>
      <c r="B2640" s="30" t="s">
        <v>4455</v>
      </c>
      <c r="C2640" s="38" t="s">
        <v>4456</v>
      </c>
      <c r="D2640" s="40">
        <v>0</v>
      </c>
      <c r="E2640" s="40">
        <v>23188784817</v>
      </c>
      <c r="F2640" s="40">
        <v>23188784817</v>
      </c>
    </row>
    <row r="2641" spans="1:6" ht="13.5" hidden="1" thickBot="1">
      <c r="A2641" s="27">
        <f t="shared" si="50"/>
        <v>9</v>
      </c>
      <c r="B2641" s="30" t="s">
        <v>4457</v>
      </c>
      <c r="C2641" s="30" t="s">
        <v>4458</v>
      </c>
      <c r="D2641" s="34">
        <v>0</v>
      </c>
      <c r="E2641" s="33">
        <v>49079941461.629997</v>
      </c>
      <c r="F2641" s="33">
        <v>49079941461.629997</v>
      </c>
    </row>
    <row r="2642" spans="1:6" ht="13.5" hidden="1" customHeight="1" thickBot="1">
      <c r="A2642" s="27">
        <f t="shared" si="50"/>
        <v>9</v>
      </c>
      <c r="B2642" s="30" t="s">
        <v>4459</v>
      </c>
      <c r="C2642" s="38" t="s">
        <v>4460</v>
      </c>
      <c r="D2642" s="40">
        <v>0</v>
      </c>
      <c r="E2642" s="40">
        <v>293945072</v>
      </c>
      <c r="F2642" s="40">
        <v>293945072</v>
      </c>
    </row>
    <row r="2643" spans="1:6" ht="13.5" hidden="1" thickBot="1">
      <c r="A2643" s="27">
        <f t="shared" si="50"/>
        <v>9</v>
      </c>
      <c r="B2643" s="30" t="s">
        <v>4461</v>
      </c>
      <c r="C2643" s="30" t="s">
        <v>4462</v>
      </c>
      <c r="D2643" s="34">
        <v>0</v>
      </c>
      <c r="E2643" s="33">
        <v>267458990507.88</v>
      </c>
      <c r="F2643" s="33">
        <v>267458990507.88</v>
      </c>
    </row>
    <row r="2644" spans="1:6" ht="13.5" hidden="1" thickBot="1">
      <c r="A2644" s="27">
        <f t="shared" si="50"/>
        <v>9</v>
      </c>
      <c r="B2644" s="30" t="s">
        <v>4463</v>
      </c>
      <c r="C2644" s="30" t="s">
        <v>4464</v>
      </c>
      <c r="D2644" s="34">
        <v>0</v>
      </c>
      <c r="E2644" s="33">
        <v>61516773908.199997</v>
      </c>
      <c r="F2644" s="33">
        <v>61516773908.199997</v>
      </c>
    </row>
    <row r="2645" spans="1:6" ht="13.5" hidden="1" thickBot="1">
      <c r="A2645" s="27">
        <f t="shared" si="50"/>
        <v>9</v>
      </c>
      <c r="B2645" s="30" t="s">
        <v>4465</v>
      </c>
      <c r="C2645" s="30" t="s">
        <v>4466</v>
      </c>
      <c r="D2645" s="34">
        <v>0</v>
      </c>
      <c r="E2645" s="34">
        <v>2975070757696</v>
      </c>
      <c r="F2645" s="34">
        <v>2975070757696</v>
      </c>
    </row>
    <row r="2646" spans="1:6" ht="13.5" hidden="1" thickBot="1">
      <c r="A2646" s="27">
        <f t="shared" si="50"/>
        <v>9</v>
      </c>
      <c r="B2646" s="30" t="s">
        <v>4467</v>
      </c>
      <c r="C2646" s="30" t="s">
        <v>4468</v>
      </c>
      <c r="D2646" s="34">
        <v>0</v>
      </c>
      <c r="E2646" s="33">
        <v>2404258266.3000002</v>
      </c>
      <c r="F2646" s="33">
        <v>2404258266.3000002</v>
      </c>
    </row>
    <row r="2647" spans="1:6" ht="13.5" hidden="1" thickBot="1">
      <c r="A2647" s="27">
        <f t="shared" si="50"/>
        <v>9</v>
      </c>
      <c r="B2647" s="30" t="s">
        <v>4469</v>
      </c>
      <c r="C2647" s="30" t="s">
        <v>1242</v>
      </c>
      <c r="D2647" s="34">
        <v>0</v>
      </c>
      <c r="E2647" s="33">
        <v>923563789724.22998</v>
      </c>
      <c r="F2647" s="33">
        <v>923563789724.22998</v>
      </c>
    </row>
    <row r="2648" spans="1:6" ht="13.5" hidden="1" thickBot="1">
      <c r="A2648" s="27">
        <f t="shared" si="50"/>
        <v>9</v>
      </c>
      <c r="B2648" s="30" t="s">
        <v>4470</v>
      </c>
      <c r="C2648" s="30" t="s">
        <v>4471</v>
      </c>
      <c r="D2648" s="34">
        <v>0</v>
      </c>
      <c r="E2648" s="33">
        <v>75664561254.979996</v>
      </c>
      <c r="F2648" s="33">
        <v>75664561254.979996</v>
      </c>
    </row>
    <row r="2649" spans="1:6" ht="13.5" hidden="1" thickBot="1">
      <c r="A2649" s="27">
        <f t="shared" si="50"/>
        <v>9</v>
      </c>
      <c r="B2649" s="30" t="s">
        <v>4472</v>
      </c>
      <c r="C2649" s="30" t="s">
        <v>4473</v>
      </c>
      <c r="D2649" s="34">
        <v>0</v>
      </c>
      <c r="E2649" s="33">
        <v>186383052464.54001</v>
      </c>
      <c r="F2649" s="33">
        <v>186383052464.54001</v>
      </c>
    </row>
    <row r="2650" spans="1:6" ht="13.5" hidden="1" thickBot="1">
      <c r="A2650" s="27">
        <f t="shared" si="50"/>
        <v>9</v>
      </c>
      <c r="B2650" s="30" t="s">
        <v>4474</v>
      </c>
      <c r="C2650" s="30" t="s">
        <v>4475</v>
      </c>
      <c r="D2650" s="34">
        <v>0</v>
      </c>
      <c r="E2650" s="33">
        <v>54128627292.059998</v>
      </c>
      <c r="F2650" s="33">
        <v>54128627292.059998</v>
      </c>
    </row>
    <row r="2651" spans="1:6" ht="13.5" hidden="1" thickBot="1">
      <c r="A2651" s="27">
        <f t="shared" si="50"/>
        <v>9</v>
      </c>
      <c r="B2651" s="30" t="s">
        <v>4476</v>
      </c>
      <c r="C2651" s="30" t="s">
        <v>4477</v>
      </c>
      <c r="D2651" s="34">
        <v>0</v>
      </c>
      <c r="E2651" s="34">
        <v>25381126350</v>
      </c>
      <c r="F2651" s="34">
        <v>25381126350</v>
      </c>
    </row>
    <row r="2652" spans="1:6" ht="13.5" hidden="1" thickBot="1">
      <c r="A2652" s="27">
        <f t="shared" si="50"/>
        <v>9</v>
      </c>
      <c r="B2652" s="30" t="s">
        <v>4478</v>
      </c>
      <c r="C2652" s="30" t="s">
        <v>4479</v>
      </c>
      <c r="D2652" s="34">
        <v>0</v>
      </c>
      <c r="E2652" s="34">
        <v>1273988490</v>
      </c>
      <c r="F2652" s="34">
        <v>1273988490</v>
      </c>
    </row>
    <row r="2653" spans="1:6" ht="13.5" hidden="1" thickBot="1">
      <c r="A2653" s="27">
        <f t="shared" si="50"/>
        <v>9</v>
      </c>
      <c r="B2653" s="30" t="s">
        <v>4480</v>
      </c>
      <c r="C2653" s="30" t="s">
        <v>4481</v>
      </c>
      <c r="D2653" s="34">
        <v>0</v>
      </c>
      <c r="E2653" s="34">
        <v>2323898296</v>
      </c>
      <c r="F2653" s="34">
        <v>2323898296</v>
      </c>
    </row>
    <row r="2654" spans="1:6" ht="13.5" hidden="1" thickBot="1">
      <c r="A2654" s="27">
        <f t="shared" si="50"/>
        <v>9</v>
      </c>
      <c r="B2654" s="30" t="s">
        <v>4482</v>
      </c>
      <c r="C2654" s="30" t="s">
        <v>4483</v>
      </c>
      <c r="D2654" s="34">
        <v>0</v>
      </c>
      <c r="E2654" s="34">
        <v>12557133205</v>
      </c>
      <c r="F2654" s="34">
        <v>12557133205</v>
      </c>
    </row>
    <row r="2655" spans="1:6" ht="13.5" hidden="1" thickBot="1">
      <c r="A2655" s="27">
        <f t="shared" si="50"/>
        <v>9</v>
      </c>
      <c r="B2655" s="30" t="s">
        <v>4484</v>
      </c>
      <c r="C2655" s="30" t="s">
        <v>4485</v>
      </c>
      <c r="D2655" s="34">
        <v>0</v>
      </c>
      <c r="E2655" s="33">
        <v>3655881626356.8701</v>
      </c>
      <c r="F2655" s="33">
        <v>3655881626356.8701</v>
      </c>
    </row>
    <row r="2656" spans="1:6" ht="13.5" hidden="1" thickBot="1">
      <c r="A2656" s="27">
        <f t="shared" si="50"/>
        <v>9</v>
      </c>
      <c r="B2656" s="30" t="s">
        <v>4486</v>
      </c>
      <c r="C2656" s="30" t="s">
        <v>1120</v>
      </c>
      <c r="D2656" s="34">
        <v>0</v>
      </c>
      <c r="E2656" s="33">
        <v>523475182454.45001</v>
      </c>
      <c r="F2656" s="33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0" t="s">
        <v>4487</v>
      </c>
      <c r="C2657" s="38" t="s">
        <v>4488</v>
      </c>
      <c r="D2657" s="40">
        <v>0</v>
      </c>
      <c r="E2657" s="39">
        <v>370747275088.29999</v>
      </c>
      <c r="F2657" s="39">
        <v>370747275088.29999</v>
      </c>
    </row>
    <row r="2658" spans="1:6" ht="13.5" hidden="1" customHeight="1" thickBot="1">
      <c r="A2658" s="27">
        <f t="shared" si="51"/>
        <v>9</v>
      </c>
      <c r="B2658" s="30" t="s">
        <v>4489</v>
      </c>
      <c r="C2658" s="38" t="s">
        <v>4490</v>
      </c>
      <c r="D2658" s="40">
        <v>0</v>
      </c>
      <c r="E2658" s="40">
        <v>10895942</v>
      </c>
      <c r="F2658" s="40">
        <v>10895942</v>
      </c>
    </row>
    <row r="2659" spans="1:6" ht="51.75" hidden="1" thickBot="1">
      <c r="A2659" s="27">
        <f t="shared" si="51"/>
        <v>9</v>
      </c>
      <c r="B2659" s="30" t="s">
        <v>4491</v>
      </c>
      <c r="C2659" s="38" t="s">
        <v>4492</v>
      </c>
      <c r="D2659" s="40">
        <v>0</v>
      </c>
      <c r="E2659" s="40">
        <v>100381946</v>
      </c>
      <c r="F2659" s="40">
        <v>100381946</v>
      </c>
    </row>
    <row r="2660" spans="1:6" ht="13.5" hidden="1" thickBot="1">
      <c r="A2660" s="27">
        <f t="shared" si="51"/>
        <v>9</v>
      </c>
      <c r="B2660" s="30" t="s">
        <v>4493</v>
      </c>
      <c r="C2660" s="30" t="s">
        <v>4494</v>
      </c>
      <c r="D2660" s="34">
        <v>0</v>
      </c>
      <c r="E2660" s="34">
        <v>880456988</v>
      </c>
      <c r="F2660" s="34">
        <v>880456988</v>
      </c>
    </row>
    <row r="2661" spans="1:6" ht="13.5" hidden="1" thickBot="1">
      <c r="A2661" s="27">
        <f t="shared" si="51"/>
        <v>9</v>
      </c>
      <c r="B2661" s="30" t="s">
        <v>4495</v>
      </c>
      <c r="C2661" s="30" t="s">
        <v>4496</v>
      </c>
      <c r="D2661" s="34">
        <v>0</v>
      </c>
      <c r="E2661" s="33">
        <v>200063117100.19</v>
      </c>
      <c r="F2661" s="33">
        <v>200063117100.19</v>
      </c>
    </row>
    <row r="2662" spans="1:6" ht="13.5" hidden="1" thickBot="1">
      <c r="A2662" s="27">
        <f t="shared" si="51"/>
        <v>9</v>
      </c>
      <c r="B2662" s="30" t="s">
        <v>4497</v>
      </c>
      <c r="C2662" s="30" t="s">
        <v>4498</v>
      </c>
      <c r="D2662" s="34">
        <v>0</v>
      </c>
      <c r="E2662" s="34">
        <v>48377359090</v>
      </c>
      <c r="F2662" s="34">
        <v>48377359090</v>
      </c>
    </row>
    <row r="2663" spans="1:6" ht="13.5" hidden="1" thickBot="1">
      <c r="A2663" s="27">
        <f t="shared" si="51"/>
        <v>9</v>
      </c>
      <c r="B2663" s="30" t="s">
        <v>4499</v>
      </c>
      <c r="C2663" s="30" t="s">
        <v>4500</v>
      </c>
      <c r="D2663" s="34">
        <v>0</v>
      </c>
      <c r="E2663" s="33">
        <v>129375170288.77</v>
      </c>
      <c r="F2663" s="33">
        <v>129375170288.77</v>
      </c>
    </row>
    <row r="2664" spans="1:6" ht="13.5" hidden="1" thickBot="1">
      <c r="A2664" s="27">
        <f t="shared" si="51"/>
        <v>9</v>
      </c>
      <c r="B2664" s="30" t="s">
        <v>4501</v>
      </c>
      <c r="C2664" s="30" t="s">
        <v>4502</v>
      </c>
      <c r="D2664" s="34">
        <v>0</v>
      </c>
      <c r="E2664" s="33">
        <v>65257758757.610001</v>
      </c>
      <c r="F2664" s="33">
        <v>65257758757.610001</v>
      </c>
    </row>
    <row r="2665" spans="1:6" ht="13.5" hidden="1" thickBot="1">
      <c r="A2665" s="27">
        <f t="shared" si="51"/>
        <v>9</v>
      </c>
      <c r="B2665" s="30" t="s">
        <v>4503</v>
      </c>
      <c r="C2665" s="30" t="s">
        <v>4504</v>
      </c>
      <c r="D2665" s="34">
        <v>0</v>
      </c>
      <c r="E2665" s="33">
        <v>101890390.95999999</v>
      </c>
      <c r="F2665" s="33">
        <v>101890390.95999999</v>
      </c>
    </row>
    <row r="2666" spans="1:6" ht="13.5" hidden="1" thickBot="1">
      <c r="A2666" s="27">
        <f t="shared" si="51"/>
        <v>9</v>
      </c>
      <c r="B2666" s="30" t="s">
        <v>4505</v>
      </c>
      <c r="C2666" s="30" t="s">
        <v>4506</v>
      </c>
      <c r="D2666" s="34">
        <v>0</v>
      </c>
      <c r="E2666" s="33">
        <v>11130081.800000001</v>
      </c>
      <c r="F2666" s="33">
        <v>11130081.800000001</v>
      </c>
    </row>
    <row r="2667" spans="1:6" ht="51.75" hidden="1" thickBot="1">
      <c r="A2667" s="27">
        <f t="shared" si="51"/>
        <v>9</v>
      </c>
      <c r="B2667" s="30" t="s">
        <v>4507</v>
      </c>
      <c r="C2667" s="38" t="s">
        <v>4508</v>
      </c>
      <c r="D2667" s="40">
        <v>0</v>
      </c>
      <c r="E2667" s="40">
        <v>3998213065</v>
      </c>
      <c r="F2667" s="40">
        <v>3998213065</v>
      </c>
    </row>
    <row r="2668" spans="1:6" ht="13.5" hidden="1" thickBot="1">
      <c r="A2668" s="27">
        <f t="shared" si="51"/>
        <v>9</v>
      </c>
      <c r="B2668" s="30" t="s">
        <v>4509</v>
      </c>
      <c r="C2668" s="30" t="s">
        <v>4510</v>
      </c>
      <c r="D2668" s="34">
        <v>0</v>
      </c>
      <c r="E2668" s="33">
        <v>2887328392110.3301</v>
      </c>
      <c r="F2668" s="33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0" t="s">
        <v>4512</v>
      </c>
      <c r="D2669" s="34">
        <v>0</v>
      </c>
      <c r="E2669" s="33">
        <v>37566099621374.602</v>
      </c>
      <c r="F2669" s="33">
        <v>37566099621374.602</v>
      </c>
    </row>
    <row r="2670" spans="1:6" ht="13.5" hidden="1" thickBot="1">
      <c r="A2670" s="27">
        <f t="shared" si="51"/>
        <v>9</v>
      </c>
      <c r="B2670" s="30" t="s">
        <v>4513</v>
      </c>
      <c r="C2670" s="30" t="s">
        <v>474</v>
      </c>
      <c r="D2670" s="34">
        <v>0</v>
      </c>
      <c r="E2670" s="33">
        <v>4406721056574.2402</v>
      </c>
      <c r="F2670" s="33">
        <v>4406721056574.2402</v>
      </c>
    </row>
    <row r="2671" spans="1:6" ht="13.5" hidden="1" thickBot="1">
      <c r="A2671" s="27">
        <f t="shared" si="51"/>
        <v>9</v>
      </c>
      <c r="B2671" s="30" t="s">
        <v>4514</v>
      </c>
      <c r="C2671" s="30" t="s">
        <v>760</v>
      </c>
      <c r="D2671" s="34">
        <v>0</v>
      </c>
      <c r="E2671" s="33">
        <v>3767626183796.9702</v>
      </c>
      <c r="F2671" s="33">
        <v>3767626183796.9702</v>
      </c>
    </row>
    <row r="2672" spans="1:6" ht="13.5" hidden="1" thickBot="1">
      <c r="A2672" s="27">
        <f t="shared" si="51"/>
        <v>9</v>
      </c>
      <c r="B2672" s="30" t="s">
        <v>4515</v>
      </c>
      <c r="C2672" s="30" t="s">
        <v>56</v>
      </c>
      <c r="D2672" s="34">
        <v>0</v>
      </c>
      <c r="E2672" s="33">
        <v>225727419218.69</v>
      </c>
      <c r="F2672" s="33">
        <v>225727419218.69</v>
      </c>
    </row>
    <row r="2673" spans="1:6" ht="13.5" hidden="1" thickBot="1">
      <c r="A2673" s="27">
        <f t="shared" si="51"/>
        <v>9</v>
      </c>
      <c r="B2673" s="30" t="s">
        <v>4516</v>
      </c>
      <c r="C2673" s="30" t="s">
        <v>54</v>
      </c>
      <c r="D2673" s="34">
        <v>0</v>
      </c>
      <c r="E2673" s="33">
        <v>526348294613.54999</v>
      </c>
      <c r="F2673" s="33">
        <v>526348294613.54999</v>
      </c>
    </row>
    <row r="2674" spans="1:6" ht="13.5" hidden="1" thickBot="1">
      <c r="A2674" s="27">
        <f t="shared" si="51"/>
        <v>9</v>
      </c>
      <c r="B2674" s="30" t="s">
        <v>4517</v>
      </c>
      <c r="C2674" s="30" t="s">
        <v>66</v>
      </c>
      <c r="D2674" s="34">
        <v>0</v>
      </c>
      <c r="E2674" s="34">
        <v>373583511769</v>
      </c>
      <c r="F2674" s="34">
        <v>373583511769</v>
      </c>
    </row>
    <row r="2675" spans="1:6" ht="13.5" hidden="1" thickBot="1">
      <c r="A2675" s="27">
        <f t="shared" si="51"/>
        <v>9</v>
      </c>
      <c r="B2675" s="30" t="s">
        <v>4518</v>
      </c>
      <c r="C2675" s="30" t="s">
        <v>2171</v>
      </c>
      <c r="D2675" s="34">
        <v>0</v>
      </c>
      <c r="E2675" s="33">
        <v>8476265673912.3398</v>
      </c>
      <c r="F2675" s="33">
        <v>8476265673912.3398</v>
      </c>
    </row>
    <row r="2676" spans="1:6" ht="13.5" hidden="1" thickBot="1">
      <c r="A2676" s="27">
        <f t="shared" si="51"/>
        <v>9</v>
      </c>
      <c r="B2676" s="30" t="s">
        <v>4519</v>
      </c>
      <c r="C2676" s="30" t="s">
        <v>4520</v>
      </c>
      <c r="D2676" s="34">
        <v>0</v>
      </c>
      <c r="E2676" s="33">
        <v>7146180332.6800003</v>
      </c>
      <c r="F2676" s="33">
        <v>7146180332.6800003</v>
      </c>
    </row>
    <row r="2677" spans="1:6" ht="13.5" hidden="1" thickBot="1">
      <c r="A2677" s="27">
        <f t="shared" si="51"/>
        <v>9</v>
      </c>
      <c r="B2677" s="30" t="s">
        <v>4521</v>
      </c>
      <c r="C2677" s="30" t="s">
        <v>4522</v>
      </c>
      <c r="D2677" s="34">
        <v>0</v>
      </c>
      <c r="E2677" s="33">
        <v>5206611072.9300003</v>
      </c>
      <c r="F2677" s="33">
        <v>5206611072.9300003</v>
      </c>
    </row>
    <row r="2678" spans="1:6" ht="13.5" hidden="1" thickBot="1">
      <c r="A2678" s="27">
        <f t="shared" si="51"/>
        <v>9</v>
      </c>
      <c r="B2678" s="30" t="s">
        <v>4523</v>
      </c>
      <c r="C2678" s="30" t="s">
        <v>4524</v>
      </c>
      <c r="D2678" s="34">
        <v>0</v>
      </c>
      <c r="E2678" s="33">
        <v>9681123861180.3105</v>
      </c>
      <c r="F2678" s="33">
        <v>9681123861180.3105</v>
      </c>
    </row>
    <row r="2679" spans="1:6" ht="13.5" hidden="1" thickBot="1">
      <c r="A2679" s="27">
        <f t="shared" si="51"/>
        <v>9</v>
      </c>
      <c r="B2679" s="30" t="s">
        <v>4525</v>
      </c>
      <c r="C2679" s="30" t="s">
        <v>4526</v>
      </c>
      <c r="D2679" s="34">
        <v>0</v>
      </c>
      <c r="E2679" s="34">
        <v>19535158</v>
      </c>
      <c r="F2679" s="34">
        <v>19535158</v>
      </c>
    </row>
    <row r="2680" spans="1:6" ht="13.5" hidden="1" thickBot="1">
      <c r="A2680" s="27">
        <f t="shared" si="51"/>
        <v>9</v>
      </c>
      <c r="B2680" s="30" t="s">
        <v>4527</v>
      </c>
      <c r="C2680" s="30" t="s">
        <v>4528</v>
      </c>
      <c r="D2680" s="34">
        <v>0</v>
      </c>
      <c r="E2680" s="33">
        <v>245416033769.44</v>
      </c>
      <c r="F2680" s="33">
        <v>245416033769.44</v>
      </c>
    </row>
    <row r="2681" spans="1:6" ht="13.5" hidden="1" thickBot="1">
      <c r="A2681" s="27">
        <f t="shared" si="51"/>
        <v>9</v>
      </c>
      <c r="B2681" s="30" t="s">
        <v>4529</v>
      </c>
      <c r="C2681" s="30" t="s">
        <v>4530</v>
      </c>
      <c r="D2681" s="34">
        <v>0</v>
      </c>
      <c r="E2681" s="33">
        <v>1528169834.95</v>
      </c>
      <c r="F2681" s="33">
        <v>1528169834.95</v>
      </c>
    </row>
    <row r="2682" spans="1:6" ht="13.5" hidden="1" thickBot="1">
      <c r="A2682" s="27">
        <f t="shared" si="51"/>
        <v>9</v>
      </c>
      <c r="B2682" s="30" t="s">
        <v>4531</v>
      </c>
      <c r="C2682" s="30" t="s">
        <v>4532</v>
      </c>
      <c r="D2682" s="34">
        <v>0</v>
      </c>
      <c r="E2682" s="33">
        <v>7730294633103.7002</v>
      </c>
      <c r="F2682" s="33">
        <v>7730294633103.7002</v>
      </c>
    </row>
    <row r="2683" spans="1:6" ht="13.5" hidden="1" thickBot="1">
      <c r="A2683" s="27">
        <f t="shared" si="51"/>
        <v>9</v>
      </c>
      <c r="B2683" s="30" t="s">
        <v>4533</v>
      </c>
      <c r="C2683" s="30" t="s">
        <v>1383</v>
      </c>
      <c r="D2683" s="34">
        <v>0</v>
      </c>
      <c r="E2683" s="33">
        <v>132490413970.92999</v>
      </c>
      <c r="F2683" s="33">
        <v>132490413970.92999</v>
      </c>
    </row>
    <row r="2684" spans="1:6" ht="13.5" hidden="1" thickBot="1">
      <c r="A2684" s="27">
        <f t="shared" si="51"/>
        <v>9</v>
      </c>
      <c r="B2684" s="30" t="s">
        <v>4534</v>
      </c>
      <c r="C2684" s="30" t="s">
        <v>57</v>
      </c>
      <c r="D2684" s="34">
        <v>0</v>
      </c>
      <c r="E2684" s="33">
        <v>748556245699.59998</v>
      </c>
      <c r="F2684" s="33">
        <v>748556245699.59998</v>
      </c>
    </row>
    <row r="2685" spans="1:6" ht="13.5" hidden="1" thickBot="1">
      <c r="A2685" s="27">
        <f t="shared" si="51"/>
        <v>9</v>
      </c>
      <c r="B2685" s="30" t="s">
        <v>4535</v>
      </c>
      <c r="C2685" s="30" t="s">
        <v>120</v>
      </c>
      <c r="D2685" s="34">
        <v>0</v>
      </c>
      <c r="E2685" s="33">
        <v>942821285629.29004</v>
      </c>
      <c r="F2685" s="33">
        <v>942821285629.29004</v>
      </c>
    </row>
    <row r="2686" spans="1:6" ht="13.5" hidden="1" thickBot="1">
      <c r="A2686" s="27">
        <f t="shared" si="51"/>
        <v>9</v>
      </c>
      <c r="B2686" s="30" t="s">
        <v>4536</v>
      </c>
      <c r="C2686" s="30" t="s">
        <v>4537</v>
      </c>
      <c r="D2686" s="34">
        <v>0</v>
      </c>
      <c r="E2686" s="33">
        <v>295224511738.03003</v>
      </c>
      <c r="F2686" s="33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0" t="s">
        <v>4539</v>
      </c>
      <c r="D2687" s="34">
        <v>0</v>
      </c>
      <c r="E2687" s="33">
        <v>47810802482623.797</v>
      </c>
      <c r="F2687" s="33">
        <v>47810802482623.797</v>
      </c>
    </row>
    <row r="2688" spans="1:6" ht="13.5" hidden="1" thickBot="1">
      <c r="A2688" s="27">
        <f t="shared" si="51"/>
        <v>9</v>
      </c>
      <c r="B2688" s="30" t="s">
        <v>4540</v>
      </c>
      <c r="C2688" s="30" t="s">
        <v>4541</v>
      </c>
      <c r="D2688" s="34">
        <v>0</v>
      </c>
      <c r="E2688" s="33">
        <v>2287729578.5</v>
      </c>
      <c r="F2688" s="33">
        <v>2287729578.5</v>
      </c>
    </row>
    <row r="2689" spans="1:6" ht="13.5" hidden="1" thickBot="1">
      <c r="A2689" s="27">
        <f t="shared" si="51"/>
        <v>9</v>
      </c>
      <c r="B2689" s="30" t="s">
        <v>4542</v>
      </c>
      <c r="C2689" s="30" t="s">
        <v>1178</v>
      </c>
      <c r="D2689" s="34">
        <v>0</v>
      </c>
      <c r="E2689" s="33">
        <v>722749890350.39001</v>
      </c>
      <c r="F2689" s="33">
        <v>722749890350.39001</v>
      </c>
    </row>
    <row r="2690" spans="1:6" ht="13.5" hidden="1" thickBot="1">
      <c r="A2690" s="27">
        <f t="shared" si="51"/>
        <v>9</v>
      </c>
      <c r="B2690" s="30" t="s">
        <v>4543</v>
      </c>
      <c r="C2690" s="30" t="s">
        <v>4544</v>
      </c>
      <c r="D2690" s="34">
        <v>0</v>
      </c>
      <c r="E2690" s="33">
        <v>181026350886.76999</v>
      </c>
      <c r="F2690" s="33">
        <v>181026350886.76999</v>
      </c>
    </row>
    <row r="2691" spans="1:6" ht="13.5" hidden="1" thickBot="1">
      <c r="A2691" s="27">
        <f t="shared" si="51"/>
        <v>9</v>
      </c>
      <c r="B2691" s="30" t="s">
        <v>4545</v>
      </c>
      <c r="C2691" s="30" t="s">
        <v>891</v>
      </c>
      <c r="D2691" s="34">
        <v>0</v>
      </c>
      <c r="E2691" s="34">
        <v>27743071</v>
      </c>
      <c r="F2691" s="34">
        <v>27743071</v>
      </c>
    </row>
    <row r="2692" spans="1:6" ht="13.5" hidden="1" thickBot="1">
      <c r="A2692" s="27">
        <f t="shared" si="51"/>
        <v>9</v>
      </c>
      <c r="B2692" s="30" t="s">
        <v>4546</v>
      </c>
      <c r="C2692" s="30" t="s">
        <v>1277</v>
      </c>
      <c r="D2692" s="34">
        <v>0</v>
      </c>
      <c r="E2692" s="33">
        <v>15263798540.32</v>
      </c>
      <c r="F2692" s="33">
        <v>15263798540.32</v>
      </c>
    </row>
    <row r="2693" spans="1:6" ht="13.5" hidden="1" thickBot="1">
      <c r="A2693" s="27">
        <f t="shared" si="51"/>
        <v>9</v>
      </c>
      <c r="B2693" s="30" t="s">
        <v>4547</v>
      </c>
      <c r="C2693" s="30" t="s">
        <v>4548</v>
      </c>
      <c r="D2693" s="34">
        <v>0</v>
      </c>
      <c r="E2693" s="33">
        <v>93996256755.520004</v>
      </c>
      <c r="F2693" s="33">
        <v>93996256755.520004</v>
      </c>
    </row>
    <row r="2694" spans="1:6" ht="13.5" hidden="1" thickBot="1">
      <c r="A2694" s="27">
        <f t="shared" si="51"/>
        <v>9</v>
      </c>
      <c r="B2694" s="30" t="s">
        <v>4549</v>
      </c>
      <c r="C2694" s="30" t="s">
        <v>1265</v>
      </c>
      <c r="D2694" s="34">
        <v>0</v>
      </c>
      <c r="E2694" s="33">
        <v>2594213059424.1899</v>
      </c>
      <c r="F2694" s="33">
        <v>2594213059424.1899</v>
      </c>
    </row>
    <row r="2695" spans="1:6" ht="13.5" hidden="1" thickBot="1">
      <c r="A2695" s="27">
        <f t="shared" si="51"/>
        <v>9</v>
      </c>
      <c r="B2695" s="30" t="s">
        <v>4550</v>
      </c>
      <c r="C2695" s="30" t="s">
        <v>4551</v>
      </c>
      <c r="D2695" s="34">
        <v>0</v>
      </c>
      <c r="E2695" s="33">
        <v>74786127484.610001</v>
      </c>
      <c r="F2695" s="33">
        <v>74786127484.610001</v>
      </c>
    </row>
    <row r="2696" spans="1:6" ht="51.75" hidden="1" thickBot="1">
      <c r="A2696" s="27">
        <f t="shared" si="51"/>
        <v>9</v>
      </c>
      <c r="B2696" s="30" t="s">
        <v>4552</v>
      </c>
      <c r="C2696" s="38" t="s">
        <v>1288</v>
      </c>
      <c r="D2696" s="40">
        <v>0</v>
      </c>
      <c r="E2696" s="40">
        <v>39223837419</v>
      </c>
      <c r="F2696" s="40">
        <v>39223837419</v>
      </c>
    </row>
    <row r="2697" spans="1:6" ht="13.5" hidden="1" thickBot="1">
      <c r="A2697" s="27">
        <f t="shared" si="51"/>
        <v>9</v>
      </c>
      <c r="B2697" s="30" t="s">
        <v>4553</v>
      </c>
      <c r="C2697" s="30" t="s">
        <v>1242</v>
      </c>
      <c r="D2697" s="34">
        <v>0</v>
      </c>
      <c r="E2697" s="33">
        <v>986995854810.25</v>
      </c>
      <c r="F2697" s="33">
        <v>986995854810.25</v>
      </c>
    </row>
    <row r="2698" spans="1:6" ht="13.5" hidden="1" thickBot="1">
      <c r="A2698" s="27">
        <f t="shared" si="51"/>
        <v>9</v>
      </c>
      <c r="B2698" s="30" t="s">
        <v>4554</v>
      </c>
      <c r="C2698" s="30" t="s">
        <v>4555</v>
      </c>
      <c r="D2698" s="34">
        <v>0</v>
      </c>
      <c r="E2698" s="34">
        <v>12010</v>
      </c>
      <c r="F2698" s="34">
        <v>12010</v>
      </c>
    </row>
    <row r="2699" spans="1:6" ht="13.5" hidden="1" thickBot="1">
      <c r="A2699" s="27">
        <f t="shared" si="51"/>
        <v>9</v>
      </c>
      <c r="B2699" s="30" t="s">
        <v>4556</v>
      </c>
      <c r="C2699" s="30" t="s">
        <v>4557</v>
      </c>
      <c r="D2699" s="34">
        <v>0</v>
      </c>
      <c r="E2699" s="33">
        <v>1642060837.04</v>
      </c>
      <c r="F2699" s="33">
        <v>1642060837.04</v>
      </c>
    </row>
    <row r="2700" spans="1:6" ht="13.5" hidden="1" thickBot="1">
      <c r="A2700" s="27">
        <f t="shared" si="51"/>
        <v>9</v>
      </c>
      <c r="B2700" s="30" t="s">
        <v>4558</v>
      </c>
      <c r="C2700" s="30" t="s">
        <v>1303</v>
      </c>
      <c r="D2700" s="34">
        <v>0</v>
      </c>
      <c r="E2700" s="33">
        <v>500169415665.45001</v>
      </c>
      <c r="F2700" s="33">
        <v>500169415665.45001</v>
      </c>
    </row>
    <row r="2701" spans="1:6" ht="13.5" hidden="1" thickBot="1">
      <c r="A2701" s="27">
        <f t="shared" si="51"/>
        <v>9</v>
      </c>
      <c r="B2701" s="30" t="s">
        <v>4559</v>
      </c>
      <c r="C2701" s="30" t="s">
        <v>1244</v>
      </c>
      <c r="D2701" s="34">
        <v>0</v>
      </c>
      <c r="E2701" s="33">
        <v>61343941844.040001</v>
      </c>
      <c r="F2701" s="33">
        <v>61343941844.040001</v>
      </c>
    </row>
    <row r="2702" spans="1:6" ht="13.5" hidden="1" thickBot="1">
      <c r="A2702" s="27">
        <f t="shared" si="51"/>
        <v>9</v>
      </c>
      <c r="B2702" s="30" t="s">
        <v>4560</v>
      </c>
      <c r="C2702" s="30" t="s">
        <v>1238</v>
      </c>
      <c r="D2702" s="34">
        <v>0</v>
      </c>
      <c r="E2702" s="33">
        <v>126871766.01000001</v>
      </c>
      <c r="F2702" s="33">
        <v>126871766.01000001</v>
      </c>
    </row>
    <row r="2703" spans="1:6" ht="13.5" hidden="1" thickBot="1">
      <c r="A2703" s="27">
        <f t="shared" si="51"/>
        <v>9</v>
      </c>
      <c r="B2703" s="30" t="s">
        <v>4561</v>
      </c>
      <c r="C2703" s="30" t="s">
        <v>1294</v>
      </c>
      <c r="D2703" s="34">
        <v>0</v>
      </c>
      <c r="E2703" s="34">
        <v>3835533462208</v>
      </c>
      <c r="F2703" s="34">
        <v>3835533462208</v>
      </c>
    </row>
    <row r="2704" spans="1:6" ht="13.5" hidden="1" thickBot="1">
      <c r="A2704" s="27">
        <f t="shared" si="51"/>
        <v>9</v>
      </c>
      <c r="B2704" s="30" t="s">
        <v>4562</v>
      </c>
      <c r="C2704" s="30" t="s">
        <v>1279</v>
      </c>
      <c r="D2704" s="34">
        <v>0</v>
      </c>
      <c r="E2704" s="33">
        <v>272979609437.04999</v>
      </c>
      <c r="F2704" s="33">
        <v>272979609437.04999</v>
      </c>
    </row>
    <row r="2705" spans="1:6" ht="13.5" hidden="1" thickBot="1">
      <c r="A2705" s="27">
        <f t="shared" si="51"/>
        <v>9</v>
      </c>
      <c r="B2705" s="30" t="s">
        <v>4563</v>
      </c>
      <c r="C2705" s="30" t="s">
        <v>4564</v>
      </c>
      <c r="D2705" s="34">
        <v>0</v>
      </c>
      <c r="E2705" s="34">
        <v>944348596</v>
      </c>
      <c r="F2705" s="34">
        <v>944348596</v>
      </c>
    </row>
    <row r="2706" spans="1:6" ht="13.5" hidden="1" thickBot="1">
      <c r="A2706" s="27">
        <f t="shared" si="51"/>
        <v>9</v>
      </c>
      <c r="B2706" s="30" t="s">
        <v>4565</v>
      </c>
      <c r="C2706" s="30" t="s">
        <v>1236</v>
      </c>
      <c r="D2706" s="34">
        <v>0</v>
      </c>
      <c r="E2706" s="33">
        <v>114762823030.92999</v>
      </c>
      <c r="F2706" s="33">
        <v>114762823030.92999</v>
      </c>
    </row>
    <row r="2707" spans="1:6" ht="13.5" hidden="1" thickBot="1">
      <c r="A2707" s="27">
        <f t="shared" si="51"/>
        <v>9</v>
      </c>
      <c r="B2707" s="30" t="s">
        <v>4566</v>
      </c>
      <c r="C2707" s="30" t="s">
        <v>4567</v>
      </c>
      <c r="D2707" s="34">
        <v>0</v>
      </c>
      <c r="E2707" s="33">
        <v>174249863667.28</v>
      </c>
      <c r="F2707" s="33">
        <v>174249863667.28</v>
      </c>
    </row>
    <row r="2708" spans="1:6" ht="13.5" hidden="1" thickBot="1">
      <c r="A2708" s="27">
        <f t="shared" si="51"/>
        <v>9</v>
      </c>
      <c r="B2708" s="30" t="s">
        <v>4568</v>
      </c>
      <c r="C2708" s="30" t="s">
        <v>4569</v>
      </c>
      <c r="D2708" s="34">
        <v>0</v>
      </c>
      <c r="E2708" s="33">
        <v>24765854359864.801</v>
      </c>
      <c r="F2708" s="33">
        <v>24765854359864.801</v>
      </c>
    </row>
    <row r="2709" spans="1:6" ht="13.5" hidden="1" thickBot="1">
      <c r="A2709" s="27">
        <f t="shared" si="51"/>
        <v>9</v>
      </c>
      <c r="B2709" s="30" t="s">
        <v>4570</v>
      </c>
      <c r="C2709" s="30" t="s">
        <v>4571</v>
      </c>
      <c r="D2709" s="34">
        <v>0</v>
      </c>
      <c r="E2709" s="33">
        <v>2351580734076.5</v>
      </c>
      <c r="F2709" s="33">
        <v>2351580734076.5</v>
      </c>
    </row>
    <row r="2710" spans="1:6" ht="13.5" hidden="1" thickBot="1">
      <c r="A2710" s="27">
        <f t="shared" si="51"/>
        <v>9</v>
      </c>
      <c r="B2710" s="30" t="s">
        <v>4572</v>
      </c>
      <c r="C2710" s="30" t="s">
        <v>1271</v>
      </c>
      <c r="D2710" s="34">
        <v>0</v>
      </c>
      <c r="E2710" s="33">
        <v>763918948747.78003</v>
      </c>
      <c r="F2710" s="33">
        <v>763918948747.78003</v>
      </c>
    </row>
    <row r="2711" spans="1:6" ht="13.5" hidden="1" thickBot="1">
      <c r="A2711" s="27">
        <f t="shared" si="51"/>
        <v>9</v>
      </c>
      <c r="B2711" s="30" t="s">
        <v>4573</v>
      </c>
      <c r="C2711" s="30" t="s">
        <v>1292</v>
      </c>
      <c r="D2711" s="34">
        <v>0</v>
      </c>
      <c r="E2711" s="33">
        <v>31430002299.529999</v>
      </c>
      <c r="F2711" s="33">
        <v>31430002299.529999</v>
      </c>
    </row>
    <row r="2712" spans="1:6" ht="13.5" hidden="1" thickBot="1">
      <c r="A2712" s="27">
        <f t="shared" si="51"/>
        <v>9</v>
      </c>
      <c r="B2712" s="30" t="s">
        <v>4574</v>
      </c>
      <c r="C2712" s="30" t="s">
        <v>4575</v>
      </c>
      <c r="D2712" s="34">
        <v>0</v>
      </c>
      <c r="E2712" s="34">
        <v>71398049709</v>
      </c>
      <c r="F2712" s="34">
        <v>71398049709</v>
      </c>
    </row>
    <row r="2713" spans="1:6" ht="13.5" hidden="1" thickBot="1">
      <c r="A2713" s="27">
        <f t="shared" si="51"/>
        <v>9</v>
      </c>
      <c r="B2713" s="30" t="s">
        <v>4576</v>
      </c>
      <c r="C2713" s="30" t="s">
        <v>4577</v>
      </c>
      <c r="D2713" s="34">
        <v>0</v>
      </c>
      <c r="E2713" s="33">
        <v>499239477950.42999</v>
      </c>
      <c r="F2713" s="33">
        <v>499239477950.42999</v>
      </c>
    </row>
    <row r="2714" spans="1:6" ht="13.5" hidden="1" thickBot="1">
      <c r="A2714" s="27">
        <f t="shared" si="51"/>
        <v>9</v>
      </c>
      <c r="B2714" s="30" t="s">
        <v>4578</v>
      </c>
      <c r="C2714" s="30" t="s">
        <v>4579</v>
      </c>
      <c r="D2714" s="34">
        <v>0</v>
      </c>
      <c r="E2714" s="33">
        <v>3938832.76</v>
      </c>
      <c r="F2714" s="33">
        <v>3938832.76</v>
      </c>
    </row>
    <row r="2715" spans="1:6" ht="13.5" hidden="1" thickBot="1">
      <c r="A2715" s="27">
        <f t="shared" si="51"/>
        <v>9</v>
      </c>
      <c r="B2715" s="30" t="s">
        <v>4580</v>
      </c>
      <c r="C2715" s="30" t="s">
        <v>4581</v>
      </c>
      <c r="D2715" s="34">
        <v>0</v>
      </c>
      <c r="E2715" s="34">
        <v>100000</v>
      </c>
      <c r="F2715" s="34">
        <v>100000</v>
      </c>
    </row>
    <row r="2716" spans="1:6" ht="13.5" hidden="1" thickBot="1">
      <c r="A2716" s="27">
        <f t="shared" si="51"/>
        <v>9</v>
      </c>
      <c r="B2716" s="30" t="s">
        <v>4582</v>
      </c>
      <c r="C2716" s="30" t="s">
        <v>972</v>
      </c>
      <c r="D2716" s="34">
        <v>0</v>
      </c>
      <c r="E2716" s="33">
        <v>227425491585.62</v>
      </c>
      <c r="F2716" s="33">
        <v>227425491585.62</v>
      </c>
    </row>
    <row r="2717" spans="1:6" ht="13.5" hidden="1" thickBot="1">
      <c r="A2717" s="27">
        <f t="shared" si="51"/>
        <v>9</v>
      </c>
      <c r="B2717" s="30" t="s">
        <v>4583</v>
      </c>
      <c r="C2717" s="30" t="s">
        <v>4584</v>
      </c>
      <c r="D2717" s="34">
        <v>0</v>
      </c>
      <c r="E2717" s="33">
        <v>14962170109.389999</v>
      </c>
      <c r="F2717" s="33">
        <v>14962170109.389999</v>
      </c>
    </row>
    <row r="2718" spans="1:6" ht="13.5" hidden="1" thickBot="1">
      <c r="A2718" s="27">
        <f t="shared" si="51"/>
        <v>9</v>
      </c>
      <c r="B2718" s="30" t="s">
        <v>4585</v>
      </c>
      <c r="C2718" s="30" t="s">
        <v>4586</v>
      </c>
      <c r="D2718" s="34">
        <v>0</v>
      </c>
      <c r="E2718" s="33">
        <v>39949734509.389999</v>
      </c>
      <c r="F2718" s="33">
        <v>39949734509.389999</v>
      </c>
    </row>
    <row r="2719" spans="1:6" ht="13.5" hidden="1" thickBot="1">
      <c r="A2719" s="27">
        <f t="shared" si="51"/>
        <v>9</v>
      </c>
      <c r="B2719" s="30" t="s">
        <v>4587</v>
      </c>
      <c r="C2719" s="30" t="s">
        <v>1299</v>
      </c>
      <c r="D2719" s="34">
        <v>0</v>
      </c>
      <c r="E2719" s="34">
        <v>1245818414</v>
      </c>
      <c r="F2719" s="34">
        <v>1245818414</v>
      </c>
    </row>
    <row r="2720" spans="1:6" ht="13.5" hidden="1" thickBot="1">
      <c r="A2720" s="27">
        <f t="shared" si="51"/>
        <v>9</v>
      </c>
      <c r="B2720" s="30" t="s">
        <v>4588</v>
      </c>
      <c r="C2720" s="30" t="s">
        <v>1301</v>
      </c>
      <c r="D2720" s="34">
        <v>0</v>
      </c>
      <c r="E2720" s="33">
        <v>554419128.79999995</v>
      </c>
      <c r="F2720" s="33">
        <v>554419128.79999995</v>
      </c>
    </row>
    <row r="2721" spans="1:6" ht="13.5" hidden="1" thickBot="1">
      <c r="A2721" s="27">
        <f t="shared" ref="A2721:A2784" si="52">LEN(B2721)</f>
        <v>9</v>
      </c>
      <c r="B2721" s="30" t="s">
        <v>4589</v>
      </c>
      <c r="C2721" s="30" t="s">
        <v>3042</v>
      </c>
      <c r="D2721" s="34">
        <v>0</v>
      </c>
      <c r="E2721" s="34">
        <v>2125448759</v>
      </c>
      <c r="F2721" s="34">
        <v>2125448759</v>
      </c>
    </row>
    <row r="2722" spans="1:6" ht="13.5" hidden="1" thickBot="1">
      <c r="A2722" s="27">
        <f t="shared" si="52"/>
        <v>9</v>
      </c>
      <c r="B2722" s="30" t="s">
        <v>4590</v>
      </c>
      <c r="C2722" s="30" t="s">
        <v>1307</v>
      </c>
      <c r="D2722" s="34">
        <v>0</v>
      </c>
      <c r="E2722" s="33">
        <v>694802445.88999999</v>
      </c>
      <c r="F2722" s="33">
        <v>694802445.88999999</v>
      </c>
    </row>
    <row r="2723" spans="1:6" ht="13.5" hidden="1" thickBot="1">
      <c r="A2723" s="27">
        <f t="shared" si="52"/>
        <v>9</v>
      </c>
      <c r="B2723" s="30" t="s">
        <v>4591</v>
      </c>
      <c r="C2723" s="30" t="s">
        <v>4592</v>
      </c>
      <c r="D2723" s="34">
        <v>0</v>
      </c>
      <c r="E2723" s="34">
        <v>2800000</v>
      </c>
      <c r="F2723" s="34">
        <v>2800000</v>
      </c>
    </row>
    <row r="2724" spans="1:6" ht="13.5" hidden="1" thickBot="1">
      <c r="A2724" s="27">
        <f t="shared" si="52"/>
        <v>9</v>
      </c>
      <c r="B2724" s="30" t="s">
        <v>4593</v>
      </c>
      <c r="C2724" s="30" t="s">
        <v>1309</v>
      </c>
      <c r="D2724" s="34">
        <v>0</v>
      </c>
      <c r="E2724" s="34">
        <v>452260045</v>
      </c>
      <c r="F2724" s="34">
        <v>452260045</v>
      </c>
    </row>
    <row r="2725" spans="1:6" ht="13.5" hidden="1" thickBot="1">
      <c r="A2725" s="27">
        <f t="shared" si="52"/>
        <v>9</v>
      </c>
      <c r="B2725" s="30" t="s">
        <v>4594</v>
      </c>
      <c r="C2725" s="30" t="s">
        <v>4595</v>
      </c>
      <c r="D2725" s="34">
        <v>0</v>
      </c>
      <c r="E2725" s="34">
        <v>21200000</v>
      </c>
      <c r="F2725" s="34">
        <v>21200000</v>
      </c>
    </row>
    <row r="2726" spans="1:6" ht="13.5" hidden="1" thickBot="1">
      <c r="A2726" s="27">
        <f t="shared" si="52"/>
        <v>9</v>
      </c>
      <c r="B2726" s="30" t="s">
        <v>4596</v>
      </c>
      <c r="C2726" s="30" t="s">
        <v>1004</v>
      </c>
      <c r="D2726" s="34">
        <v>0</v>
      </c>
      <c r="E2726" s="33">
        <v>12502237997.85</v>
      </c>
      <c r="F2726" s="33">
        <v>12502237997.85</v>
      </c>
    </row>
    <row r="2727" spans="1:6" ht="13.5" hidden="1" customHeight="1" thickBot="1">
      <c r="A2727" s="27">
        <f t="shared" si="52"/>
        <v>9</v>
      </c>
      <c r="B2727" s="30" t="s">
        <v>4597</v>
      </c>
      <c r="C2727" s="38" t="s">
        <v>4598</v>
      </c>
      <c r="D2727" s="40">
        <v>0</v>
      </c>
      <c r="E2727" s="39">
        <v>2953399952.0700002</v>
      </c>
      <c r="F2727" s="39">
        <v>2953399952.0700002</v>
      </c>
    </row>
    <row r="2728" spans="1:6" ht="13.5" hidden="1" thickBot="1">
      <c r="A2728" s="27">
        <f t="shared" si="52"/>
        <v>9</v>
      </c>
      <c r="B2728" s="30" t="s">
        <v>4599</v>
      </c>
      <c r="C2728" s="30" t="s">
        <v>1318</v>
      </c>
      <c r="D2728" s="34">
        <v>0</v>
      </c>
      <c r="E2728" s="33">
        <v>2014683594.53</v>
      </c>
      <c r="F2728" s="33">
        <v>2014683594.53</v>
      </c>
    </row>
    <row r="2729" spans="1:6" ht="13.5" hidden="1" thickBot="1">
      <c r="A2729" s="27">
        <f t="shared" si="52"/>
        <v>9</v>
      </c>
      <c r="B2729" s="30" t="s">
        <v>4600</v>
      </c>
      <c r="C2729" s="30" t="s">
        <v>4471</v>
      </c>
      <c r="D2729" s="34">
        <v>0</v>
      </c>
      <c r="E2729" s="33">
        <v>325602592782.32001</v>
      </c>
      <c r="F2729" s="33">
        <v>325602592782.32001</v>
      </c>
    </row>
    <row r="2730" spans="1:6" ht="13.5" hidden="1" thickBot="1">
      <c r="A2730" s="27">
        <f t="shared" si="52"/>
        <v>9</v>
      </c>
      <c r="B2730" s="30" t="s">
        <v>4601</v>
      </c>
      <c r="C2730" s="30" t="s">
        <v>4602</v>
      </c>
      <c r="D2730" s="34">
        <v>0</v>
      </c>
      <c r="E2730" s="33">
        <v>1549737180658.9399</v>
      </c>
      <c r="F2730" s="33">
        <v>1549737180658.9399</v>
      </c>
    </row>
    <row r="2731" spans="1:6" ht="13.5" hidden="1" thickBot="1">
      <c r="A2731" s="27">
        <f t="shared" si="52"/>
        <v>9</v>
      </c>
      <c r="B2731" s="30" t="s">
        <v>4603</v>
      </c>
      <c r="C2731" s="30" t="s">
        <v>4604</v>
      </c>
      <c r="D2731" s="34">
        <v>0</v>
      </c>
      <c r="E2731" s="34">
        <v>4450000</v>
      </c>
      <c r="F2731" s="34">
        <v>4450000</v>
      </c>
    </row>
    <row r="2732" spans="1:6" ht="13.5" hidden="1" thickBot="1">
      <c r="A2732" s="27">
        <f t="shared" si="52"/>
        <v>9</v>
      </c>
      <c r="B2732" s="30" t="s">
        <v>4605</v>
      </c>
      <c r="C2732" s="30" t="s">
        <v>4606</v>
      </c>
      <c r="D2732" s="34">
        <v>0</v>
      </c>
      <c r="E2732" s="33">
        <v>7474805123777.79</v>
      </c>
      <c r="F2732" s="33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0" t="s">
        <v>4608</v>
      </c>
      <c r="D2733" s="34">
        <v>0</v>
      </c>
      <c r="E2733" s="34">
        <v>29132803787</v>
      </c>
      <c r="F2733" s="34">
        <v>29132803787</v>
      </c>
    </row>
    <row r="2734" spans="1:6" ht="13.5" hidden="1" thickBot="1">
      <c r="A2734" s="27">
        <f t="shared" si="52"/>
        <v>9</v>
      </c>
      <c r="B2734" s="30" t="s">
        <v>4609</v>
      </c>
      <c r="C2734" s="30" t="s">
        <v>4610</v>
      </c>
      <c r="D2734" s="34">
        <v>0</v>
      </c>
      <c r="E2734" s="34">
        <v>546649754</v>
      </c>
      <c r="F2734" s="34">
        <v>546649754</v>
      </c>
    </row>
    <row r="2735" spans="1:6" ht="13.5" hidden="1" thickBot="1">
      <c r="A2735" s="27">
        <f t="shared" si="52"/>
        <v>9</v>
      </c>
      <c r="B2735" s="30" t="s">
        <v>4611</v>
      </c>
      <c r="C2735" s="30" t="s">
        <v>4612</v>
      </c>
      <c r="D2735" s="34">
        <v>0</v>
      </c>
      <c r="E2735" s="34">
        <v>366978330</v>
      </c>
      <c r="F2735" s="34">
        <v>366978330</v>
      </c>
    </row>
    <row r="2736" spans="1:6" ht="13.5" hidden="1" thickBot="1">
      <c r="A2736" s="27">
        <f t="shared" si="52"/>
        <v>9</v>
      </c>
      <c r="B2736" s="30" t="s">
        <v>4613</v>
      </c>
      <c r="C2736" s="30" t="s">
        <v>4614</v>
      </c>
      <c r="D2736" s="34">
        <v>0</v>
      </c>
      <c r="E2736" s="34">
        <v>24473649777</v>
      </c>
      <c r="F2736" s="34">
        <v>24473649777</v>
      </c>
    </row>
    <row r="2737" spans="1:6" ht="13.5" hidden="1" thickBot="1">
      <c r="A2737" s="27">
        <f t="shared" si="52"/>
        <v>9</v>
      </c>
      <c r="B2737" s="30" t="s">
        <v>4615</v>
      </c>
      <c r="C2737" s="30" t="s">
        <v>4616</v>
      </c>
      <c r="D2737" s="34">
        <v>0</v>
      </c>
      <c r="E2737" s="34">
        <v>3639916718</v>
      </c>
      <c r="F2737" s="34">
        <v>3639916718</v>
      </c>
    </row>
    <row r="2738" spans="1:6" ht="13.5" hidden="1" thickBot="1">
      <c r="A2738" s="27">
        <f t="shared" si="52"/>
        <v>9</v>
      </c>
      <c r="B2738" s="30" t="s">
        <v>4617</v>
      </c>
      <c r="C2738" s="30" t="s">
        <v>4618</v>
      </c>
      <c r="D2738" s="34">
        <v>0</v>
      </c>
      <c r="E2738" s="34">
        <v>105609208</v>
      </c>
      <c r="F2738" s="34">
        <v>105609208</v>
      </c>
    </row>
    <row r="2739" spans="1:6" ht="13.5" thickBot="1">
      <c r="A2739" s="27">
        <f t="shared" si="52"/>
        <v>6</v>
      </c>
      <c r="B2739" s="27" t="s">
        <v>4619</v>
      </c>
      <c r="C2739" s="30" t="s">
        <v>4620</v>
      </c>
      <c r="D2739" s="34">
        <v>0</v>
      </c>
      <c r="E2739" s="34">
        <v>1566649541611</v>
      </c>
      <c r="F2739" s="34">
        <v>1566649541611</v>
      </c>
    </row>
    <row r="2740" spans="1:6" ht="13.5" hidden="1" thickBot="1">
      <c r="A2740" s="27">
        <f t="shared" si="52"/>
        <v>9</v>
      </c>
      <c r="B2740" s="30" t="s">
        <v>4621</v>
      </c>
      <c r="C2740" s="30" t="s">
        <v>586</v>
      </c>
      <c r="D2740" s="34">
        <v>0</v>
      </c>
      <c r="E2740" s="34">
        <v>1751160894</v>
      </c>
      <c r="F2740" s="34">
        <v>1751160894</v>
      </c>
    </row>
    <row r="2741" spans="1:6" ht="13.5" hidden="1" thickBot="1">
      <c r="A2741" s="27">
        <f t="shared" si="52"/>
        <v>9</v>
      </c>
      <c r="B2741" s="30" t="s">
        <v>4622</v>
      </c>
      <c r="C2741" s="30" t="s">
        <v>680</v>
      </c>
      <c r="D2741" s="34">
        <v>0</v>
      </c>
      <c r="E2741" s="34">
        <v>1564898380717</v>
      </c>
      <c r="F2741" s="34">
        <v>1564898380717</v>
      </c>
    </row>
    <row r="2742" spans="1:6" ht="13.5" hidden="1" thickBot="1">
      <c r="A2742" s="27">
        <f t="shared" si="52"/>
        <v>9</v>
      </c>
      <c r="B2742" s="30" t="s">
        <v>4623</v>
      </c>
      <c r="C2742" s="30" t="s">
        <v>580</v>
      </c>
      <c r="D2742" s="34">
        <v>0</v>
      </c>
      <c r="E2742" s="34">
        <v>0</v>
      </c>
      <c r="F2742" s="34">
        <v>0</v>
      </c>
    </row>
    <row r="2743" spans="1:6" ht="13.5" hidden="1" thickBot="1">
      <c r="A2743" s="27">
        <f t="shared" si="52"/>
        <v>9</v>
      </c>
      <c r="B2743" s="30" t="s">
        <v>4624</v>
      </c>
      <c r="C2743" s="30" t="s">
        <v>582</v>
      </c>
      <c r="D2743" s="34">
        <v>0</v>
      </c>
      <c r="E2743" s="34">
        <v>0</v>
      </c>
      <c r="F2743" s="34">
        <v>0</v>
      </c>
    </row>
    <row r="2744" spans="1:6" ht="13.5" hidden="1" thickBot="1">
      <c r="A2744" s="27">
        <f t="shared" si="52"/>
        <v>9</v>
      </c>
      <c r="B2744" s="30" t="s">
        <v>4625</v>
      </c>
      <c r="C2744" s="30" t="s">
        <v>584</v>
      </c>
      <c r="D2744" s="34">
        <v>0</v>
      </c>
      <c r="E2744" s="34">
        <v>0</v>
      </c>
      <c r="F2744" s="34">
        <v>0</v>
      </c>
    </row>
    <row r="2745" spans="1:6" ht="13.5" thickBot="1">
      <c r="A2745" s="27">
        <f t="shared" si="52"/>
        <v>6</v>
      </c>
      <c r="B2745" s="27" t="s">
        <v>4626</v>
      </c>
      <c r="C2745" s="30" t="s">
        <v>4627</v>
      </c>
      <c r="D2745" s="34">
        <v>0</v>
      </c>
      <c r="E2745" s="34">
        <v>1109617523840</v>
      </c>
      <c r="F2745" s="34">
        <v>1109617523840</v>
      </c>
    </row>
    <row r="2746" spans="1:6" ht="13.5" hidden="1" thickBot="1">
      <c r="A2746" s="27">
        <f t="shared" si="52"/>
        <v>9</v>
      </c>
      <c r="B2746" s="30" t="s">
        <v>4628</v>
      </c>
      <c r="C2746" s="30" t="s">
        <v>586</v>
      </c>
      <c r="D2746" s="34">
        <v>0</v>
      </c>
      <c r="E2746" s="34">
        <v>1109617523840</v>
      </c>
      <c r="F2746" s="34">
        <v>1109617523840</v>
      </c>
    </row>
    <row r="2747" spans="1:6" ht="13.5" hidden="1" thickBot="1">
      <c r="A2747" s="27">
        <f t="shared" si="52"/>
        <v>9</v>
      </c>
      <c r="B2747" s="30" t="s">
        <v>4629</v>
      </c>
      <c r="C2747" s="30" t="s">
        <v>580</v>
      </c>
      <c r="D2747" s="34">
        <v>0</v>
      </c>
      <c r="E2747" s="34">
        <v>0</v>
      </c>
      <c r="F2747" s="34">
        <v>0</v>
      </c>
    </row>
    <row r="2748" spans="1:6" ht="13.5" hidden="1" thickBot="1">
      <c r="A2748" s="27">
        <f t="shared" si="52"/>
        <v>9</v>
      </c>
      <c r="B2748" s="30" t="s">
        <v>4630</v>
      </c>
      <c r="C2748" s="30" t="s">
        <v>582</v>
      </c>
      <c r="D2748" s="34">
        <v>0</v>
      </c>
      <c r="E2748" s="34">
        <v>0</v>
      </c>
      <c r="F2748" s="34">
        <v>0</v>
      </c>
    </row>
    <row r="2749" spans="1:6" ht="13.5" hidden="1" thickBot="1">
      <c r="A2749" s="27">
        <f t="shared" si="52"/>
        <v>9</v>
      </c>
      <c r="B2749" s="30" t="s">
        <v>4631</v>
      </c>
      <c r="C2749" s="30" t="s">
        <v>584</v>
      </c>
      <c r="D2749" s="34">
        <v>0</v>
      </c>
      <c r="E2749" s="34">
        <v>0</v>
      </c>
      <c r="F2749" s="34">
        <v>0</v>
      </c>
    </row>
    <row r="2750" spans="1:6" ht="51.75" thickBot="1">
      <c r="A2750" s="27">
        <f t="shared" si="52"/>
        <v>6</v>
      </c>
      <c r="B2750" s="27" t="s">
        <v>4632</v>
      </c>
      <c r="C2750" s="38" t="s">
        <v>4633</v>
      </c>
      <c r="D2750" s="40">
        <v>0</v>
      </c>
      <c r="E2750" s="39">
        <v>42257444534.410004</v>
      </c>
      <c r="F2750" s="39">
        <v>42257444534.410004</v>
      </c>
    </row>
    <row r="2751" spans="1:6" ht="13.5" hidden="1" thickBot="1">
      <c r="A2751" s="27">
        <f t="shared" si="52"/>
        <v>9</v>
      </c>
      <c r="B2751" s="30" t="s">
        <v>4634</v>
      </c>
      <c r="C2751" s="30" t="s">
        <v>586</v>
      </c>
      <c r="D2751" s="34">
        <v>0</v>
      </c>
      <c r="E2751" s="33">
        <v>87306363.409999996</v>
      </c>
      <c r="F2751" s="33">
        <v>87306363.409999996</v>
      </c>
    </row>
    <row r="2752" spans="1:6" ht="13.5" hidden="1" thickBot="1">
      <c r="A2752" s="27">
        <f t="shared" si="52"/>
        <v>9</v>
      </c>
      <c r="B2752" s="30" t="s">
        <v>4635</v>
      </c>
      <c r="C2752" s="30" t="s">
        <v>680</v>
      </c>
      <c r="D2752" s="34">
        <v>0</v>
      </c>
      <c r="E2752" s="34">
        <v>42170138171</v>
      </c>
      <c r="F2752" s="34">
        <v>42170138171</v>
      </c>
    </row>
    <row r="2753" spans="1:6" ht="13.5" hidden="1" thickBot="1">
      <c r="A2753" s="27">
        <f t="shared" si="52"/>
        <v>9</v>
      </c>
      <c r="B2753" s="30" t="s">
        <v>4636</v>
      </c>
      <c r="C2753" s="30" t="s">
        <v>582</v>
      </c>
      <c r="D2753" s="34">
        <v>0</v>
      </c>
      <c r="E2753" s="34">
        <v>0</v>
      </c>
      <c r="F2753" s="34">
        <v>0</v>
      </c>
    </row>
    <row r="2754" spans="1:6" ht="13.5" thickBot="1">
      <c r="A2754" s="27">
        <f t="shared" si="52"/>
        <v>6</v>
      </c>
      <c r="B2754" s="27" t="s">
        <v>4637</v>
      </c>
      <c r="C2754" s="30" t="s">
        <v>4638</v>
      </c>
      <c r="D2754" s="34">
        <v>0</v>
      </c>
      <c r="E2754" s="34">
        <v>77726500</v>
      </c>
      <c r="F2754" s="34">
        <v>77726500</v>
      </c>
    </row>
    <row r="2755" spans="1:6" ht="13.5" hidden="1" thickBot="1">
      <c r="A2755" s="27">
        <f t="shared" si="52"/>
        <v>9</v>
      </c>
      <c r="B2755" s="30" t="s">
        <v>4639</v>
      </c>
      <c r="C2755" s="30" t="s">
        <v>4640</v>
      </c>
      <c r="D2755" s="34">
        <v>0</v>
      </c>
      <c r="E2755" s="34">
        <v>77726500</v>
      </c>
      <c r="F2755" s="34">
        <v>77726500</v>
      </c>
    </row>
    <row r="2756" spans="1:6" ht="13.5" thickBot="1">
      <c r="A2756" s="27">
        <f t="shared" si="52"/>
        <v>6</v>
      </c>
      <c r="B2756" s="27" t="s">
        <v>4641</v>
      </c>
      <c r="C2756" s="30" t="s">
        <v>4642</v>
      </c>
      <c r="D2756" s="34">
        <v>0</v>
      </c>
      <c r="E2756" s="34">
        <v>7753351545</v>
      </c>
      <c r="F2756" s="34">
        <v>7753351545</v>
      </c>
    </row>
    <row r="2757" spans="1:6" ht="13.5" hidden="1" thickBot="1">
      <c r="A2757" s="27">
        <f t="shared" si="52"/>
        <v>9</v>
      </c>
      <c r="B2757" s="30" t="s">
        <v>4643</v>
      </c>
      <c r="C2757" s="30" t="s">
        <v>106</v>
      </c>
      <c r="D2757" s="34">
        <v>0</v>
      </c>
      <c r="E2757" s="34">
        <v>2852559384</v>
      </c>
      <c r="F2757" s="34">
        <v>2852559384</v>
      </c>
    </row>
    <row r="2758" spans="1:6" ht="13.5" hidden="1" thickBot="1">
      <c r="A2758" s="27">
        <f t="shared" si="52"/>
        <v>9</v>
      </c>
      <c r="B2758" s="30" t="s">
        <v>4644</v>
      </c>
      <c r="C2758" s="30" t="s">
        <v>98</v>
      </c>
      <c r="D2758" s="34">
        <v>0</v>
      </c>
      <c r="E2758" s="34">
        <v>4900792161</v>
      </c>
      <c r="F2758" s="34">
        <v>4900792161</v>
      </c>
    </row>
    <row r="2759" spans="1:6" ht="13.5" thickBot="1">
      <c r="A2759" s="27">
        <f t="shared" si="52"/>
        <v>6</v>
      </c>
      <c r="B2759" s="27" t="s">
        <v>4645</v>
      </c>
      <c r="C2759" s="30" t="s">
        <v>4646</v>
      </c>
      <c r="D2759" s="34">
        <v>0</v>
      </c>
      <c r="E2759" s="33">
        <v>6817067742.0100002</v>
      </c>
      <c r="F2759" s="33">
        <v>6817067742.0100002</v>
      </c>
    </row>
    <row r="2760" spans="1:6" ht="13.5" hidden="1" thickBot="1">
      <c r="A2760" s="27">
        <f t="shared" si="52"/>
        <v>9</v>
      </c>
      <c r="B2760" s="30" t="s">
        <v>4647</v>
      </c>
      <c r="C2760" s="30" t="s">
        <v>2375</v>
      </c>
      <c r="D2760" s="34">
        <v>0</v>
      </c>
      <c r="E2760" s="34">
        <v>6874990</v>
      </c>
      <c r="F2760" s="34">
        <v>6874990</v>
      </c>
    </row>
    <row r="2761" spans="1:6" ht="13.5" hidden="1" thickBot="1">
      <c r="A2761" s="27">
        <f t="shared" si="52"/>
        <v>9</v>
      </c>
      <c r="B2761" s="30" t="s">
        <v>4648</v>
      </c>
      <c r="C2761" s="30" t="s">
        <v>2377</v>
      </c>
      <c r="D2761" s="34">
        <v>0</v>
      </c>
      <c r="E2761" s="33">
        <v>6810192752.0100002</v>
      </c>
      <c r="F2761" s="33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0" t="s">
        <v>4650</v>
      </c>
      <c r="D2762" s="34">
        <v>0</v>
      </c>
      <c r="E2762" s="33">
        <v>4355146224957.6499</v>
      </c>
      <c r="F2762" s="33">
        <v>4355146224957.6499</v>
      </c>
    </row>
    <row r="2763" spans="1:6" ht="13.5" hidden="1" thickBot="1">
      <c r="A2763" s="27">
        <f t="shared" si="52"/>
        <v>9</v>
      </c>
      <c r="B2763" s="30" t="s">
        <v>4651</v>
      </c>
      <c r="C2763" s="30" t="s">
        <v>474</v>
      </c>
      <c r="D2763" s="34">
        <v>0</v>
      </c>
      <c r="E2763" s="33">
        <v>58008600730.959999</v>
      </c>
      <c r="F2763" s="33">
        <v>58008600730.959999</v>
      </c>
    </row>
    <row r="2764" spans="1:6" ht="13.5" hidden="1" thickBot="1">
      <c r="A2764" s="27">
        <f t="shared" si="52"/>
        <v>9</v>
      </c>
      <c r="B2764" s="30" t="s">
        <v>4652</v>
      </c>
      <c r="C2764" s="30" t="s">
        <v>149</v>
      </c>
      <c r="D2764" s="34">
        <v>0</v>
      </c>
      <c r="E2764" s="33">
        <v>56366740791.68</v>
      </c>
      <c r="F2764" s="33">
        <v>56366740791.68</v>
      </c>
    </row>
    <row r="2765" spans="1:6" ht="13.5" hidden="1" thickBot="1">
      <c r="A2765" s="27">
        <f t="shared" si="52"/>
        <v>9</v>
      </c>
      <c r="B2765" s="30" t="s">
        <v>4653</v>
      </c>
      <c r="C2765" s="30" t="s">
        <v>760</v>
      </c>
      <c r="D2765" s="34">
        <v>0</v>
      </c>
      <c r="E2765" s="33">
        <v>96773805015.210007</v>
      </c>
      <c r="F2765" s="33">
        <v>96773805015.210007</v>
      </c>
    </row>
    <row r="2766" spans="1:6" ht="13.5" hidden="1" thickBot="1">
      <c r="A2766" s="27">
        <f t="shared" si="52"/>
        <v>9</v>
      </c>
      <c r="B2766" s="30" t="s">
        <v>4654</v>
      </c>
      <c r="C2766" s="30" t="s">
        <v>1383</v>
      </c>
      <c r="D2766" s="34">
        <v>0</v>
      </c>
      <c r="E2766" s="33">
        <v>99101658.370000005</v>
      </c>
      <c r="F2766" s="33">
        <v>99101658.370000005</v>
      </c>
    </row>
    <row r="2767" spans="1:6" ht="13.5" hidden="1" thickBot="1">
      <c r="A2767" s="27">
        <f t="shared" si="52"/>
        <v>9</v>
      </c>
      <c r="B2767" s="30" t="s">
        <v>4655</v>
      </c>
      <c r="C2767" s="30" t="s">
        <v>116</v>
      </c>
      <c r="D2767" s="34">
        <v>0</v>
      </c>
      <c r="E2767" s="33">
        <v>12645265449.440001</v>
      </c>
      <c r="F2767" s="33">
        <v>12645265449.440001</v>
      </c>
    </row>
    <row r="2768" spans="1:6" ht="13.5" hidden="1" thickBot="1">
      <c r="A2768" s="27">
        <f t="shared" si="52"/>
        <v>9</v>
      </c>
      <c r="B2768" s="30" t="s">
        <v>4656</v>
      </c>
      <c r="C2768" s="30" t="s">
        <v>193</v>
      </c>
      <c r="D2768" s="34">
        <v>0</v>
      </c>
      <c r="E2768" s="33">
        <v>1693145315059.73</v>
      </c>
      <c r="F2768" s="33">
        <v>1693145315059.73</v>
      </c>
    </row>
    <row r="2769" spans="1:6" ht="13.5" hidden="1" thickBot="1">
      <c r="A2769" s="27">
        <f t="shared" si="52"/>
        <v>9</v>
      </c>
      <c r="B2769" s="30" t="s">
        <v>4657</v>
      </c>
      <c r="C2769" s="30" t="s">
        <v>2330</v>
      </c>
      <c r="D2769" s="34">
        <v>0</v>
      </c>
      <c r="E2769" s="33">
        <v>24993261128.650002</v>
      </c>
      <c r="F2769" s="33">
        <v>24993261128.650002</v>
      </c>
    </row>
    <row r="2770" spans="1:6" ht="13.5" hidden="1" thickBot="1">
      <c r="A2770" s="27">
        <f t="shared" si="52"/>
        <v>9</v>
      </c>
      <c r="B2770" s="30" t="s">
        <v>4658</v>
      </c>
      <c r="C2770" s="30" t="s">
        <v>93</v>
      </c>
      <c r="D2770" s="34">
        <v>0</v>
      </c>
      <c r="E2770" s="34">
        <v>10698416179</v>
      </c>
      <c r="F2770" s="34">
        <v>10698416179</v>
      </c>
    </row>
    <row r="2771" spans="1:6" ht="13.5" hidden="1" thickBot="1">
      <c r="A2771" s="27">
        <f t="shared" si="52"/>
        <v>9</v>
      </c>
      <c r="B2771" s="30" t="s">
        <v>4659</v>
      </c>
      <c r="C2771" s="30" t="s">
        <v>82</v>
      </c>
      <c r="D2771" s="34">
        <v>0</v>
      </c>
      <c r="E2771" s="33">
        <v>475337124293.88</v>
      </c>
      <c r="F2771" s="33">
        <v>475337124293.88</v>
      </c>
    </row>
    <row r="2772" spans="1:6" ht="13.5" hidden="1" thickBot="1">
      <c r="A2772" s="27">
        <f t="shared" si="52"/>
        <v>9</v>
      </c>
      <c r="B2772" s="30" t="s">
        <v>4660</v>
      </c>
      <c r="C2772" s="30" t="s">
        <v>2406</v>
      </c>
      <c r="D2772" s="34">
        <v>0</v>
      </c>
      <c r="E2772" s="33">
        <v>59401794209.970001</v>
      </c>
      <c r="F2772" s="33">
        <v>59401794209.970001</v>
      </c>
    </row>
    <row r="2773" spans="1:6" ht="13.5" hidden="1" thickBot="1">
      <c r="A2773" s="27">
        <f t="shared" si="52"/>
        <v>9</v>
      </c>
      <c r="B2773" s="30" t="s">
        <v>4661</v>
      </c>
      <c r="C2773" s="30" t="s">
        <v>2408</v>
      </c>
      <c r="D2773" s="34">
        <v>0</v>
      </c>
      <c r="E2773" s="33">
        <v>995375017322.87</v>
      </c>
      <c r="F2773" s="33">
        <v>995375017322.87</v>
      </c>
    </row>
    <row r="2774" spans="1:6" ht="13.5" hidden="1" thickBot="1">
      <c r="A2774" s="27">
        <f t="shared" si="52"/>
        <v>9</v>
      </c>
      <c r="B2774" s="30" t="s">
        <v>4662</v>
      </c>
      <c r="C2774" s="30" t="s">
        <v>57</v>
      </c>
      <c r="D2774" s="34">
        <v>0</v>
      </c>
      <c r="E2774" s="33">
        <v>218068956244.57001</v>
      </c>
      <c r="F2774" s="33">
        <v>218068956244.57001</v>
      </c>
    </row>
    <row r="2775" spans="1:6" ht="13.5" hidden="1" thickBot="1">
      <c r="A2775" s="27">
        <f t="shared" si="52"/>
        <v>9</v>
      </c>
      <c r="B2775" s="30" t="s">
        <v>4663</v>
      </c>
      <c r="C2775" s="30" t="s">
        <v>2411</v>
      </c>
      <c r="D2775" s="34">
        <v>0</v>
      </c>
      <c r="E2775" s="33">
        <v>134087423481.74001</v>
      </c>
      <c r="F2775" s="33">
        <v>134087423481.74001</v>
      </c>
    </row>
    <row r="2776" spans="1:6" ht="13.5" hidden="1" thickBot="1">
      <c r="A2776" s="27">
        <f t="shared" si="52"/>
        <v>9</v>
      </c>
      <c r="B2776" s="30" t="s">
        <v>4664</v>
      </c>
      <c r="C2776" s="30" t="s">
        <v>2415</v>
      </c>
      <c r="D2776" s="34">
        <v>0</v>
      </c>
      <c r="E2776" s="33">
        <v>309223171941.21997</v>
      </c>
      <c r="F2776" s="33">
        <v>309223171941.21997</v>
      </c>
    </row>
    <row r="2777" spans="1:6" ht="13.5" hidden="1" thickBot="1">
      <c r="A2777" s="27">
        <f t="shared" si="52"/>
        <v>9</v>
      </c>
      <c r="B2777" s="30" t="s">
        <v>4665</v>
      </c>
      <c r="C2777" s="30" t="s">
        <v>162</v>
      </c>
      <c r="D2777" s="34">
        <v>0</v>
      </c>
      <c r="E2777" s="33">
        <v>210922231450.35999</v>
      </c>
      <c r="F2777" s="33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0" t="s">
        <v>4667</v>
      </c>
      <c r="D2778" s="34">
        <v>0</v>
      </c>
      <c r="E2778" s="33">
        <v>2266504366987.8101</v>
      </c>
      <c r="F2778" s="33">
        <v>2266504366987.8101</v>
      </c>
    </row>
    <row r="2779" spans="1:6" ht="13.5" hidden="1" thickBot="1">
      <c r="A2779" s="27">
        <f t="shared" si="52"/>
        <v>9</v>
      </c>
      <c r="B2779" s="30" t="s">
        <v>4668</v>
      </c>
      <c r="C2779" s="30" t="s">
        <v>2171</v>
      </c>
      <c r="D2779" s="34">
        <v>0</v>
      </c>
      <c r="E2779" s="33">
        <v>670312681391.54004</v>
      </c>
      <c r="F2779" s="33">
        <v>670312681391.54004</v>
      </c>
    </row>
    <row r="2780" spans="1:6" ht="13.5" hidden="1" thickBot="1">
      <c r="A2780" s="27">
        <f t="shared" si="52"/>
        <v>9</v>
      </c>
      <c r="B2780" s="30" t="s">
        <v>4669</v>
      </c>
      <c r="C2780" s="30" t="s">
        <v>760</v>
      </c>
      <c r="D2780" s="34">
        <v>0</v>
      </c>
      <c r="E2780" s="33">
        <v>551961335295.68994</v>
      </c>
      <c r="F2780" s="33">
        <v>551961335295.68994</v>
      </c>
    </row>
    <row r="2781" spans="1:6" ht="13.5" hidden="1" thickBot="1">
      <c r="A2781" s="27">
        <f t="shared" si="52"/>
        <v>9</v>
      </c>
      <c r="B2781" s="30" t="s">
        <v>4670</v>
      </c>
      <c r="C2781" s="30" t="s">
        <v>1360</v>
      </c>
      <c r="D2781" s="34">
        <v>0</v>
      </c>
      <c r="E2781" s="34">
        <v>3877822615</v>
      </c>
      <c r="F2781" s="34">
        <v>3877822615</v>
      </c>
    </row>
    <row r="2782" spans="1:6" ht="13.5" hidden="1" thickBot="1">
      <c r="A2782" s="27">
        <f t="shared" si="52"/>
        <v>9</v>
      </c>
      <c r="B2782" s="30" t="s">
        <v>4671</v>
      </c>
      <c r="C2782" s="30" t="s">
        <v>1383</v>
      </c>
      <c r="D2782" s="34">
        <v>0</v>
      </c>
      <c r="E2782" s="33">
        <v>208742472403.14999</v>
      </c>
      <c r="F2782" s="33">
        <v>208742472403.14999</v>
      </c>
    </row>
    <row r="2783" spans="1:6" ht="13.5" hidden="1" thickBot="1">
      <c r="A2783" s="27">
        <f t="shared" si="52"/>
        <v>9</v>
      </c>
      <c r="B2783" s="30" t="s">
        <v>4672</v>
      </c>
      <c r="C2783" s="30" t="s">
        <v>116</v>
      </c>
      <c r="D2783" s="34">
        <v>0</v>
      </c>
      <c r="E2783" s="33">
        <v>24542595041.68</v>
      </c>
      <c r="F2783" s="33">
        <v>24542595041.68</v>
      </c>
    </row>
    <row r="2784" spans="1:6" ht="13.5" hidden="1" thickBot="1">
      <c r="A2784" s="27">
        <f t="shared" si="52"/>
        <v>9</v>
      </c>
      <c r="B2784" s="30" t="s">
        <v>4673</v>
      </c>
      <c r="C2784" s="30" t="s">
        <v>193</v>
      </c>
      <c r="D2784" s="34">
        <v>0</v>
      </c>
      <c r="E2784" s="33">
        <v>802566781258.20996</v>
      </c>
      <c r="F2784" s="33">
        <v>802566781258.20996</v>
      </c>
    </row>
    <row r="2785" spans="1:6" ht="13.5" hidden="1" thickBot="1">
      <c r="A2785" s="27">
        <f t="shared" ref="A2785:A2848" si="53">LEN(B2785)</f>
        <v>9</v>
      </c>
      <c r="B2785" s="30" t="s">
        <v>4674</v>
      </c>
      <c r="C2785" s="30" t="s">
        <v>93</v>
      </c>
      <c r="D2785" s="34">
        <v>0</v>
      </c>
      <c r="E2785" s="34">
        <v>1720385449</v>
      </c>
      <c r="F2785" s="34">
        <v>1720385449</v>
      </c>
    </row>
    <row r="2786" spans="1:6" ht="13.5" hidden="1" thickBot="1">
      <c r="A2786" s="27">
        <f t="shared" si="53"/>
        <v>9</v>
      </c>
      <c r="B2786" s="30" t="s">
        <v>4675</v>
      </c>
      <c r="C2786" s="30" t="s">
        <v>2330</v>
      </c>
      <c r="D2786" s="34">
        <v>0</v>
      </c>
      <c r="E2786" s="33">
        <v>183995224.00999999</v>
      </c>
      <c r="F2786" s="33">
        <v>183995224.00999999</v>
      </c>
    </row>
    <row r="2787" spans="1:6" ht="13.5" hidden="1" thickBot="1">
      <c r="A2787" s="27">
        <f t="shared" si="53"/>
        <v>9</v>
      </c>
      <c r="B2787" s="30" t="s">
        <v>4676</v>
      </c>
      <c r="C2787" s="30" t="s">
        <v>2447</v>
      </c>
      <c r="D2787" s="34">
        <v>0</v>
      </c>
      <c r="E2787" s="33">
        <v>2596298309.5300002</v>
      </c>
      <c r="F2787" s="33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0" t="s">
        <v>4678</v>
      </c>
      <c r="D2788" s="34">
        <v>0</v>
      </c>
      <c r="E2788" s="33">
        <v>16249327868513.4</v>
      </c>
      <c r="F2788" s="33">
        <v>16249327868513.4</v>
      </c>
    </row>
    <row r="2789" spans="1:6" ht="13.5" hidden="1" thickBot="1">
      <c r="A2789" s="27">
        <f t="shared" si="53"/>
        <v>7</v>
      </c>
      <c r="B2789" s="30" t="s">
        <v>4679</v>
      </c>
      <c r="C2789" s="30" t="s">
        <v>4680</v>
      </c>
      <c r="D2789" s="34">
        <v>0</v>
      </c>
      <c r="E2789" s="33">
        <v>719451298407.31995</v>
      </c>
      <c r="F2789" s="33">
        <v>719451298407.31995</v>
      </c>
    </row>
    <row r="2790" spans="1:6" ht="13.5" hidden="1" thickBot="1">
      <c r="A2790" s="27">
        <f t="shared" si="53"/>
        <v>10</v>
      </c>
      <c r="B2790" s="30" t="s">
        <v>4681</v>
      </c>
      <c r="C2790" s="30" t="s">
        <v>4682</v>
      </c>
      <c r="D2790" s="34">
        <v>0</v>
      </c>
      <c r="E2790" s="33">
        <v>497871700298.92999</v>
      </c>
      <c r="F2790" s="33">
        <v>497871700298.92999</v>
      </c>
    </row>
    <row r="2791" spans="1:6" ht="13.5" hidden="1" thickBot="1">
      <c r="A2791" s="27">
        <f t="shared" si="53"/>
        <v>10</v>
      </c>
      <c r="B2791" s="30" t="s">
        <v>4683</v>
      </c>
      <c r="C2791" s="30" t="s">
        <v>4684</v>
      </c>
      <c r="D2791" s="34">
        <v>0</v>
      </c>
      <c r="E2791" s="33">
        <v>221579598108.39001</v>
      </c>
      <c r="F2791" s="33">
        <v>221579598108.39001</v>
      </c>
    </row>
    <row r="2792" spans="1:6" ht="13.5" hidden="1" thickBot="1">
      <c r="A2792" s="27">
        <f t="shared" si="53"/>
        <v>7</v>
      </c>
      <c r="B2792" s="30" t="s">
        <v>4685</v>
      </c>
      <c r="C2792" s="30" t="s">
        <v>2861</v>
      </c>
      <c r="D2792" s="34">
        <v>0</v>
      </c>
      <c r="E2792" s="33">
        <v>2067162967229.3999</v>
      </c>
      <c r="F2792" s="33">
        <v>2067162967229.3999</v>
      </c>
    </row>
    <row r="2793" spans="1:6" ht="13.5" hidden="1" thickBot="1">
      <c r="A2793" s="27">
        <f t="shared" si="53"/>
        <v>10</v>
      </c>
      <c r="B2793" s="30" t="s">
        <v>4686</v>
      </c>
      <c r="C2793" s="30" t="s">
        <v>4687</v>
      </c>
      <c r="D2793" s="34">
        <v>0</v>
      </c>
      <c r="E2793" s="33">
        <v>1464194120417.96</v>
      </c>
      <c r="F2793" s="33">
        <v>1464194120417.96</v>
      </c>
    </row>
    <row r="2794" spans="1:6" ht="13.5" hidden="1" thickBot="1">
      <c r="A2794" s="27">
        <f t="shared" si="53"/>
        <v>10</v>
      </c>
      <c r="B2794" s="30" t="s">
        <v>4688</v>
      </c>
      <c r="C2794" s="30" t="s">
        <v>4689</v>
      </c>
      <c r="D2794" s="34">
        <v>0</v>
      </c>
      <c r="E2794" s="33">
        <v>423306943736.96997</v>
      </c>
      <c r="F2794" s="33">
        <v>423306943736.96997</v>
      </c>
    </row>
    <row r="2795" spans="1:6" ht="13.5" hidden="1" thickBot="1">
      <c r="A2795" s="27">
        <f t="shared" si="53"/>
        <v>10</v>
      </c>
      <c r="B2795" s="30" t="s">
        <v>4690</v>
      </c>
      <c r="C2795" s="30" t="s">
        <v>1242</v>
      </c>
      <c r="D2795" s="34">
        <v>0</v>
      </c>
      <c r="E2795" s="33">
        <v>45961336928.339996</v>
      </c>
      <c r="F2795" s="33">
        <v>45961336928.339996</v>
      </c>
    </row>
    <row r="2796" spans="1:6" ht="13.5" hidden="1" thickBot="1">
      <c r="A2796" s="27">
        <f t="shared" si="53"/>
        <v>10</v>
      </c>
      <c r="B2796" s="30" t="s">
        <v>4691</v>
      </c>
      <c r="C2796" s="30" t="s">
        <v>4692</v>
      </c>
      <c r="D2796" s="34">
        <v>0</v>
      </c>
      <c r="E2796" s="33">
        <v>15690686050.84</v>
      </c>
      <c r="F2796" s="33">
        <v>15690686050.84</v>
      </c>
    </row>
    <row r="2797" spans="1:6" ht="13.5" hidden="1" thickBot="1">
      <c r="A2797" s="27">
        <f t="shared" si="53"/>
        <v>10</v>
      </c>
      <c r="B2797" s="30" t="s">
        <v>4693</v>
      </c>
      <c r="C2797" s="30" t="s">
        <v>1020</v>
      </c>
      <c r="D2797" s="34">
        <v>0</v>
      </c>
      <c r="E2797" s="33">
        <v>118009880095.28999</v>
      </c>
      <c r="F2797" s="33">
        <v>118009880095.28999</v>
      </c>
    </row>
    <row r="2798" spans="1:6" ht="13.5" hidden="1" thickBot="1">
      <c r="A2798" s="27">
        <f t="shared" si="53"/>
        <v>7</v>
      </c>
      <c r="B2798" s="30" t="s">
        <v>4694</v>
      </c>
      <c r="C2798" s="30" t="s">
        <v>4296</v>
      </c>
      <c r="D2798" s="34">
        <v>0</v>
      </c>
      <c r="E2798" s="33">
        <v>11818610043142</v>
      </c>
      <c r="F2798" s="33">
        <v>11818610043142</v>
      </c>
    </row>
    <row r="2799" spans="1:6" ht="13.5" hidden="1" thickBot="1">
      <c r="A2799" s="27">
        <f t="shared" si="53"/>
        <v>10</v>
      </c>
      <c r="B2799" s="30" t="s">
        <v>4695</v>
      </c>
      <c r="C2799" s="30" t="s">
        <v>2481</v>
      </c>
      <c r="D2799" s="34">
        <v>0</v>
      </c>
      <c r="E2799" s="33">
        <v>1165139987259.6599</v>
      </c>
      <c r="F2799" s="33">
        <v>1165139987259.6599</v>
      </c>
    </row>
    <row r="2800" spans="1:6" ht="13.5" hidden="1" thickBot="1">
      <c r="A2800" s="27">
        <f t="shared" si="53"/>
        <v>10</v>
      </c>
      <c r="B2800" s="30" t="s">
        <v>4696</v>
      </c>
      <c r="C2800" s="30" t="s">
        <v>2479</v>
      </c>
      <c r="D2800" s="34">
        <v>0</v>
      </c>
      <c r="E2800" s="33">
        <v>371387601096.48999</v>
      </c>
      <c r="F2800" s="33">
        <v>371387601096.48999</v>
      </c>
    </row>
    <row r="2801" spans="1:6" ht="13.5" hidden="1" thickBot="1">
      <c r="A2801" s="27">
        <f t="shared" si="53"/>
        <v>10</v>
      </c>
      <c r="B2801" s="30" t="s">
        <v>4697</v>
      </c>
      <c r="C2801" s="30" t="s">
        <v>2477</v>
      </c>
      <c r="D2801" s="34">
        <v>0</v>
      </c>
      <c r="E2801" s="33">
        <v>4165732528144.5601</v>
      </c>
      <c r="F2801" s="33">
        <v>4165732528144.5601</v>
      </c>
    </row>
    <row r="2802" spans="1:6" ht="13.5" hidden="1" thickBot="1">
      <c r="A2802" s="27">
        <f t="shared" si="53"/>
        <v>10</v>
      </c>
      <c r="B2802" s="30" t="s">
        <v>4698</v>
      </c>
      <c r="C2802" s="30" t="s">
        <v>1230</v>
      </c>
      <c r="D2802" s="34">
        <v>0</v>
      </c>
      <c r="E2802" s="33">
        <v>6116349926641.3096</v>
      </c>
      <c r="F2802" s="33">
        <v>6116349926641.3096</v>
      </c>
    </row>
    <row r="2803" spans="1:6" ht="13.5" hidden="1" thickBot="1">
      <c r="A2803" s="27">
        <f t="shared" si="53"/>
        <v>7</v>
      </c>
      <c r="B2803" s="30" t="s">
        <v>4699</v>
      </c>
      <c r="C2803" s="30" t="s">
        <v>4395</v>
      </c>
      <c r="D2803" s="34">
        <v>0</v>
      </c>
      <c r="E2803" s="33">
        <v>1526297749377.96</v>
      </c>
      <c r="F2803" s="33">
        <v>1526297749377.96</v>
      </c>
    </row>
    <row r="2804" spans="1:6" ht="13.5" hidden="1" thickBot="1">
      <c r="A2804" s="27">
        <f t="shared" si="53"/>
        <v>10</v>
      </c>
      <c r="B2804" s="30" t="s">
        <v>4700</v>
      </c>
      <c r="C2804" s="30" t="s">
        <v>4397</v>
      </c>
      <c r="D2804" s="34">
        <v>0</v>
      </c>
      <c r="E2804" s="33">
        <v>559558073985.08997</v>
      </c>
      <c r="F2804" s="33">
        <v>559558073985.08997</v>
      </c>
    </row>
    <row r="2805" spans="1:6" ht="13.5" hidden="1" thickBot="1">
      <c r="A2805" s="27">
        <f t="shared" si="53"/>
        <v>10</v>
      </c>
      <c r="B2805" s="30" t="s">
        <v>4701</v>
      </c>
      <c r="C2805" s="30" t="s">
        <v>4702</v>
      </c>
      <c r="D2805" s="34">
        <v>0</v>
      </c>
      <c r="E2805" s="33">
        <v>70473847453.789993</v>
      </c>
      <c r="F2805" s="33">
        <v>70473847453.789993</v>
      </c>
    </row>
    <row r="2806" spans="1:6" ht="13.5" hidden="1" thickBot="1">
      <c r="A2806" s="27">
        <f t="shared" si="53"/>
        <v>10</v>
      </c>
      <c r="B2806" s="30" t="s">
        <v>4703</v>
      </c>
      <c r="C2806" s="30" t="s">
        <v>4411</v>
      </c>
      <c r="D2806" s="34">
        <v>0</v>
      </c>
      <c r="E2806" s="33">
        <v>896265827939.07996</v>
      </c>
      <c r="F2806" s="33">
        <v>896265827939.07996</v>
      </c>
    </row>
    <row r="2807" spans="1:6" ht="13.5" hidden="1" thickBot="1">
      <c r="A2807" s="27">
        <f t="shared" si="53"/>
        <v>7</v>
      </c>
      <c r="B2807" s="30" t="s">
        <v>4704</v>
      </c>
      <c r="C2807" s="30" t="s">
        <v>4705</v>
      </c>
      <c r="D2807" s="34">
        <v>0</v>
      </c>
      <c r="E2807" s="33">
        <v>117805810356.73</v>
      </c>
      <c r="F2807" s="33">
        <v>117805810356.73</v>
      </c>
    </row>
    <row r="2808" spans="1:6" ht="13.5" hidden="1" thickBot="1">
      <c r="A2808" s="27">
        <f t="shared" si="53"/>
        <v>10</v>
      </c>
      <c r="B2808" s="30" t="s">
        <v>4706</v>
      </c>
      <c r="C2808" s="30" t="s">
        <v>4426</v>
      </c>
      <c r="D2808" s="34">
        <v>0</v>
      </c>
      <c r="E2808" s="33">
        <v>79945096226.75</v>
      </c>
      <c r="F2808" s="33">
        <v>79945096226.75</v>
      </c>
    </row>
    <row r="2809" spans="1:6" ht="13.5" hidden="1" thickBot="1">
      <c r="A2809" s="27">
        <f t="shared" si="53"/>
        <v>10</v>
      </c>
      <c r="B2809" s="30" t="s">
        <v>4707</v>
      </c>
      <c r="C2809" s="30" t="s">
        <v>4539</v>
      </c>
      <c r="D2809" s="34">
        <v>0</v>
      </c>
      <c r="E2809" s="33">
        <v>37860714129.980003</v>
      </c>
      <c r="F2809" s="33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0" t="s">
        <v>4709</v>
      </c>
      <c r="D2810" s="34">
        <v>0</v>
      </c>
      <c r="E2810" s="33">
        <v>399962709594317</v>
      </c>
      <c r="F2810" s="33">
        <v>399962709594317</v>
      </c>
    </row>
    <row r="2811" spans="1:6" ht="13.5" thickBot="1">
      <c r="A2811" s="35">
        <f t="shared" si="53"/>
        <v>1</v>
      </c>
      <c r="B2811" s="27" t="s">
        <v>4708</v>
      </c>
      <c r="C2811" s="36" t="s">
        <v>4710</v>
      </c>
      <c r="D2811" s="41">
        <v>0</v>
      </c>
      <c r="E2811" s="37">
        <f>E2812+E2986+E3090+E3268+E3324+E3420+E3474+E3489</f>
        <v>442542728290520.63</v>
      </c>
      <c r="F2811" s="37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0" t="s">
        <v>4712</v>
      </c>
      <c r="D2812" s="34">
        <v>0</v>
      </c>
      <c r="E2812" s="33">
        <v>118390341075760</v>
      </c>
      <c r="F2812" s="33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0" t="s">
        <v>2212</v>
      </c>
      <c r="D2813" s="34">
        <v>0</v>
      </c>
      <c r="E2813" s="33">
        <v>24361951247925</v>
      </c>
      <c r="F2813" s="33">
        <v>24361951247925</v>
      </c>
    </row>
    <row r="2814" spans="1:6" ht="13.5" hidden="1" thickBot="1">
      <c r="A2814" s="27">
        <f t="shared" si="53"/>
        <v>9</v>
      </c>
      <c r="B2814" s="30" t="s">
        <v>4714</v>
      </c>
      <c r="C2814" s="30" t="s">
        <v>4715</v>
      </c>
      <c r="D2814" s="34">
        <v>0</v>
      </c>
      <c r="E2814" s="33">
        <v>18876417947682.301</v>
      </c>
      <c r="F2814" s="33">
        <v>18876417947682.301</v>
      </c>
    </row>
    <row r="2815" spans="1:6" ht="13.5" hidden="1" thickBot="1">
      <c r="A2815" s="27">
        <f t="shared" si="53"/>
        <v>9</v>
      </c>
      <c r="B2815" s="30" t="s">
        <v>4716</v>
      </c>
      <c r="C2815" s="30" t="s">
        <v>4717</v>
      </c>
      <c r="D2815" s="34">
        <v>0</v>
      </c>
      <c r="E2815" s="34">
        <v>6785018548</v>
      </c>
      <c r="F2815" s="34">
        <v>6785018548</v>
      </c>
    </row>
    <row r="2816" spans="1:6" ht="13.5" hidden="1" thickBot="1">
      <c r="A2816" s="27">
        <f t="shared" si="53"/>
        <v>9</v>
      </c>
      <c r="B2816" s="30" t="s">
        <v>4718</v>
      </c>
      <c r="C2816" s="30" t="s">
        <v>4719</v>
      </c>
      <c r="D2816" s="34">
        <v>0</v>
      </c>
      <c r="E2816" s="33">
        <v>261897190337.32001</v>
      </c>
      <c r="F2816" s="33">
        <v>261897190337.32001</v>
      </c>
    </row>
    <row r="2817" spans="1:6" ht="13.5" hidden="1" thickBot="1">
      <c r="A2817" s="27">
        <f t="shared" si="53"/>
        <v>9</v>
      </c>
      <c r="B2817" s="30" t="s">
        <v>4720</v>
      </c>
      <c r="C2817" s="30" t="s">
        <v>3007</v>
      </c>
      <c r="D2817" s="34">
        <v>0</v>
      </c>
      <c r="E2817" s="33">
        <v>326967105982.41998</v>
      </c>
      <c r="F2817" s="33">
        <v>326967105982.41998</v>
      </c>
    </row>
    <row r="2818" spans="1:6" ht="13.5" hidden="1" thickBot="1">
      <c r="A2818" s="27">
        <f t="shared" si="53"/>
        <v>9</v>
      </c>
      <c r="B2818" s="30" t="s">
        <v>4721</v>
      </c>
      <c r="C2818" s="30" t="s">
        <v>4722</v>
      </c>
      <c r="D2818" s="34">
        <v>0</v>
      </c>
      <c r="E2818" s="33">
        <v>26934942537.669998</v>
      </c>
      <c r="F2818" s="33">
        <v>26934942537.669998</v>
      </c>
    </row>
    <row r="2819" spans="1:6" ht="13.5" hidden="1" thickBot="1">
      <c r="A2819" s="27">
        <f t="shared" si="53"/>
        <v>9</v>
      </c>
      <c r="B2819" s="30" t="s">
        <v>4723</v>
      </c>
      <c r="C2819" s="30" t="s">
        <v>4724</v>
      </c>
      <c r="D2819" s="34">
        <v>0</v>
      </c>
      <c r="E2819" s="33">
        <v>150043182893.59</v>
      </c>
      <c r="F2819" s="33">
        <v>150043182893.59</v>
      </c>
    </row>
    <row r="2820" spans="1:6" ht="13.5" hidden="1" thickBot="1">
      <c r="A2820" s="27">
        <f t="shared" si="53"/>
        <v>9</v>
      </c>
      <c r="B2820" s="30" t="s">
        <v>4725</v>
      </c>
      <c r="C2820" s="30" t="s">
        <v>4726</v>
      </c>
      <c r="D2820" s="34">
        <v>0</v>
      </c>
      <c r="E2820" s="33">
        <v>2848033431973.1602</v>
      </c>
      <c r="F2820" s="33">
        <v>2848033431973.1602</v>
      </c>
    </row>
    <row r="2821" spans="1:6" ht="13.5" hidden="1" thickBot="1">
      <c r="A2821" s="27">
        <f t="shared" si="53"/>
        <v>9</v>
      </c>
      <c r="B2821" s="30" t="s">
        <v>4727</v>
      </c>
      <c r="C2821" s="30" t="s">
        <v>4728</v>
      </c>
      <c r="D2821" s="34">
        <v>0</v>
      </c>
      <c r="E2821" s="33">
        <v>137927463968.17999</v>
      </c>
      <c r="F2821" s="33">
        <v>137927463968.17999</v>
      </c>
    </row>
    <row r="2822" spans="1:6" ht="13.5" hidden="1" thickBot="1">
      <c r="A2822" s="27">
        <f t="shared" si="53"/>
        <v>9</v>
      </c>
      <c r="B2822" s="30" t="s">
        <v>4729</v>
      </c>
      <c r="C2822" s="30" t="s">
        <v>4730</v>
      </c>
      <c r="D2822" s="34">
        <v>0</v>
      </c>
      <c r="E2822" s="33">
        <v>451586720612.5</v>
      </c>
      <c r="F2822" s="33">
        <v>451586720612.5</v>
      </c>
    </row>
    <row r="2823" spans="1:6" ht="13.5" hidden="1" thickBot="1">
      <c r="A2823" s="27">
        <f t="shared" si="53"/>
        <v>9</v>
      </c>
      <c r="B2823" s="30" t="s">
        <v>4731</v>
      </c>
      <c r="C2823" s="30" t="s">
        <v>4732</v>
      </c>
      <c r="D2823" s="34">
        <v>0</v>
      </c>
      <c r="E2823" s="34">
        <v>2178063864</v>
      </c>
      <c r="F2823" s="34">
        <v>2178063864</v>
      </c>
    </row>
    <row r="2824" spans="1:6" ht="13.5" hidden="1" thickBot="1">
      <c r="A2824" s="27">
        <f t="shared" si="53"/>
        <v>9</v>
      </c>
      <c r="B2824" s="30" t="s">
        <v>4733</v>
      </c>
      <c r="C2824" s="30" t="s">
        <v>4734</v>
      </c>
      <c r="D2824" s="34">
        <v>0</v>
      </c>
      <c r="E2824" s="33">
        <v>775779966049.65002</v>
      </c>
      <c r="F2824" s="33">
        <v>775779966049.65002</v>
      </c>
    </row>
    <row r="2825" spans="1:6" ht="13.5" hidden="1" thickBot="1">
      <c r="A2825" s="27">
        <f t="shared" si="53"/>
        <v>9</v>
      </c>
      <c r="B2825" s="30" t="s">
        <v>4735</v>
      </c>
      <c r="C2825" s="30" t="s">
        <v>4736</v>
      </c>
      <c r="D2825" s="34">
        <v>0</v>
      </c>
      <c r="E2825" s="33">
        <v>283466057727.65997</v>
      </c>
      <c r="F2825" s="33">
        <v>283466057727.65997</v>
      </c>
    </row>
    <row r="2826" spans="1:6" ht="13.5" hidden="1" thickBot="1">
      <c r="A2826" s="27">
        <f t="shared" si="53"/>
        <v>9</v>
      </c>
      <c r="B2826" s="30" t="s">
        <v>4737</v>
      </c>
      <c r="C2826" s="30" t="s">
        <v>4738</v>
      </c>
      <c r="D2826" s="34">
        <v>0</v>
      </c>
      <c r="E2826" s="33">
        <v>210130656125.62</v>
      </c>
      <c r="F2826" s="33">
        <v>210130656125.62</v>
      </c>
    </row>
    <row r="2827" spans="1:6" ht="13.5" hidden="1" thickBot="1">
      <c r="A2827" s="27">
        <f t="shared" si="53"/>
        <v>9</v>
      </c>
      <c r="B2827" s="30" t="s">
        <v>4739</v>
      </c>
      <c r="C2827" s="30" t="s">
        <v>4740</v>
      </c>
      <c r="D2827" s="34">
        <v>0</v>
      </c>
      <c r="E2827" s="34">
        <v>746552133</v>
      </c>
      <c r="F2827" s="34">
        <v>746552133</v>
      </c>
    </row>
    <row r="2828" spans="1:6" ht="13.5" hidden="1" thickBot="1">
      <c r="A2828" s="27">
        <f t="shared" si="53"/>
        <v>9</v>
      </c>
      <c r="B2828" s="30" t="s">
        <v>4741</v>
      </c>
      <c r="C2828" s="30" t="s">
        <v>4742</v>
      </c>
      <c r="D2828" s="34">
        <v>0</v>
      </c>
      <c r="E2828" s="34">
        <v>3056947490</v>
      </c>
      <c r="F2828" s="34">
        <v>3056947490</v>
      </c>
    </row>
    <row r="2829" spans="1:6" ht="13.5" thickBot="1">
      <c r="A2829" s="27">
        <f t="shared" si="53"/>
        <v>6</v>
      </c>
      <c r="B2829" s="27" t="s">
        <v>4743</v>
      </c>
      <c r="C2829" s="30" t="s">
        <v>4744</v>
      </c>
      <c r="D2829" s="34">
        <v>0</v>
      </c>
      <c r="E2829" s="33">
        <v>2226541755179.2998</v>
      </c>
      <c r="F2829" s="33">
        <v>2226541755179.2998</v>
      </c>
    </row>
    <row r="2830" spans="1:6" ht="13.5" hidden="1" thickBot="1">
      <c r="A2830" s="27">
        <f t="shared" si="53"/>
        <v>9</v>
      </c>
      <c r="B2830" s="30" t="s">
        <v>4745</v>
      </c>
      <c r="C2830" s="30" t="s">
        <v>2908</v>
      </c>
      <c r="D2830" s="34">
        <v>0</v>
      </c>
      <c r="E2830" s="33">
        <v>44290693446.989998</v>
      </c>
      <c r="F2830" s="33">
        <v>44290693446.989998</v>
      </c>
    </row>
    <row r="2831" spans="1:6" ht="13.5" hidden="1" thickBot="1">
      <c r="A2831" s="27">
        <f t="shared" si="53"/>
        <v>9</v>
      </c>
      <c r="B2831" s="30" t="s">
        <v>4746</v>
      </c>
      <c r="C2831" s="30" t="s">
        <v>4747</v>
      </c>
      <c r="D2831" s="34">
        <v>0</v>
      </c>
      <c r="E2831" s="33">
        <v>664844529636.08997</v>
      </c>
      <c r="F2831" s="33">
        <v>664844529636.08997</v>
      </c>
    </row>
    <row r="2832" spans="1:6" ht="13.5" hidden="1" thickBot="1">
      <c r="A2832" s="27">
        <f t="shared" si="53"/>
        <v>9</v>
      </c>
      <c r="B2832" s="30" t="s">
        <v>4748</v>
      </c>
      <c r="C2832" s="30" t="s">
        <v>1271</v>
      </c>
      <c r="D2832" s="34">
        <v>0</v>
      </c>
      <c r="E2832" s="33">
        <v>274167553704.87</v>
      </c>
      <c r="F2832" s="33">
        <v>274167553704.87</v>
      </c>
    </row>
    <row r="2833" spans="1:6" ht="13.5" hidden="1" thickBot="1">
      <c r="A2833" s="27">
        <f t="shared" si="53"/>
        <v>9</v>
      </c>
      <c r="B2833" s="30" t="s">
        <v>4749</v>
      </c>
      <c r="C2833" s="30" t="s">
        <v>4750</v>
      </c>
      <c r="D2833" s="34">
        <v>0</v>
      </c>
      <c r="E2833" s="33">
        <v>109460071157.03</v>
      </c>
      <c r="F2833" s="33">
        <v>109460071157.03</v>
      </c>
    </row>
    <row r="2834" spans="1:6" ht="13.5" hidden="1" thickBot="1">
      <c r="A2834" s="27">
        <f t="shared" si="53"/>
        <v>9</v>
      </c>
      <c r="B2834" s="30" t="s">
        <v>4751</v>
      </c>
      <c r="C2834" s="30" t="s">
        <v>4752</v>
      </c>
      <c r="D2834" s="34">
        <v>0</v>
      </c>
      <c r="E2834" s="34">
        <v>245950983</v>
      </c>
      <c r="F2834" s="34">
        <v>245950983</v>
      </c>
    </row>
    <row r="2835" spans="1:6" ht="13.5" hidden="1" thickBot="1">
      <c r="A2835" s="27">
        <f t="shared" si="53"/>
        <v>9</v>
      </c>
      <c r="B2835" s="30" t="s">
        <v>4753</v>
      </c>
      <c r="C2835" s="30" t="s">
        <v>897</v>
      </c>
      <c r="D2835" s="34">
        <v>0</v>
      </c>
      <c r="E2835" s="34">
        <v>1862253748</v>
      </c>
      <c r="F2835" s="34">
        <v>1862253748</v>
      </c>
    </row>
    <row r="2836" spans="1:6" ht="13.5" hidden="1" thickBot="1">
      <c r="A2836" s="27">
        <f t="shared" si="53"/>
        <v>9</v>
      </c>
      <c r="B2836" s="30" t="s">
        <v>4754</v>
      </c>
      <c r="C2836" s="30" t="s">
        <v>3153</v>
      </c>
      <c r="D2836" s="34">
        <v>0</v>
      </c>
      <c r="E2836" s="33">
        <v>10078143641.16</v>
      </c>
      <c r="F2836" s="33">
        <v>10078143641.16</v>
      </c>
    </row>
    <row r="2837" spans="1:6" ht="13.5" hidden="1" thickBot="1">
      <c r="A2837" s="27">
        <f t="shared" si="53"/>
        <v>9</v>
      </c>
      <c r="B2837" s="30" t="s">
        <v>4755</v>
      </c>
      <c r="C2837" s="30" t="s">
        <v>3107</v>
      </c>
      <c r="D2837" s="34">
        <v>0</v>
      </c>
      <c r="E2837" s="34">
        <v>4988571055</v>
      </c>
      <c r="F2837" s="34">
        <v>4988571055</v>
      </c>
    </row>
    <row r="2838" spans="1:6" ht="13.5" hidden="1" thickBot="1">
      <c r="A2838" s="27">
        <f t="shared" si="53"/>
        <v>9</v>
      </c>
      <c r="B2838" s="30" t="s">
        <v>4756</v>
      </c>
      <c r="C2838" s="30" t="s">
        <v>4757</v>
      </c>
      <c r="D2838" s="34">
        <v>0</v>
      </c>
      <c r="E2838" s="33">
        <v>1116603987807.1599</v>
      </c>
      <c r="F2838" s="33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0" t="s">
        <v>2214</v>
      </c>
      <c r="D2839" s="34">
        <v>0</v>
      </c>
      <c r="E2839" s="33">
        <v>5982252698206.54</v>
      </c>
      <c r="F2839" s="33">
        <v>5982252698206.54</v>
      </c>
    </row>
    <row r="2840" spans="1:6" ht="13.5" hidden="1" thickBot="1">
      <c r="A2840" s="27">
        <f t="shared" si="53"/>
        <v>9</v>
      </c>
      <c r="B2840" s="30" t="s">
        <v>4759</v>
      </c>
      <c r="C2840" s="30" t="s">
        <v>4760</v>
      </c>
      <c r="D2840" s="34">
        <v>0</v>
      </c>
      <c r="E2840" s="33">
        <v>23755985826.299999</v>
      </c>
      <c r="F2840" s="33">
        <v>23755985826.299999</v>
      </c>
    </row>
    <row r="2841" spans="1:6" ht="13.5" hidden="1" thickBot="1">
      <c r="A2841" s="27">
        <f t="shared" si="53"/>
        <v>9</v>
      </c>
      <c r="B2841" s="30" t="s">
        <v>4761</v>
      </c>
      <c r="C2841" s="30" t="s">
        <v>3102</v>
      </c>
      <c r="D2841" s="34">
        <v>0</v>
      </c>
      <c r="E2841" s="33">
        <v>706961395326.25</v>
      </c>
      <c r="F2841" s="33">
        <v>706961395326.25</v>
      </c>
    </row>
    <row r="2842" spans="1:6" ht="13.5" hidden="1" thickBot="1">
      <c r="A2842" s="27">
        <f t="shared" si="53"/>
        <v>9</v>
      </c>
      <c r="B2842" s="30" t="s">
        <v>4762</v>
      </c>
      <c r="C2842" s="30" t="s">
        <v>4763</v>
      </c>
      <c r="D2842" s="34">
        <v>0</v>
      </c>
      <c r="E2842" s="33">
        <v>2297863123403.4399</v>
      </c>
      <c r="F2842" s="33">
        <v>2297863123403.4399</v>
      </c>
    </row>
    <row r="2843" spans="1:6" ht="13.5" hidden="1" thickBot="1">
      <c r="A2843" s="27">
        <f t="shared" si="53"/>
        <v>9</v>
      </c>
      <c r="B2843" s="30" t="s">
        <v>4764</v>
      </c>
      <c r="C2843" s="30" t="s">
        <v>4765</v>
      </c>
      <c r="D2843" s="34">
        <v>0</v>
      </c>
      <c r="E2843" s="33">
        <v>27882993750.900002</v>
      </c>
      <c r="F2843" s="33">
        <v>27882993750.900002</v>
      </c>
    </row>
    <row r="2844" spans="1:6" ht="13.5" hidden="1" thickBot="1">
      <c r="A2844" s="27">
        <f t="shared" si="53"/>
        <v>9</v>
      </c>
      <c r="B2844" s="30" t="s">
        <v>4766</v>
      </c>
      <c r="C2844" s="30" t="s">
        <v>4767</v>
      </c>
      <c r="D2844" s="34">
        <v>0</v>
      </c>
      <c r="E2844" s="33">
        <v>520901901950.78998</v>
      </c>
      <c r="F2844" s="33">
        <v>520901901950.78998</v>
      </c>
    </row>
    <row r="2845" spans="1:6" ht="13.5" hidden="1" thickBot="1">
      <c r="A2845" s="27">
        <f t="shared" si="53"/>
        <v>9</v>
      </c>
      <c r="B2845" s="30" t="s">
        <v>4768</v>
      </c>
      <c r="C2845" s="30" t="s">
        <v>4769</v>
      </c>
      <c r="D2845" s="34">
        <v>0</v>
      </c>
      <c r="E2845" s="33">
        <v>1387601224683.3501</v>
      </c>
      <c r="F2845" s="33">
        <v>1387601224683.3501</v>
      </c>
    </row>
    <row r="2846" spans="1:6" ht="13.5" hidden="1" thickBot="1">
      <c r="A2846" s="27">
        <f t="shared" si="53"/>
        <v>9</v>
      </c>
      <c r="B2846" s="30" t="s">
        <v>4770</v>
      </c>
      <c r="C2846" s="30" t="s">
        <v>4771</v>
      </c>
      <c r="D2846" s="34">
        <v>0</v>
      </c>
      <c r="E2846" s="33">
        <v>882232810820.43994</v>
      </c>
      <c r="F2846" s="33">
        <v>882232810820.43994</v>
      </c>
    </row>
    <row r="2847" spans="1:6" ht="13.5" hidden="1" thickBot="1">
      <c r="A2847" s="27">
        <f t="shared" si="53"/>
        <v>9</v>
      </c>
      <c r="B2847" s="30" t="s">
        <v>4772</v>
      </c>
      <c r="C2847" s="30" t="s">
        <v>3105</v>
      </c>
      <c r="D2847" s="34">
        <v>0</v>
      </c>
      <c r="E2847" s="33">
        <v>43434126476.040001</v>
      </c>
      <c r="F2847" s="33">
        <v>43434126476.040001</v>
      </c>
    </row>
    <row r="2848" spans="1:6" ht="13.5" hidden="1" thickBot="1">
      <c r="A2848" s="27">
        <f t="shared" si="53"/>
        <v>9</v>
      </c>
      <c r="B2848" s="30" t="s">
        <v>4773</v>
      </c>
      <c r="C2848" s="30" t="s">
        <v>4774</v>
      </c>
      <c r="D2848" s="34">
        <v>0</v>
      </c>
      <c r="E2848" s="33">
        <v>91619135969.029999</v>
      </c>
      <c r="F2848" s="33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0" t="s">
        <v>133</v>
      </c>
      <c r="D2849" s="34">
        <v>0</v>
      </c>
      <c r="E2849" s="33">
        <v>9593141405.5200005</v>
      </c>
      <c r="F2849" s="33">
        <v>9593141405.5200005</v>
      </c>
    </row>
    <row r="2850" spans="1:6" ht="13.5" hidden="1" thickBot="1">
      <c r="A2850" s="27">
        <f t="shared" si="54"/>
        <v>9</v>
      </c>
      <c r="B2850" s="30" t="s">
        <v>4776</v>
      </c>
      <c r="C2850" s="30" t="s">
        <v>4777</v>
      </c>
      <c r="D2850" s="34">
        <v>0</v>
      </c>
      <c r="E2850" s="34">
        <v>602082374</v>
      </c>
      <c r="F2850" s="34">
        <v>602082374</v>
      </c>
    </row>
    <row r="2851" spans="1:6" ht="13.5" hidden="1" thickBot="1">
      <c r="A2851" s="27">
        <f t="shared" si="54"/>
        <v>9</v>
      </c>
      <c r="B2851" s="30" t="s">
        <v>4778</v>
      </c>
      <c r="C2851" s="30" t="s">
        <v>4779</v>
      </c>
      <c r="D2851" s="34">
        <v>0</v>
      </c>
      <c r="E2851" s="34">
        <v>400960719</v>
      </c>
      <c r="F2851" s="34">
        <v>400960719</v>
      </c>
    </row>
    <row r="2852" spans="1:6" ht="13.5" hidden="1" thickBot="1">
      <c r="A2852" s="27">
        <f t="shared" si="54"/>
        <v>9</v>
      </c>
      <c r="B2852" s="30" t="s">
        <v>4780</v>
      </c>
      <c r="C2852" s="30" t="s">
        <v>4781</v>
      </c>
      <c r="D2852" s="34">
        <v>0</v>
      </c>
      <c r="E2852" s="34">
        <v>1202677035</v>
      </c>
      <c r="F2852" s="34">
        <v>1202677035</v>
      </c>
    </row>
    <row r="2853" spans="1:6" ht="13.5" hidden="1" thickBot="1">
      <c r="A2853" s="27">
        <f t="shared" si="54"/>
        <v>9</v>
      </c>
      <c r="B2853" s="30" t="s">
        <v>4782</v>
      </c>
      <c r="C2853" s="30" t="s">
        <v>4783</v>
      </c>
      <c r="D2853" s="34">
        <v>0</v>
      </c>
      <c r="E2853" s="33">
        <v>7387421277.5200005</v>
      </c>
      <c r="F2853" s="33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0" t="s">
        <v>4785</v>
      </c>
      <c r="D2854" s="34">
        <v>0</v>
      </c>
      <c r="E2854" s="33">
        <v>12453278059198</v>
      </c>
      <c r="F2854" s="33">
        <v>12453278059198</v>
      </c>
    </row>
    <row r="2855" spans="1:6" ht="13.5" hidden="1" thickBot="1">
      <c r="A2855" s="27">
        <f t="shared" si="54"/>
        <v>9</v>
      </c>
      <c r="B2855" s="30" t="s">
        <v>4786</v>
      </c>
      <c r="C2855" s="30" t="s">
        <v>3069</v>
      </c>
      <c r="D2855" s="34">
        <v>0</v>
      </c>
      <c r="E2855" s="33">
        <v>885970652561.12</v>
      </c>
      <c r="F2855" s="33">
        <v>885970652561.12</v>
      </c>
    </row>
    <row r="2856" spans="1:6" ht="13.5" hidden="1" thickBot="1">
      <c r="A2856" s="27">
        <f t="shared" si="54"/>
        <v>9</v>
      </c>
      <c r="B2856" s="30" t="s">
        <v>4787</v>
      </c>
      <c r="C2856" s="30" t="s">
        <v>4788</v>
      </c>
      <c r="D2856" s="34">
        <v>0</v>
      </c>
      <c r="E2856" s="33">
        <v>2319435360667.6401</v>
      </c>
      <c r="F2856" s="33">
        <v>2319435360667.6401</v>
      </c>
    </row>
    <row r="2857" spans="1:6" ht="13.5" hidden="1" thickBot="1">
      <c r="A2857" s="27">
        <f t="shared" si="54"/>
        <v>9</v>
      </c>
      <c r="B2857" s="30" t="s">
        <v>4789</v>
      </c>
      <c r="C2857" s="30" t="s">
        <v>4790</v>
      </c>
      <c r="D2857" s="34">
        <v>0</v>
      </c>
      <c r="E2857" s="33">
        <v>83447993700.149994</v>
      </c>
      <c r="F2857" s="33">
        <v>83447993700.149994</v>
      </c>
    </row>
    <row r="2858" spans="1:6" ht="13.5" hidden="1" thickBot="1">
      <c r="A2858" s="27">
        <f t="shared" si="54"/>
        <v>9</v>
      </c>
      <c r="B2858" s="30" t="s">
        <v>4791</v>
      </c>
      <c r="C2858" s="30" t="s">
        <v>4792</v>
      </c>
      <c r="D2858" s="34">
        <v>0</v>
      </c>
      <c r="E2858" s="33">
        <v>1073656428429.03</v>
      </c>
      <c r="F2858" s="33">
        <v>1073656428429.03</v>
      </c>
    </row>
    <row r="2859" spans="1:6" ht="13.5" hidden="1" thickBot="1">
      <c r="A2859" s="27">
        <f t="shared" si="54"/>
        <v>9</v>
      </c>
      <c r="B2859" s="30" t="s">
        <v>4793</v>
      </c>
      <c r="C2859" s="30" t="s">
        <v>3075</v>
      </c>
      <c r="D2859" s="34">
        <v>0</v>
      </c>
      <c r="E2859" s="33">
        <v>2234810387977.6699</v>
      </c>
      <c r="F2859" s="33">
        <v>2234810387977.6699</v>
      </c>
    </row>
    <row r="2860" spans="1:6" ht="13.5" hidden="1" thickBot="1">
      <c r="A2860" s="27">
        <f t="shared" si="54"/>
        <v>9</v>
      </c>
      <c r="B2860" s="30" t="s">
        <v>4794</v>
      </c>
      <c r="C2860" s="30" t="s">
        <v>3073</v>
      </c>
      <c r="D2860" s="34">
        <v>0</v>
      </c>
      <c r="E2860" s="33">
        <v>1605395665314.4199</v>
      </c>
      <c r="F2860" s="33">
        <v>1605395665314.4199</v>
      </c>
    </row>
    <row r="2861" spans="1:6" ht="13.5" hidden="1" thickBot="1">
      <c r="A2861" s="27">
        <f t="shared" si="54"/>
        <v>9</v>
      </c>
      <c r="B2861" s="30" t="s">
        <v>4795</v>
      </c>
      <c r="C2861" s="30" t="s">
        <v>4796</v>
      </c>
      <c r="D2861" s="34">
        <v>0</v>
      </c>
      <c r="E2861" s="33">
        <v>109363242674.14</v>
      </c>
      <c r="F2861" s="33">
        <v>109363242674.14</v>
      </c>
    </row>
    <row r="2862" spans="1:6" ht="13.5" hidden="1" thickBot="1">
      <c r="A2862" s="27">
        <f t="shared" si="54"/>
        <v>9</v>
      </c>
      <c r="B2862" s="30" t="s">
        <v>4797</v>
      </c>
      <c r="C2862" s="30" t="s">
        <v>3117</v>
      </c>
      <c r="D2862" s="34">
        <v>0</v>
      </c>
      <c r="E2862" s="33">
        <v>155210711361.60999</v>
      </c>
      <c r="F2862" s="33">
        <v>155210711361.60999</v>
      </c>
    </row>
    <row r="2863" spans="1:6" ht="13.5" hidden="1" thickBot="1">
      <c r="A2863" s="27">
        <f t="shared" si="54"/>
        <v>9</v>
      </c>
      <c r="B2863" s="30" t="s">
        <v>4798</v>
      </c>
      <c r="C2863" s="30" t="s">
        <v>3080</v>
      </c>
      <c r="D2863" s="34">
        <v>0</v>
      </c>
      <c r="E2863" s="33">
        <v>3695898240159.7202</v>
      </c>
      <c r="F2863" s="33">
        <v>3695898240159.7202</v>
      </c>
    </row>
    <row r="2864" spans="1:6" ht="13.5" hidden="1" thickBot="1">
      <c r="A2864" s="27">
        <f t="shared" si="54"/>
        <v>9</v>
      </c>
      <c r="B2864" s="30" t="s">
        <v>4799</v>
      </c>
      <c r="C2864" s="30" t="s">
        <v>4800</v>
      </c>
      <c r="D2864" s="34">
        <v>0</v>
      </c>
      <c r="E2864" s="33">
        <v>290089376352.47998</v>
      </c>
      <c r="F2864" s="33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0" t="s">
        <v>4802</v>
      </c>
      <c r="D2865" s="34">
        <v>0</v>
      </c>
      <c r="E2865" s="33">
        <v>9410064004467.0996</v>
      </c>
      <c r="F2865" s="33">
        <v>9410064004467.0996</v>
      </c>
    </row>
    <row r="2866" spans="1:6" ht="13.5" hidden="1" thickBot="1">
      <c r="A2866" s="27">
        <f t="shared" si="54"/>
        <v>9</v>
      </c>
      <c r="B2866" s="30" t="s">
        <v>4803</v>
      </c>
      <c r="C2866" s="30" t="s">
        <v>4804</v>
      </c>
      <c r="D2866" s="34">
        <v>0</v>
      </c>
      <c r="E2866" s="33">
        <v>1515662877426.6201</v>
      </c>
      <c r="F2866" s="33">
        <v>1515662877426.6201</v>
      </c>
    </row>
    <row r="2867" spans="1:6" ht="13.5" hidden="1" thickBot="1">
      <c r="A2867" s="27">
        <f t="shared" si="54"/>
        <v>9</v>
      </c>
      <c r="B2867" s="30" t="s">
        <v>4805</v>
      </c>
      <c r="C2867" s="30" t="s">
        <v>1269</v>
      </c>
      <c r="D2867" s="34">
        <v>0</v>
      </c>
      <c r="E2867" s="33">
        <v>1646549697781.4199</v>
      </c>
      <c r="F2867" s="33">
        <v>1646549697781.4199</v>
      </c>
    </row>
    <row r="2868" spans="1:6" ht="13.5" hidden="1" thickBot="1">
      <c r="A2868" s="27">
        <f t="shared" si="54"/>
        <v>9</v>
      </c>
      <c r="B2868" s="30" t="s">
        <v>4806</v>
      </c>
      <c r="C2868" s="30" t="s">
        <v>3087</v>
      </c>
      <c r="D2868" s="34">
        <v>0</v>
      </c>
      <c r="E2868" s="33">
        <v>711656587522.28003</v>
      </c>
      <c r="F2868" s="33">
        <v>711656587522.28003</v>
      </c>
    </row>
    <row r="2869" spans="1:6" ht="13.5" hidden="1" thickBot="1">
      <c r="A2869" s="27">
        <f t="shared" si="54"/>
        <v>9</v>
      </c>
      <c r="B2869" s="30" t="s">
        <v>4807</v>
      </c>
      <c r="C2869" s="30" t="s">
        <v>3089</v>
      </c>
      <c r="D2869" s="34">
        <v>0</v>
      </c>
      <c r="E2869" s="33">
        <v>142486914698.25</v>
      </c>
      <c r="F2869" s="33">
        <v>142486914698.25</v>
      </c>
    </row>
    <row r="2870" spans="1:6" ht="13.5" hidden="1" thickBot="1">
      <c r="A2870" s="27">
        <f t="shared" si="54"/>
        <v>9</v>
      </c>
      <c r="B2870" s="30" t="s">
        <v>4808</v>
      </c>
      <c r="C2870" s="30" t="s">
        <v>3091</v>
      </c>
      <c r="D2870" s="34">
        <v>0</v>
      </c>
      <c r="E2870" s="33">
        <v>20087235161.380001</v>
      </c>
      <c r="F2870" s="33">
        <v>20087235161.380001</v>
      </c>
    </row>
    <row r="2871" spans="1:6" ht="13.5" hidden="1" thickBot="1">
      <c r="A2871" s="27">
        <f t="shared" si="54"/>
        <v>9</v>
      </c>
      <c r="B2871" s="30" t="s">
        <v>4809</v>
      </c>
      <c r="C2871" s="30" t="s">
        <v>3093</v>
      </c>
      <c r="D2871" s="34">
        <v>0</v>
      </c>
      <c r="E2871" s="33">
        <v>366371278953.12</v>
      </c>
      <c r="F2871" s="33">
        <v>366371278953.12</v>
      </c>
    </row>
    <row r="2872" spans="1:6" ht="13.5" hidden="1" thickBot="1">
      <c r="A2872" s="27">
        <f t="shared" si="54"/>
        <v>9</v>
      </c>
      <c r="B2872" s="30" t="s">
        <v>4810</v>
      </c>
      <c r="C2872" s="30" t="s">
        <v>3095</v>
      </c>
      <c r="D2872" s="34">
        <v>0</v>
      </c>
      <c r="E2872" s="33">
        <v>46258750146.540001</v>
      </c>
      <c r="F2872" s="33">
        <v>46258750146.540001</v>
      </c>
    </row>
    <row r="2873" spans="1:6" ht="13.5" hidden="1" thickBot="1">
      <c r="A2873" s="27">
        <f t="shared" si="54"/>
        <v>9</v>
      </c>
      <c r="B2873" s="30" t="s">
        <v>4811</v>
      </c>
      <c r="C2873" s="30" t="s">
        <v>4812</v>
      </c>
      <c r="D2873" s="34">
        <v>0</v>
      </c>
      <c r="E2873" s="33">
        <v>21617469155.939999</v>
      </c>
      <c r="F2873" s="33">
        <v>21617469155.939999</v>
      </c>
    </row>
    <row r="2874" spans="1:6" ht="13.5" hidden="1" thickBot="1">
      <c r="A2874" s="27">
        <f t="shared" si="54"/>
        <v>9</v>
      </c>
      <c r="B2874" s="30" t="s">
        <v>4813</v>
      </c>
      <c r="C2874" s="30" t="s">
        <v>4814</v>
      </c>
      <c r="D2874" s="34">
        <v>0</v>
      </c>
      <c r="E2874" s="33">
        <v>112586906775.44</v>
      </c>
      <c r="F2874" s="33">
        <v>112586906775.44</v>
      </c>
    </row>
    <row r="2875" spans="1:6" ht="13.5" hidden="1" thickBot="1">
      <c r="A2875" s="27">
        <f t="shared" si="54"/>
        <v>9</v>
      </c>
      <c r="B2875" s="30" t="s">
        <v>4815</v>
      </c>
      <c r="C2875" s="30" t="s">
        <v>4816</v>
      </c>
      <c r="D2875" s="34">
        <v>0</v>
      </c>
      <c r="E2875" s="33">
        <v>727525601505.05005</v>
      </c>
      <c r="F2875" s="33">
        <v>727525601505.05005</v>
      </c>
    </row>
    <row r="2876" spans="1:6" ht="13.5" hidden="1" thickBot="1">
      <c r="A2876" s="27">
        <f t="shared" si="54"/>
        <v>9</v>
      </c>
      <c r="B2876" s="30" t="s">
        <v>4817</v>
      </c>
      <c r="C2876" s="30" t="s">
        <v>4586</v>
      </c>
      <c r="D2876" s="34">
        <v>0</v>
      </c>
      <c r="E2876" s="33">
        <v>3886806089595.29</v>
      </c>
      <c r="F2876" s="33">
        <v>3886806089595.29</v>
      </c>
    </row>
    <row r="2877" spans="1:6" ht="13.5" hidden="1" thickBot="1">
      <c r="A2877" s="27">
        <f t="shared" si="54"/>
        <v>9</v>
      </c>
      <c r="B2877" s="30" t="s">
        <v>4818</v>
      </c>
      <c r="C2877" s="30" t="s">
        <v>4819</v>
      </c>
      <c r="D2877" s="34">
        <v>0</v>
      </c>
      <c r="E2877" s="33">
        <v>37934351666.919998</v>
      </c>
      <c r="F2877" s="33">
        <v>37934351666.919998</v>
      </c>
    </row>
    <row r="2878" spans="1:6" ht="13.5" hidden="1" thickBot="1">
      <c r="A2878" s="27">
        <f t="shared" si="54"/>
        <v>9</v>
      </c>
      <c r="B2878" s="30" t="s">
        <v>4820</v>
      </c>
      <c r="C2878" s="30" t="s">
        <v>4821</v>
      </c>
      <c r="D2878" s="34">
        <v>0</v>
      </c>
      <c r="E2878" s="33">
        <v>174520244078.85001</v>
      </c>
      <c r="F2878" s="33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0" t="s">
        <v>4823</v>
      </c>
      <c r="D2879" s="34">
        <v>0</v>
      </c>
      <c r="E2879" s="33">
        <v>37333777202547.602</v>
      </c>
      <c r="F2879" s="33">
        <v>37333777202547.602</v>
      </c>
    </row>
    <row r="2880" spans="1:6" ht="13.5" hidden="1" thickBot="1">
      <c r="A2880" s="27">
        <f t="shared" si="54"/>
        <v>9</v>
      </c>
      <c r="B2880" s="30" t="s">
        <v>4824</v>
      </c>
      <c r="C2880" s="30" t="s">
        <v>1561</v>
      </c>
      <c r="D2880" s="34">
        <v>0</v>
      </c>
      <c r="E2880" s="34">
        <v>1982622912</v>
      </c>
      <c r="F2880" s="34">
        <v>1982622912</v>
      </c>
    </row>
    <row r="2881" spans="1:6" ht="13.5" hidden="1" thickBot="1">
      <c r="A2881" s="27">
        <f t="shared" si="54"/>
        <v>9</v>
      </c>
      <c r="B2881" s="30" t="s">
        <v>4825</v>
      </c>
      <c r="C2881" s="30" t="s">
        <v>4826</v>
      </c>
      <c r="D2881" s="34">
        <v>0</v>
      </c>
      <c r="E2881" s="33">
        <v>4115207242.8000002</v>
      </c>
      <c r="F2881" s="33">
        <v>4115207242.8000002</v>
      </c>
    </row>
    <row r="2882" spans="1:6" ht="13.5" hidden="1" thickBot="1">
      <c r="A2882" s="27">
        <f t="shared" si="54"/>
        <v>9</v>
      </c>
      <c r="B2882" s="30" t="s">
        <v>4827</v>
      </c>
      <c r="C2882" s="30" t="s">
        <v>4828</v>
      </c>
      <c r="D2882" s="34">
        <v>0</v>
      </c>
      <c r="E2882" s="33">
        <v>7340450100.3999996</v>
      </c>
      <c r="F2882" s="33">
        <v>7340450100.3999996</v>
      </c>
    </row>
    <row r="2883" spans="1:6" ht="13.5" hidden="1" thickBot="1">
      <c r="A2883" s="27">
        <f t="shared" si="54"/>
        <v>9</v>
      </c>
      <c r="B2883" s="30" t="s">
        <v>4829</v>
      </c>
      <c r="C2883" s="30" t="s">
        <v>4830</v>
      </c>
      <c r="D2883" s="34">
        <v>0</v>
      </c>
      <c r="E2883" s="33">
        <v>2982105943.8000002</v>
      </c>
      <c r="F2883" s="33">
        <v>2982105943.8000002</v>
      </c>
    </row>
    <row r="2884" spans="1:6" ht="13.5" hidden="1" thickBot="1">
      <c r="A2884" s="27">
        <f t="shared" si="54"/>
        <v>9</v>
      </c>
      <c r="B2884" s="30" t="s">
        <v>4831</v>
      </c>
      <c r="C2884" s="30" t="s">
        <v>4832</v>
      </c>
      <c r="D2884" s="34">
        <v>0</v>
      </c>
      <c r="E2884" s="33">
        <v>15018546396.559999</v>
      </c>
      <c r="F2884" s="33">
        <v>15018546396.559999</v>
      </c>
    </row>
    <row r="2885" spans="1:6" ht="13.5" hidden="1" thickBot="1">
      <c r="A2885" s="27">
        <f t="shared" si="54"/>
        <v>9</v>
      </c>
      <c r="B2885" s="30" t="s">
        <v>4833</v>
      </c>
      <c r="C2885" s="30" t="s">
        <v>4834</v>
      </c>
      <c r="D2885" s="34">
        <v>0</v>
      </c>
      <c r="E2885" s="33">
        <v>1428163751223.99</v>
      </c>
      <c r="F2885" s="33">
        <v>1428163751223.99</v>
      </c>
    </row>
    <row r="2886" spans="1:6" ht="13.5" hidden="1" thickBot="1">
      <c r="A2886" s="27">
        <f t="shared" si="54"/>
        <v>9</v>
      </c>
      <c r="B2886" s="30" t="s">
        <v>4835</v>
      </c>
      <c r="C2886" s="30" t="s">
        <v>4836</v>
      </c>
      <c r="D2886" s="34">
        <v>0</v>
      </c>
      <c r="E2886" s="34">
        <v>228692198931</v>
      </c>
      <c r="F2886" s="34">
        <v>228692198931</v>
      </c>
    </row>
    <row r="2887" spans="1:6" ht="13.5" hidden="1" thickBot="1">
      <c r="A2887" s="27">
        <f t="shared" si="54"/>
        <v>9</v>
      </c>
      <c r="B2887" s="30" t="s">
        <v>4837</v>
      </c>
      <c r="C2887" s="30" t="s">
        <v>4838</v>
      </c>
      <c r="D2887" s="34">
        <v>0</v>
      </c>
      <c r="E2887" s="33">
        <v>229913342894.81</v>
      </c>
      <c r="F2887" s="33">
        <v>229913342894.81</v>
      </c>
    </row>
    <row r="2888" spans="1:6" ht="13.5" hidden="1" thickBot="1">
      <c r="A2888" s="27">
        <f t="shared" si="54"/>
        <v>9</v>
      </c>
      <c r="B2888" s="30" t="s">
        <v>4839</v>
      </c>
      <c r="C2888" s="30" t="s">
        <v>4840</v>
      </c>
      <c r="D2888" s="34">
        <v>0</v>
      </c>
      <c r="E2888" s="34">
        <v>11682650107</v>
      </c>
      <c r="F2888" s="34">
        <v>11682650107</v>
      </c>
    </row>
    <row r="2889" spans="1:6" ht="13.5" hidden="1" thickBot="1">
      <c r="A2889" s="27">
        <f t="shared" si="54"/>
        <v>9</v>
      </c>
      <c r="B2889" s="30" t="s">
        <v>4841</v>
      </c>
      <c r="C2889" s="30" t="s">
        <v>78</v>
      </c>
      <c r="D2889" s="34">
        <v>0</v>
      </c>
      <c r="E2889" s="33">
        <v>56232830778.75</v>
      </c>
      <c r="F2889" s="33">
        <v>56232830778.75</v>
      </c>
    </row>
    <row r="2890" spans="1:6" ht="13.5" hidden="1" thickBot="1">
      <c r="A2890" s="27">
        <f t="shared" si="54"/>
        <v>9</v>
      </c>
      <c r="B2890" s="30" t="s">
        <v>4842</v>
      </c>
      <c r="C2890" s="30" t="s">
        <v>4843</v>
      </c>
      <c r="D2890" s="34">
        <v>0</v>
      </c>
      <c r="E2890" s="33">
        <v>1647724000679.53</v>
      </c>
      <c r="F2890" s="33">
        <v>1647724000679.53</v>
      </c>
    </row>
    <row r="2891" spans="1:6" ht="13.5" hidden="1" thickBot="1">
      <c r="A2891" s="27">
        <f t="shared" si="54"/>
        <v>9</v>
      </c>
      <c r="B2891" s="30" t="s">
        <v>4844</v>
      </c>
      <c r="C2891" s="30" t="s">
        <v>1527</v>
      </c>
      <c r="D2891" s="34">
        <v>0</v>
      </c>
      <c r="E2891" s="33">
        <v>2766013679076.3198</v>
      </c>
      <c r="F2891" s="33">
        <v>2766013679076.3198</v>
      </c>
    </row>
    <row r="2892" spans="1:6" ht="13.5" hidden="1" thickBot="1">
      <c r="A2892" s="27">
        <f t="shared" si="54"/>
        <v>9</v>
      </c>
      <c r="B2892" s="30" t="s">
        <v>4845</v>
      </c>
      <c r="C2892" s="30" t="s">
        <v>2206</v>
      </c>
      <c r="D2892" s="34">
        <v>0</v>
      </c>
      <c r="E2892" s="33">
        <v>3640345694336.5801</v>
      </c>
      <c r="F2892" s="33">
        <v>3640345694336.5801</v>
      </c>
    </row>
    <row r="2893" spans="1:6" ht="13.5" hidden="1" thickBot="1">
      <c r="A2893" s="27">
        <f t="shared" si="54"/>
        <v>9</v>
      </c>
      <c r="B2893" s="30" t="s">
        <v>4846</v>
      </c>
      <c r="C2893" s="30" t="s">
        <v>4847</v>
      </c>
      <c r="D2893" s="34">
        <v>0</v>
      </c>
      <c r="E2893" s="33">
        <v>95276593485.5</v>
      </c>
      <c r="F2893" s="33">
        <v>95276593485.5</v>
      </c>
    </row>
    <row r="2894" spans="1:6" ht="13.5" hidden="1" thickBot="1">
      <c r="A2894" s="27">
        <f t="shared" si="54"/>
        <v>9</v>
      </c>
      <c r="B2894" s="30" t="s">
        <v>4848</v>
      </c>
      <c r="C2894" s="30" t="s">
        <v>130</v>
      </c>
      <c r="D2894" s="34">
        <v>0</v>
      </c>
      <c r="E2894" s="33">
        <v>1111839887810.21</v>
      </c>
      <c r="F2894" s="33">
        <v>1111839887810.21</v>
      </c>
    </row>
    <row r="2895" spans="1:6" ht="13.5" hidden="1" thickBot="1">
      <c r="A2895" s="27">
        <f t="shared" si="54"/>
        <v>9</v>
      </c>
      <c r="B2895" s="30" t="s">
        <v>4849</v>
      </c>
      <c r="C2895" s="30" t="s">
        <v>1303</v>
      </c>
      <c r="D2895" s="34">
        <v>0</v>
      </c>
      <c r="E2895" s="33">
        <v>1486931321239.54</v>
      </c>
      <c r="F2895" s="33">
        <v>1486931321239.54</v>
      </c>
    </row>
    <row r="2896" spans="1:6" ht="13.5" hidden="1" thickBot="1">
      <c r="A2896" s="27">
        <f t="shared" si="54"/>
        <v>9</v>
      </c>
      <c r="B2896" s="30" t="s">
        <v>4850</v>
      </c>
      <c r="C2896" s="30" t="s">
        <v>2998</v>
      </c>
      <c r="D2896" s="34">
        <v>0</v>
      </c>
      <c r="E2896" s="33">
        <v>829402582737.18005</v>
      </c>
      <c r="F2896" s="33">
        <v>829402582737.18005</v>
      </c>
    </row>
    <row r="2897" spans="1:6" ht="13.5" hidden="1" thickBot="1">
      <c r="A2897" s="27">
        <f t="shared" si="54"/>
        <v>9</v>
      </c>
      <c r="B2897" s="30" t="s">
        <v>4851</v>
      </c>
      <c r="C2897" s="30" t="s">
        <v>1010</v>
      </c>
      <c r="D2897" s="34">
        <v>0</v>
      </c>
      <c r="E2897" s="33">
        <v>270971512963.62</v>
      </c>
      <c r="F2897" s="33">
        <v>270971512963.62</v>
      </c>
    </row>
    <row r="2898" spans="1:6" ht="13.5" hidden="1" thickBot="1">
      <c r="A2898" s="27">
        <f t="shared" si="54"/>
        <v>9</v>
      </c>
      <c r="B2898" s="30" t="s">
        <v>4852</v>
      </c>
      <c r="C2898" s="30" t="s">
        <v>2203</v>
      </c>
      <c r="D2898" s="34">
        <v>0</v>
      </c>
      <c r="E2898" s="33">
        <v>861880544004.5</v>
      </c>
      <c r="F2898" s="33">
        <v>861880544004.5</v>
      </c>
    </row>
    <row r="2899" spans="1:6" ht="13.5" hidden="1" thickBot="1">
      <c r="A2899" s="27">
        <f t="shared" si="54"/>
        <v>9</v>
      </c>
      <c r="B2899" s="30" t="s">
        <v>4853</v>
      </c>
      <c r="C2899" s="30" t="s">
        <v>4557</v>
      </c>
      <c r="D2899" s="34">
        <v>0</v>
      </c>
      <c r="E2899" s="33">
        <v>26319596259.720001</v>
      </c>
      <c r="F2899" s="33">
        <v>26319596259.720001</v>
      </c>
    </row>
    <row r="2900" spans="1:6" ht="13.5" hidden="1" thickBot="1">
      <c r="A2900" s="27">
        <f t="shared" si="54"/>
        <v>9</v>
      </c>
      <c r="B2900" s="30" t="s">
        <v>4854</v>
      </c>
      <c r="C2900" s="30" t="s">
        <v>4689</v>
      </c>
      <c r="D2900" s="34">
        <v>0</v>
      </c>
      <c r="E2900" s="33">
        <v>1029674684215.11</v>
      </c>
      <c r="F2900" s="33">
        <v>1029674684215.11</v>
      </c>
    </row>
    <row r="2901" spans="1:6" ht="13.5" hidden="1" thickBot="1">
      <c r="A2901" s="27">
        <f t="shared" si="54"/>
        <v>9</v>
      </c>
      <c r="B2901" s="30" t="s">
        <v>4855</v>
      </c>
      <c r="C2901" s="30" t="s">
        <v>4856</v>
      </c>
      <c r="D2901" s="34">
        <v>0</v>
      </c>
      <c r="E2901" s="33">
        <v>771240510929.18005</v>
      </c>
      <c r="F2901" s="33">
        <v>771240510929.18005</v>
      </c>
    </row>
    <row r="2902" spans="1:6" ht="13.5" hidden="1" thickBot="1">
      <c r="A2902" s="27">
        <f t="shared" si="54"/>
        <v>9</v>
      </c>
      <c r="B2902" s="30" t="s">
        <v>4857</v>
      </c>
      <c r="C2902" s="30" t="s">
        <v>4858</v>
      </c>
      <c r="D2902" s="34">
        <v>0</v>
      </c>
      <c r="E2902" s="33">
        <v>214083486858.54999</v>
      </c>
      <c r="F2902" s="33">
        <v>214083486858.54999</v>
      </c>
    </row>
    <row r="2903" spans="1:6" ht="13.5" hidden="1" thickBot="1">
      <c r="A2903" s="27">
        <f t="shared" si="54"/>
        <v>9</v>
      </c>
      <c r="B2903" s="30" t="s">
        <v>4859</v>
      </c>
      <c r="C2903" s="30" t="s">
        <v>4860</v>
      </c>
      <c r="D2903" s="34">
        <v>0</v>
      </c>
      <c r="E2903" s="33">
        <v>5058348988.1400003</v>
      </c>
      <c r="F2903" s="33">
        <v>5058348988.1400003</v>
      </c>
    </row>
    <row r="2904" spans="1:6" ht="13.5" hidden="1" thickBot="1">
      <c r="A2904" s="27">
        <f t="shared" si="54"/>
        <v>9</v>
      </c>
      <c r="B2904" s="30" t="s">
        <v>4861</v>
      </c>
      <c r="C2904" s="30" t="s">
        <v>4862</v>
      </c>
      <c r="D2904" s="34">
        <v>0</v>
      </c>
      <c r="E2904" s="33">
        <v>5516241634.3999996</v>
      </c>
      <c r="F2904" s="33">
        <v>5516241634.3999996</v>
      </c>
    </row>
    <row r="2905" spans="1:6" ht="13.5" hidden="1" thickBot="1">
      <c r="A2905" s="27">
        <f t="shared" si="54"/>
        <v>9</v>
      </c>
      <c r="B2905" s="30" t="s">
        <v>4863</v>
      </c>
      <c r="C2905" s="30" t="s">
        <v>4864</v>
      </c>
      <c r="D2905" s="34">
        <v>0</v>
      </c>
      <c r="E2905" s="33">
        <v>111579071086.23</v>
      </c>
      <c r="F2905" s="33">
        <v>111579071086.23</v>
      </c>
    </row>
    <row r="2906" spans="1:6" ht="13.5" hidden="1" thickBot="1">
      <c r="A2906" s="27">
        <f t="shared" si="54"/>
        <v>9</v>
      </c>
      <c r="B2906" s="30" t="s">
        <v>4865</v>
      </c>
      <c r="C2906" s="30" t="s">
        <v>4866</v>
      </c>
      <c r="D2906" s="34">
        <v>0</v>
      </c>
      <c r="E2906" s="33">
        <v>54443947993.139999</v>
      </c>
      <c r="F2906" s="33">
        <v>54443947993.139999</v>
      </c>
    </row>
    <row r="2907" spans="1:6" ht="13.5" hidden="1" thickBot="1">
      <c r="A2907" s="27">
        <f t="shared" si="54"/>
        <v>9</v>
      </c>
      <c r="B2907" s="30" t="s">
        <v>4867</v>
      </c>
      <c r="C2907" s="30" t="s">
        <v>4868</v>
      </c>
      <c r="D2907" s="34">
        <v>0</v>
      </c>
      <c r="E2907" s="34">
        <v>69781190196</v>
      </c>
      <c r="F2907" s="34">
        <v>69781190196</v>
      </c>
    </row>
    <row r="2908" spans="1:6" ht="13.5" hidden="1" thickBot="1">
      <c r="A2908" s="27">
        <f t="shared" si="54"/>
        <v>9</v>
      </c>
      <c r="B2908" s="30" t="s">
        <v>4869</v>
      </c>
      <c r="C2908" s="30" t="s">
        <v>4870</v>
      </c>
      <c r="D2908" s="34">
        <v>0</v>
      </c>
      <c r="E2908" s="33">
        <v>13707021257.459999</v>
      </c>
      <c r="F2908" s="33">
        <v>13707021257.459999</v>
      </c>
    </row>
    <row r="2909" spans="1:6" ht="13.5" hidden="1" thickBot="1">
      <c r="A2909" s="27">
        <f t="shared" si="54"/>
        <v>9</v>
      </c>
      <c r="B2909" s="30" t="s">
        <v>4871</v>
      </c>
      <c r="C2909" s="30" t="s">
        <v>4872</v>
      </c>
      <c r="D2909" s="34">
        <v>0</v>
      </c>
      <c r="E2909" s="33">
        <v>161099551844.07001</v>
      </c>
      <c r="F2909" s="33">
        <v>161099551844.07001</v>
      </c>
    </row>
    <row r="2910" spans="1:6" ht="13.5" hidden="1" thickBot="1">
      <c r="A2910" s="27">
        <f t="shared" si="54"/>
        <v>9</v>
      </c>
      <c r="B2910" s="30" t="s">
        <v>4873</v>
      </c>
      <c r="C2910" s="30" t="s">
        <v>4874</v>
      </c>
      <c r="D2910" s="34">
        <v>0</v>
      </c>
      <c r="E2910" s="33">
        <v>59998475999.050003</v>
      </c>
      <c r="F2910" s="33">
        <v>59998475999.050003</v>
      </c>
    </row>
    <row r="2911" spans="1:6" ht="13.5" hidden="1" thickBot="1">
      <c r="A2911" s="27">
        <f t="shared" si="54"/>
        <v>9</v>
      </c>
      <c r="B2911" s="30" t="s">
        <v>4875</v>
      </c>
      <c r="C2911" s="30" t="s">
        <v>4876</v>
      </c>
      <c r="D2911" s="34">
        <v>0</v>
      </c>
      <c r="E2911" s="33">
        <v>10733718090.950001</v>
      </c>
      <c r="F2911" s="33">
        <v>10733718090.950001</v>
      </c>
    </row>
    <row r="2912" spans="1:6" ht="13.5" hidden="1" thickBot="1">
      <c r="A2912" s="27">
        <f t="shared" si="54"/>
        <v>9</v>
      </c>
      <c r="B2912" s="30" t="s">
        <v>4877</v>
      </c>
      <c r="C2912" s="30" t="s">
        <v>4878</v>
      </c>
      <c r="D2912" s="34">
        <v>0</v>
      </c>
      <c r="E2912" s="33">
        <v>56828928000.75</v>
      </c>
      <c r="F2912" s="33">
        <v>56828928000.75</v>
      </c>
    </row>
    <row r="2913" spans="1:6" ht="13.5" hidden="1" thickBot="1">
      <c r="A2913" s="27">
        <f t="shared" si="54"/>
        <v>9</v>
      </c>
      <c r="B2913" s="30" t="s">
        <v>4879</v>
      </c>
      <c r="C2913" s="30" t="s">
        <v>4880</v>
      </c>
      <c r="D2913" s="34">
        <v>0</v>
      </c>
      <c r="E2913" s="33">
        <v>11701257685.969999</v>
      </c>
      <c r="F2913" s="33">
        <v>11701257685.969999</v>
      </c>
    </row>
    <row r="2914" spans="1:6" ht="13.5" hidden="1" thickBot="1">
      <c r="A2914" s="27">
        <f t="shared" ref="A2914:A2977" si="55">LEN(B2914)</f>
        <v>9</v>
      </c>
      <c r="B2914" s="30" t="s">
        <v>4881</v>
      </c>
      <c r="C2914" s="30" t="s">
        <v>4882</v>
      </c>
      <c r="D2914" s="34">
        <v>0</v>
      </c>
      <c r="E2914" s="33">
        <v>1370103236.53</v>
      </c>
      <c r="F2914" s="33">
        <v>1370103236.53</v>
      </c>
    </row>
    <row r="2915" spans="1:6" ht="13.5" hidden="1" thickBot="1">
      <c r="A2915" s="27">
        <f t="shared" si="55"/>
        <v>9</v>
      </c>
      <c r="B2915" s="30" t="s">
        <v>4883</v>
      </c>
      <c r="C2915" s="30" t="s">
        <v>4884</v>
      </c>
      <c r="D2915" s="34">
        <v>0</v>
      </c>
      <c r="E2915" s="33">
        <v>607156030638.51001</v>
      </c>
      <c r="F2915" s="33">
        <v>607156030638.51001</v>
      </c>
    </row>
    <row r="2916" spans="1:6" ht="13.5" hidden="1" thickBot="1">
      <c r="A2916" s="27">
        <f t="shared" si="55"/>
        <v>9</v>
      </c>
      <c r="B2916" s="30" t="s">
        <v>4885</v>
      </c>
      <c r="C2916" s="30" t="s">
        <v>4886</v>
      </c>
      <c r="D2916" s="34">
        <v>0</v>
      </c>
      <c r="E2916" s="33">
        <v>8014716489.6099997</v>
      </c>
      <c r="F2916" s="33">
        <v>8014716489.6099997</v>
      </c>
    </row>
    <row r="2917" spans="1:6" ht="13.5" hidden="1" thickBot="1">
      <c r="A2917" s="27">
        <f t="shared" si="55"/>
        <v>9</v>
      </c>
      <c r="B2917" s="30" t="s">
        <v>4887</v>
      </c>
      <c r="C2917" s="30" t="s">
        <v>4888</v>
      </c>
      <c r="D2917" s="34">
        <v>0</v>
      </c>
      <c r="E2917" s="33">
        <v>14081563225.799999</v>
      </c>
      <c r="F2917" s="33">
        <v>14081563225.799999</v>
      </c>
    </row>
    <row r="2918" spans="1:6" ht="13.5" hidden="1" thickBot="1">
      <c r="A2918" s="27">
        <f t="shared" si="55"/>
        <v>9</v>
      </c>
      <c r="B2918" s="30" t="s">
        <v>4889</v>
      </c>
      <c r="C2918" s="30" t="s">
        <v>4890</v>
      </c>
      <c r="D2918" s="34">
        <v>0</v>
      </c>
      <c r="E2918" s="33">
        <v>137457611881.14999</v>
      </c>
      <c r="F2918" s="33">
        <v>137457611881.14999</v>
      </c>
    </row>
    <row r="2919" spans="1:6" ht="13.5" hidden="1" thickBot="1">
      <c r="A2919" s="27">
        <f t="shared" si="55"/>
        <v>9</v>
      </c>
      <c r="B2919" s="30" t="s">
        <v>4891</v>
      </c>
      <c r="C2919" s="30" t="s">
        <v>4892</v>
      </c>
      <c r="D2919" s="34">
        <v>0</v>
      </c>
      <c r="E2919" s="33">
        <v>125310357831.28999</v>
      </c>
      <c r="F2919" s="33">
        <v>125310357831.28999</v>
      </c>
    </row>
    <row r="2920" spans="1:6" ht="13.5" hidden="1" thickBot="1">
      <c r="A2920" s="27">
        <f t="shared" si="55"/>
        <v>9</v>
      </c>
      <c r="B2920" s="30" t="s">
        <v>4893</v>
      </c>
      <c r="C2920" s="30" t="s">
        <v>1567</v>
      </c>
      <c r="D2920" s="34">
        <v>0</v>
      </c>
      <c r="E2920" s="33">
        <v>647347710748.09998</v>
      </c>
      <c r="F2920" s="33">
        <v>647347710748.09998</v>
      </c>
    </row>
    <row r="2921" spans="1:6" ht="13.5" hidden="1" thickBot="1">
      <c r="A2921" s="27">
        <f t="shared" si="55"/>
        <v>9</v>
      </c>
      <c r="B2921" s="30" t="s">
        <v>4894</v>
      </c>
      <c r="C2921" s="30" t="s">
        <v>4134</v>
      </c>
      <c r="D2921" s="34">
        <v>0</v>
      </c>
      <c r="E2921" s="33">
        <v>12235613876.51</v>
      </c>
      <c r="F2921" s="33">
        <v>12235613876.51</v>
      </c>
    </row>
    <row r="2922" spans="1:6" ht="13.5" hidden="1" thickBot="1">
      <c r="A2922" s="27">
        <f t="shared" si="55"/>
        <v>9</v>
      </c>
      <c r="B2922" s="30" t="s">
        <v>4895</v>
      </c>
      <c r="C2922" s="30" t="s">
        <v>4896</v>
      </c>
      <c r="D2922" s="34">
        <v>0</v>
      </c>
      <c r="E2922" s="34">
        <v>4062337014</v>
      </c>
      <c r="F2922" s="34">
        <v>4062337014</v>
      </c>
    </row>
    <row r="2923" spans="1:6" ht="13.5" hidden="1" thickBot="1">
      <c r="A2923" s="27">
        <f t="shared" si="55"/>
        <v>9</v>
      </c>
      <c r="B2923" s="30" t="s">
        <v>4897</v>
      </c>
      <c r="C2923" s="30" t="s">
        <v>4898</v>
      </c>
      <c r="D2923" s="34">
        <v>0</v>
      </c>
      <c r="E2923" s="33">
        <v>586987367773.08997</v>
      </c>
      <c r="F2923" s="33">
        <v>586987367773.08997</v>
      </c>
    </row>
    <row r="2924" spans="1:6" ht="13.5" hidden="1" thickBot="1">
      <c r="A2924" s="27">
        <f t="shared" si="55"/>
        <v>9</v>
      </c>
      <c r="B2924" s="30" t="s">
        <v>4899</v>
      </c>
      <c r="C2924" s="30" t="s">
        <v>4900</v>
      </c>
      <c r="D2924" s="34">
        <v>0</v>
      </c>
      <c r="E2924" s="33">
        <v>234008947927.98999</v>
      </c>
      <c r="F2924" s="33">
        <v>234008947927.98999</v>
      </c>
    </row>
    <row r="2925" spans="1:6" ht="13.5" hidden="1" thickBot="1">
      <c r="A2925" s="27">
        <f t="shared" si="55"/>
        <v>9</v>
      </c>
      <c r="B2925" s="30" t="s">
        <v>4901</v>
      </c>
      <c r="C2925" s="30" t="s">
        <v>4902</v>
      </c>
      <c r="D2925" s="34">
        <v>0</v>
      </c>
      <c r="E2925" s="33">
        <v>1409448367.2</v>
      </c>
      <c r="F2925" s="33">
        <v>1409448367.2</v>
      </c>
    </row>
    <row r="2926" spans="1:6" ht="13.5" hidden="1" thickBot="1">
      <c r="A2926" s="27">
        <f t="shared" si="55"/>
        <v>9</v>
      </c>
      <c r="B2926" s="30" t="s">
        <v>4903</v>
      </c>
      <c r="C2926" s="30" t="s">
        <v>4904</v>
      </c>
      <c r="D2926" s="34">
        <v>0</v>
      </c>
      <c r="E2926" s="33">
        <v>1421924668.4300001</v>
      </c>
      <c r="F2926" s="33">
        <v>1421924668.4300001</v>
      </c>
    </row>
    <row r="2927" spans="1:6" ht="13.5" hidden="1" thickBot="1">
      <c r="A2927" s="27">
        <f t="shared" si="55"/>
        <v>9</v>
      </c>
      <c r="B2927" s="30" t="s">
        <v>4905</v>
      </c>
      <c r="C2927" s="30" t="s">
        <v>4906</v>
      </c>
      <c r="D2927" s="34">
        <v>0</v>
      </c>
      <c r="E2927" s="34">
        <v>5083301</v>
      </c>
      <c r="F2927" s="34">
        <v>5083301</v>
      </c>
    </row>
    <row r="2928" spans="1:6" ht="13.5" hidden="1" thickBot="1">
      <c r="A2928" s="27">
        <f t="shared" si="55"/>
        <v>9</v>
      </c>
      <c r="B2928" s="30" t="s">
        <v>4907</v>
      </c>
      <c r="C2928" s="30" t="s">
        <v>984</v>
      </c>
      <c r="D2928" s="34">
        <v>0</v>
      </c>
      <c r="E2928" s="33">
        <v>175297834207.47</v>
      </c>
      <c r="F2928" s="33">
        <v>175297834207.47</v>
      </c>
    </row>
    <row r="2929" spans="1:6" ht="13.5" hidden="1" thickBot="1">
      <c r="A2929" s="27">
        <f t="shared" si="55"/>
        <v>9</v>
      </c>
      <c r="B2929" s="30" t="s">
        <v>4908</v>
      </c>
      <c r="C2929" s="30" t="s">
        <v>4909</v>
      </c>
      <c r="D2929" s="34">
        <v>0</v>
      </c>
      <c r="E2929" s="33">
        <v>87375305072.860001</v>
      </c>
      <c r="F2929" s="33">
        <v>87375305072.860001</v>
      </c>
    </row>
    <row r="2930" spans="1:6" ht="13.5" hidden="1" thickBot="1">
      <c r="A2930" s="27">
        <f t="shared" si="55"/>
        <v>9</v>
      </c>
      <c r="B2930" s="30" t="s">
        <v>4910</v>
      </c>
      <c r="C2930" s="30" t="s">
        <v>2208</v>
      </c>
      <c r="D2930" s="34">
        <v>0</v>
      </c>
      <c r="E2930" s="33">
        <v>31167440250.689999</v>
      </c>
      <c r="F2930" s="33">
        <v>31167440250.689999</v>
      </c>
    </row>
    <row r="2931" spans="1:6" ht="13.5" hidden="1" thickBot="1">
      <c r="A2931" s="27">
        <f t="shared" si="55"/>
        <v>9</v>
      </c>
      <c r="B2931" s="30" t="s">
        <v>4911</v>
      </c>
      <c r="C2931" s="30" t="s">
        <v>4912</v>
      </c>
      <c r="D2931" s="34">
        <v>0</v>
      </c>
      <c r="E2931" s="34">
        <v>12315882257</v>
      </c>
      <c r="F2931" s="34">
        <v>12315882257</v>
      </c>
    </row>
    <row r="2932" spans="1:6" ht="13.5" hidden="1" thickBot="1">
      <c r="A2932" s="27">
        <f t="shared" si="55"/>
        <v>9</v>
      </c>
      <c r="B2932" s="30" t="s">
        <v>4913</v>
      </c>
      <c r="C2932" s="30" t="s">
        <v>4914</v>
      </c>
      <c r="D2932" s="34">
        <v>0</v>
      </c>
      <c r="E2932" s="33">
        <v>295686526.97000003</v>
      </c>
      <c r="F2932" s="33">
        <v>295686526.97000003</v>
      </c>
    </row>
    <row r="2933" spans="1:6" ht="13.5" hidden="1" thickBot="1">
      <c r="A2933" s="27">
        <f t="shared" si="55"/>
        <v>9</v>
      </c>
      <c r="B2933" s="30" t="s">
        <v>4915</v>
      </c>
      <c r="C2933" s="30" t="s">
        <v>4916</v>
      </c>
      <c r="D2933" s="34">
        <v>0</v>
      </c>
      <c r="E2933" s="33">
        <v>8334953221.4700003</v>
      </c>
      <c r="F2933" s="33">
        <v>8334953221.4700003</v>
      </c>
    </row>
    <row r="2934" spans="1:6" ht="13.5" hidden="1" thickBot="1">
      <c r="A2934" s="27">
        <f t="shared" si="55"/>
        <v>9</v>
      </c>
      <c r="B2934" s="30" t="s">
        <v>4917</v>
      </c>
      <c r="C2934" s="30" t="s">
        <v>4918</v>
      </c>
      <c r="D2934" s="34">
        <v>0</v>
      </c>
      <c r="E2934" s="33">
        <v>2346482861.8699999</v>
      </c>
      <c r="F2934" s="33">
        <v>2346482861.8699999</v>
      </c>
    </row>
    <row r="2935" spans="1:6" ht="13.5" hidden="1" thickBot="1">
      <c r="A2935" s="27">
        <f t="shared" si="55"/>
        <v>9</v>
      </c>
      <c r="B2935" s="30" t="s">
        <v>4919</v>
      </c>
      <c r="C2935" s="30" t="s">
        <v>4920</v>
      </c>
      <c r="D2935" s="34">
        <v>0</v>
      </c>
      <c r="E2935" s="33">
        <v>2363947011.6999998</v>
      </c>
      <c r="F2935" s="33">
        <v>2363947011.6999998</v>
      </c>
    </row>
    <row r="2936" spans="1:6" ht="13.5" hidden="1" thickBot="1">
      <c r="A2936" s="27">
        <f t="shared" si="55"/>
        <v>9</v>
      </c>
      <c r="B2936" s="30" t="s">
        <v>4921</v>
      </c>
      <c r="C2936" s="30" t="s">
        <v>4922</v>
      </c>
      <c r="D2936" s="34">
        <v>0</v>
      </c>
      <c r="E2936" s="33">
        <v>88176078716.669998</v>
      </c>
      <c r="F2936" s="33">
        <v>88176078716.669998</v>
      </c>
    </row>
    <row r="2937" spans="1:6" ht="13.5" hidden="1" thickBot="1">
      <c r="A2937" s="27">
        <f t="shared" si="55"/>
        <v>9</v>
      </c>
      <c r="B2937" s="30" t="s">
        <v>4923</v>
      </c>
      <c r="C2937" s="30" t="s">
        <v>3003</v>
      </c>
      <c r="D2937" s="34">
        <v>0</v>
      </c>
      <c r="E2937" s="33">
        <v>78624186151.440002</v>
      </c>
      <c r="F2937" s="33">
        <v>78624186151.440002</v>
      </c>
    </row>
    <row r="2938" spans="1:6" ht="13.5" hidden="1" thickBot="1">
      <c r="A2938" s="27">
        <f t="shared" si="55"/>
        <v>9</v>
      </c>
      <c r="B2938" s="30" t="s">
        <v>4924</v>
      </c>
      <c r="C2938" s="30" t="s">
        <v>69</v>
      </c>
      <c r="D2938" s="34">
        <v>0</v>
      </c>
      <c r="E2938" s="33">
        <v>184077274150.89001</v>
      </c>
      <c r="F2938" s="33">
        <v>184077274150.89001</v>
      </c>
    </row>
    <row r="2939" spans="1:6" ht="13.5" hidden="1" thickBot="1">
      <c r="A2939" s="27">
        <f t="shared" si="55"/>
        <v>9</v>
      </c>
      <c r="B2939" s="30" t="s">
        <v>4925</v>
      </c>
      <c r="C2939" s="30" t="s">
        <v>4926</v>
      </c>
      <c r="D2939" s="34">
        <v>0</v>
      </c>
      <c r="E2939" s="33">
        <v>98668492539.199997</v>
      </c>
      <c r="F2939" s="33">
        <v>98668492539.199997</v>
      </c>
    </row>
    <row r="2940" spans="1:6" ht="13.5" hidden="1" thickBot="1">
      <c r="A2940" s="27">
        <f t="shared" si="55"/>
        <v>9</v>
      </c>
      <c r="B2940" s="30" t="s">
        <v>4927</v>
      </c>
      <c r="C2940" s="30" t="s">
        <v>925</v>
      </c>
      <c r="D2940" s="34">
        <v>0</v>
      </c>
      <c r="E2940" s="34">
        <v>898606958</v>
      </c>
      <c r="F2940" s="34">
        <v>898606958</v>
      </c>
    </row>
    <row r="2941" spans="1:6" ht="13.5" hidden="1" thickBot="1">
      <c r="A2941" s="27">
        <f t="shared" si="55"/>
        <v>9</v>
      </c>
      <c r="B2941" s="30" t="s">
        <v>4928</v>
      </c>
      <c r="C2941" s="30" t="s">
        <v>4929</v>
      </c>
      <c r="D2941" s="34">
        <v>0</v>
      </c>
      <c r="E2941" s="34">
        <v>168146809960</v>
      </c>
      <c r="F2941" s="34">
        <v>168146809960</v>
      </c>
    </row>
    <row r="2942" spans="1:6" ht="13.5" hidden="1" thickBot="1">
      <c r="A2942" s="27">
        <f t="shared" si="55"/>
        <v>9</v>
      </c>
      <c r="B2942" s="30" t="s">
        <v>4930</v>
      </c>
      <c r="C2942" s="30" t="s">
        <v>4931</v>
      </c>
      <c r="D2942" s="34">
        <v>0</v>
      </c>
      <c r="E2942" s="33">
        <v>255292648746.51001</v>
      </c>
      <c r="F2942" s="33">
        <v>255292648746.51001</v>
      </c>
    </row>
    <row r="2943" spans="1:6" ht="13.5" hidden="1" thickBot="1">
      <c r="A2943" s="27">
        <f t="shared" si="55"/>
        <v>9</v>
      </c>
      <c r="B2943" s="30" t="s">
        <v>4932</v>
      </c>
      <c r="C2943" s="30" t="s">
        <v>4933</v>
      </c>
      <c r="D2943" s="34">
        <v>0</v>
      </c>
      <c r="E2943" s="33">
        <v>1050608098991.96</v>
      </c>
      <c r="F2943" s="33">
        <v>1050608098991.96</v>
      </c>
    </row>
    <row r="2944" spans="1:6" ht="13.5" hidden="1" thickBot="1">
      <c r="A2944" s="27">
        <f t="shared" si="55"/>
        <v>9</v>
      </c>
      <c r="B2944" s="30" t="s">
        <v>4934</v>
      </c>
      <c r="C2944" s="30" t="s">
        <v>4935</v>
      </c>
      <c r="D2944" s="34">
        <v>0</v>
      </c>
      <c r="E2944" s="33">
        <v>461680744101.29999</v>
      </c>
      <c r="F2944" s="33">
        <v>461680744101.29999</v>
      </c>
    </row>
    <row r="2945" spans="1:6" ht="13.5" hidden="1" thickBot="1">
      <c r="A2945" s="27">
        <f t="shared" si="55"/>
        <v>9</v>
      </c>
      <c r="B2945" s="30" t="s">
        <v>4936</v>
      </c>
      <c r="C2945" s="30" t="s">
        <v>4937</v>
      </c>
      <c r="D2945" s="34">
        <v>0</v>
      </c>
      <c r="E2945" s="33">
        <v>9679456769.1900005</v>
      </c>
      <c r="F2945" s="33">
        <v>9679456769.1900005</v>
      </c>
    </row>
    <row r="2946" spans="1:6" ht="13.5" hidden="1" thickBot="1">
      <c r="A2946" s="27">
        <f t="shared" si="55"/>
        <v>9</v>
      </c>
      <c r="B2946" s="30" t="s">
        <v>4938</v>
      </c>
      <c r="C2946" s="30" t="s">
        <v>3034</v>
      </c>
      <c r="D2946" s="34">
        <v>0</v>
      </c>
      <c r="E2946" s="33">
        <v>5811265772.6400003</v>
      </c>
      <c r="F2946" s="33">
        <v>5811265772.6400003</v>
      </c>
    </row>
    <row r="2947" spans="1:6" ht="13.5" hidden="1" thickBot="1">
      <c r="A2947" s="27">
        <f t="shared" si="55"/>
        <v>9</v>
      </c>
      <c r="B2947" s="30" t="s">
        <v>4939</v>
      </c>
      <c r="C2947" s="30" t="s">
        <v>1242</v>
      </c>
      <c r="D2947" s="34">
        <v>0</v>
      </c>
      <c r="E2947" s="33">
        <v>851861117418.41003</v>
      </c>
      <c r="F2947" s="33">
        <v>851861117418.41003</v>
      </c>
    </row>
    <row r="2948" spans="1:6" ht="13.5" hidden="1" thickBot="1">
      <c r="A2948" s="27">
        <f t="shared" si="55"/>
        <v>9</v>
      </c>
      <c r="B2948" s="30" t="s">
        <v>4940</v>
      </c>
      <c r="C2948" s="30" t="s">
        <v>1269</v>
      </c>
      <c r="D2948" s="34">
        <v>0</v>
      </c>
      <c r="E2948" s="33">
        <v>7170374836657.29</v>
      </c>
      <c r="F2948" s="33">
        <v>7170374836657.29</v>
      </c>
    </row>
    <row r="2949" spans="1:6" ht="13.5" hidden="1" thickBot="1">
      <c r="A2949" s="27">
        <f t="shared" si="55"/>
        <v>9</v>
      </c>
      <c r="B2949" s="30" t="s">
        <v>4941</v>
      </c>
      <c r="C2949" s="30" t="s">
        <v>2786</v>
      </c>
      <c r="D2949" s="34">
        <v>0</v>
      </c>
      <c r="E2949" s="33">
        <v>2834350402348.3501</v>
      </c>
      <c r="F2949" s="33">
        <v>2834350402348.3501</v>
      </c>
    </row>
    <row r="2950" spans="1:6" ht="13.5" hidden="1" thickBot="1">
      <c r="A2950" s="27">
        <f t="shared" si="55"/>
        <v>9</v>
      </c>
      <c r="B2950" s="30" t="s">
        <v>4942</v>
      </c>
      <c r="C2950" s="30" t="s">
        <v>4943</v>
      </c>
      <c r="D2950" s="34">
        <v>0</v>
      </c>
      <c r="E2950" s="33">
        <v>4076885280973.6602</v>
      </c>
      <c r="F2950" s="33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0" t="s">
        <v>2822</v>
      </c>
      <c r="D2951" s="34">
        <v>0</v>
      </c>
      <c r="E2951" s="33">
        <v>694166986763.65002</v>
      </c>
      <c r="F2951" s="33">
        <v>694166986763.65002</v>
      </c>
    </row>
    <row r="2952" spans="1:6" ht="13.5" hidden="1" thickBot="1">
      <c r="A2952" s="27">
        <f t="shared" si="55"/>
        <v>9</v>
      </c>
      <c r="B2952" s="30" t="s">
        <v>4945</v>
      </c>
      <c r="C2952" s="30" t="s">
        <v>773</v>
      </c>
      <c r="D2952" s="34">
        <v>0</v>
      </c>
      <c r="E2952" s="34">
        <v>4761564330</v>
      </c>
      <c r="F2952" s="34">
        <v>4761564330</v>
      </c>
    </row>
    <row r="2953" spans="1:6" ht="13.5" hidden="1" thickBot="1">
      <c r="A2953" s="27">
        <f t="shared" si="55"/>
        <v>9</v>
      </c>
      <c r="B2953" s="30" t="s">
        <v>4946</v>
      </c>
      <c r="C2953" s="30" t="s">
        <v>913</v>
      </c>
      <c r="D2953" s="34">
        <v>0</v>
      </c>
      <c r="E2953" s="33">
        <v>10267125547.940001</v>
      </c>
      <c r="F2953" s="33">
        <v>10267125547.940001</v>
      </c>
    </row>
    <row r="2954" spans="1:6" ht="13.5" hidden="1" thickBot="1">
      <c r="A2954" s="27">
        <f t="shared" si="55"/>
        <v>9</v>
      </c>
      <c r="B2954" s="30" t="s">
        <v>4947</v>
      </c>
      <c r="C2954" s="30" t="s">
        <v>2827</v>
      </c>
      <c r="D2954" s="34">
        <v>0</v>
      </c>
      <c r="E2954" s="34">
        <v>0</v>
      </c>
      <c r="F2954" s="34">
        <v>0</v>
      </c>
    </row>
    <row r="2955" spans="1:6" ht="13.5" hidden="1" thickBot="1">
      <c r="A2955" s="27">
        <f t="shared" si="55"/>
        <v>9</v>
      </c>
      <c r="B2955" s="30" t="s">
        <v>4948</v>
      </c>
      <c r="C2955" s="30" t="s">
        <v>775</v>
      </c>
      <c r="D2955" s="34">
        <v>0</v>
      </c>
      <c r="E2955" s="33">
        <v>661596560.49000001</v>
      </c>
      <c r="F2955" s="33">
        <v>661596560.49000001</v>
      </c>
    </row>
    <row r="2956" spans="1:6" ht="13.5" hidden="1" thickBot="1">
      <c r="A2956" s="27">
        <f t="shared" si="55"/>
        <v>9</v>
      </c>
      <c r="B2956" s="30" t="s">
        <v>4949</v>
      </c>
      <c r="C2956" s="30" t="s">
        <v>863</v>
      </c>
      <c r="D2956" s="34">
        <v>0</v>
      </c>
      <c r="E2956" s="33">
        <v>22574452832.119999</v>
      </c>
      <c r="F2956" s="33">
        <v>22574452832.119999</v>
      </c>
    </row>
    <row r="2957" spans="1:6" ht="13.5" hidden="1" thickBot="1">
      <c r="A2957" s="27">
        <f t="shared" si="55"/>
        <v>9</v>
      </c>
      <c r="B2957" s="30" t="s">
        <v>4950</v>
      </c>
      <c r="C2957" s="30" t="s">
        <v>797</v>
      </c>
      <c r="D2957" s="34">
        <v>0</v>
      </c>
      <c r="E2957" s="34">
        <v>1038000</v>
      </c>
      <c r="F2957" s="34">
        <v>1038000</v>
      </c>
    </row>
    <row r="2958" spans="1:6" ht="13.5" hidden="1" thickBot="1">
      <c r="A2958" s="27">
        <f t="shared" si="55"/>
        <v>9</v>
      </c>
      <c r="B2958" s="30" t="s">
        <v>4951</v>
      </c>
      <c r="C2958" s="30" t="s">
        <v>765</v>
      </c>
      <c r="D2958" s="34">
        <v>0</v>
      </c>
      <c r="E2958" s="34">
        <v>0</v>
      </c>
      <c r="F2958" s="34">
        <v>0</v>
      </c>
    </row>
    <row r="2959" spans="1:6" ht="13.5" hidden="1" thickBot="1">
      <c r="A2959" s="27">
        <f t="shared" si="55"/>
        <v>9</v>
      </c>
      <c r="B2959" s="30" t="s">
        <v>4952</v>
      </c>
      <c r="C2959" s="30" t="s">
        <v>2831</v>
      </c>
      <c r="D2959" s="34">
        <v>0</v>
      </c>
      <c r="E2959" s="34">
        <v>1269458141</v>
      </c>
      <c r="F2959" s="34">
        <v>1269458141</v>
      </c>
    </row>
    <row r="2960" spans="1:6" ht="13.5" hidden="1" thickBot="1">
      <c r="A2960" s="27">
        <f t="shared" si="55"/>
        <v>9</v>
      </c>
      <c r="B2960" s="30" t="s">
        <v>4953</v>
      </c>
      <c r="C2960" s="30" t="s">
        <v>1120</v>
      </c>
      <c r="D2960" s="34">
        <v>0</v>
      </c>
      <c r="E2960" s="33">
        <v>4900349758.4099998</v>
      </c>
      <c r="F2960" s="33">
        <v>4900349758.4099998</v>
      </c>
    </row>
    <row r="2961" spans="1:6" ht="13.5" hidden="1" thickBot="1">
      <c r="A2961" s="27">
        <f t="shared" si="55"/>
        <v>9</v>
      </c>
      <c r="B2961" s="30" t="s">
        <v>4954</v>
      </c>
      <c r="C2961" s="30" t="s">
        <v>899</v>
      </c>
      <c r="D2961" s="34">
        <v>0</v>
      </c>
      <c r="E2961" s="33">
        <v>211761444.97999999</v>
      </c>
      <c r="F2961" s="33">
        <v>211761444.97999999</v>
      </c>
    </row>
    <row r="2962" spans="1:6" ht="13.5" hidden="1" thickBot="1">
      <c r="A2962" s="27">
        <f t="shared" si="55"/>
        <v>9</v>
      </c>
      <c r="B2962" s="30" t="s">
        <v>4955</v>
      </c>
      <c r="C2962" s="30" t="s">
        <v>825</v>
      </c>
      <c r="D2962" s="34">
        <v>0</v>
      </c>
      <c r="E2962" s="34">
        <v>0</v>
      </c>
      <c r="F2962" s="34">
        <v>0</v>
      </c>
    </row>
    <row r="2963" spans="1:6" ht="13.5" hidden="1" thickBot="1">
      <c r="A2963" s="27">
        <f t="shared" si="55"/>
        <v>9</v>
      </c>
      <c r="B2963" s="30" t="s">
        <v>4956</v>
      </c>
      <c r="C2963" s="30" t="s">
        <v>4957</v>
      </c>
      <c r="D2963" s="34">
        <v>0</v>
      </c>
      <c r="E2963" s="34">
        <v>255396000</v>
      </c>
      <c r="F2963" s="34">
        <v>255396000</v>
      </c>
    </row>
    <row r="2964" spans="1:6" ht="13.5" hidden="1" thickBot="1">
      <c r="A2964" s="27">
        <f t="shared" si="55"/>
        <v>9</v>
      </c>
      <c r="B2964" s="30" t="s">
        <v>4958</v>
      </c>
      <c r="C2964" s="30" t="s">
        <v>4959</v>
      </c>
      <c r="D2964" s="34">
        <v>0</v>
      </c>
      <c r="E2964" s="33">
        <v>407894936110.89001</v>
      </c>
      <c r="F2964" s="33">
        <v>407894936110.89001</v>
      </c>
    </row>
    <row r="2965" spans="1:6" ht="13.5" hidden="1" thickBot="1">
      <c r="A2965" s="27">
        <f t="shared" si="55"/>
        <v>9</v>
      </c>
      <c r="B2965" s="30" t="s">
        <v>4960</v>
      </c>
      <c r="C2965" s="30" t="s">
        <v>4961</v>
      </c>
      <c r="D2965" s="34">
        <v>0</v>
      </c>
      <c r="E2965" s="34">
        <v>0</v>
      </c>
      <c r="F2965" s="34">
        <v>0</v>
      </c>
    </row>
    <row r="2966" spans="1:6" ht="13.5" hidden="1" thickBot="1">
      <c r="A2966" s="27">
        <f t="shared" si="55"/>
        <v>9</v>
      </c>
      <c r="B2966" s="30" t="s">
        <v>4962</v>
      </c>
      <c r="C2966" s="30" t="s">
        <v>911</v>
      </c>
      <c r="D2966" s="34">
        <v>0</v>
      </c>
      <c r="E2966" s="33">
        <v>78881588035.020004</v>
      </c>
      <c r="F2966" s="33">
        <v>78881588035.020004</v>
      </c>
    </row>
    <row r="2967" spans="1:6" ht="13.5" hidden="1" thickBot="1">
      <c r="A2967" s="27">
        <f t="shared" si="55"/>
        <v>9</v>
      </c>
      <c r="B2967" s="30" t="s">
        <v>4963</v>
      </c>
      <c r="C2967" s="30" t="s">
        <v>897</v>
      </c>
      <c r="D2967" s="34">
        <v>0</v>
      </c>
      <c r="E2967" s="33">
        <v>2802571520.6599998</v>
      </c>
      <c r="F2967" s="33">
        <v>2802571520.6599998</v>
      </c>
    </row>
    <row r="2968" spans="1:6" ht="13.5" hidden="1" thickBot="1">
      <c r="A2968" s="27">
        <f t="shared" si="55"/>
        <v>9</v>
      </c>
      <c r="B2968" s="30" t="s">
        <v>4964</v>
      </c>
      <c r="C2968" s="30" t="s">
        <v>767</v>
      </c>
      <c r="D2968" s="34">
        <v>0</v>
      </c>
      <c r="E2968" s="34">
        <v>0</v>
      </c>
      <c r="F2968" s="34">
        <v>0</v>
      </c>
    </row>
    <row r="2969" spans="1:6" ht="13.5" hidden="1" thickBot="1">
      <c r="A2969" s="27">
        <f t="shared" si="55"/>
        <v>9</v>
      </c>
      <c r="B2969" s="30" t="s">
        <v>4965</v>
      </c>
      <c r="C2969" s="30" t="s">
        <v>2843</v>
      </c>
      <c r="D2969" s="34">
        <v>0</v>
      </c>
      <c r="E2969" s="33">
        <v>1580769878.1700001</v>
      </c>
      <c r="F2969" s="33">
        <v>1580769878.1700001</v>
      </c>
    </row>
    <row r="2970" spans="1:6" ht="13.5" hidden="1" thickBot="1">
      <c r="A2970" s="27">
        <f t="shared" si="55"/>
        <v>9</v>
      </c>
      <c r="B2970" s="30" t="s">
        <v>4966</v>
      </c>
      <c r="C2970" s="30" t="s">
        <v>843</v>
      </c>
      <c r="D2970" s="34">
        <v>0</v>
      </c>
      <c r="E2970" s="33">
        <v>349729378.55000001</v>
      </c>
      <c r="F2970" s="33">
        <v>349729378.55000001</v>
      </c>
    </row>
    <row r="2971" spans="1:6" ht="13.5" hidden="1" thickBot="1">
      <c r="A2971" s="27">
        <f t="shared" si="55"/>
        <v>9</v>
      </c>
      <c r="B2971" s="30" t="s">
        <v>4967</v>
      </c>
      <c r="C2971" s="30" t="s">
        <v>847</v>
      </c>
      <c r="D2971" s="34">
        <v>0</v>
      </c>
      <c r="E2971" s="34">
        <v>0</v>
      </c>
      <c r="F2971" s="34">
        <v>0</v>
      </c>
    </row>
    <row r="2972" spans="1:6" ht="13.5" hidden="1" thickBot="1">
      <c r="A2972" s="27">
        <f t="shared" si="55"/>
        <v>9</v>
      </c>
      <c r="B2972" s="30" t="s">
        <v>4968</v>
      </c>
      <c r="C2972" s="30" t="s">
        <v>849</v>
      </c>
      <c r="D2972" s="34">
        <v>0</v>
      </c>
      <c r="E2972" s="34">
        <v>75376549</v>
      </c>
      <c r="F2972" s="34">
        <v>75376549</v>
      </c>
    </row>
    <row r="2973" spans="1:6" ht="13.5" hidden="1" thickBot="1">
      <c r="A2973" s="27">
        <f t="shared" si="55"/>
        <v>9</v>
      </c>
      <c r="B2973" s="30" t="s">
        <v>4969</v>
      </c>
      <c r="C2973" s="30" t="s">
        <v>2849</v>
      </c>
      <c r="D2973" s="34">
        <v>0</v>
      </c>
      <c r="E2973" s="33">
        <v>6542099860.0200005</v>
      </c>
      <c r="F2973" s="33">
        <v>6542099860.0200005</v>
      </c>
    </row>
    <row r="2974" spans="1:6" ht="13.5" hidden="1" thickBot="1">
      <c r="A2974" s="27">
        <f t="shared" si="55"/>
        <v>9</v>
      </c>
      <c r="B2974" s="30" t="s">
        <v>4970</v>
      </c>
      <c r="C2974" s="30" t="s">
        <v>887</v>
      </c>
      <c r="D2974" s="34">
        <v>0</v>
      </c>
      <c r="E2974" s="33">
        <v>30092333166.59</v>
      </c>
      <c r="F2974" s="33">
        <v>30092333166.59</v>
      </c>
    </row>
    <row r="2975" spans="1:6" ht="13.5" hidden="1" thickBot="1">
      <c r="A2975" s="27">
        <f t="shared" si="55"/>
        <v>9</v>
      </c>
      <c r="B2975" s="30" t="s">
        <v>4971</v>
      </c>
      <c r="C2975" s="30" t="s">
        <v>4972</v>
      </c>
      <c r="D2975" s="34">
        <v>0</v>
      </c>
      <c r="E2975" s="33">
        <v>121044839649.81</v>
      </c>
      <c r="F2975" s="33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0" t="s">
        <v>1114</v>
      </c>
      <c r="D2976" s="34">
        <v>0</v>
      </c>
      <c r="E2976" s="34">
        <v>25918715980067</v>
      </c>
      <c r="F2976" s="34">
        <v>25918715980067</v>
      </c>
    </row>
    <row r="2977" spans="1:6" ht="13.5" hidden="1" thickBot="1">
      <c r="A2977" s="27">
        <f t="shared" si="55"/>
        <v>9</v>
      </c>
      <c r="B2977" s="30" t="s">
        <v>4974</v>
      </c>
      <c r="C2977" s="30" t="s">
        <v>2679</v>
      </c>
      <c r="D2977" s="34">
        <v>0</v>
      </c>
      <c r="E2977" s="34">
        <v>22205255752801</v>
      </c>
      <c r="F2977" s="34">
        <v>22205255752801</v>
      </c>
    </row>
    <row r="2978" spans="1:6" ht="13.5" hidden="1" thickBot="1">
      <c r="A2978" s="27">
        <f t="shared" ref="A2978:A3041" si="56">LEN(B2978)</f>
        <v>9</v>
      </c>
      <c r="B2978" s="30" t="s">
        <v>4975</v>
      </c>
      <c r="C2978" s="30" t="s">
        <v>4976</v>
      </c>
      <c r="D2978" s="34">
        <v>0</v>
      </c>
      <c r="E2978" s="34">
        <v>3343896471</v>
      </c>
      <c r="F2978" s="34">
        <v>3343896471</v>
      </c>
    </row>
    <row r="2979" spans="1:6" ht="13.5" hidden="1" customHeight="1" thickBot="1">
      <c r="A2979" s="27">
        <f t="shared" si="56"/>
        <v>9</v>
      </c>
      <c r="B2979" s="30" t="s">
        <v>4977</v>
      </c>
      <c r="C2979" s="38" t="s">
        <v>2685</v>
      </c>
      <c r="D2979" s="40">
        <v>0</v>
      </c>
      <c r="E2979" s="40">
        <v>173457476143</v>
      </c>
      <c r="F2979" s="40">
        <v>173457476143</v>
      </c>
    </row>
    <row r="2980" spans="1:6" ht="13.5" hidden="1" thickBot="1">
      <c r="A2980" s="27">
        <f t="shared" si="56"/>
        <v>9</v>
      </c>
      <c r="B2980" s="30" t="s">
        <v>4978</v>
      </c>
      <c r="C2980" s="30" t="s">
        <v>3998</v>
      </c>
      <c r="D2980" s="34">
        <v>0</v>
      </c>
      <c r="E2980" s="34">
        <v>34089791</v>
      </c>
      <c r="F2980" s="34">
        <v>34089791</v>
      </c>
    </row>
    <row r="2981" spans="1:6" ht="13.5" hidden="1" thickBot="1">
      <c r="A2981" s="27">
        <f t="shared" si="56"/>
        <v>9</v>
      </c>
      <c r="B2981" s="30" t="s">
        <v>4979</v>
      </c>
      <c r="C2981" s="30" t="s">
        <v>4980</v>
      </c>
      <c r="D2981" s="34">
        <v>0</v>
      </c>
      <c r="E2981" s="34">
        <v>73566309756</v>
      </c>
      <c r="F2981" s="34">
        <v>73566309756</v>
      </c>
    </row>
    <row r="2982" spans="1:6" ht="13.5" hidden="1" thickBot="1">
      <c r="A2982" s="27">
        <f t="shared" si="56"/>
        <v>9</v>
      </c>
      <c r="B2982" s="30" t="s">
        <v>4981</v>
      </c>
      <c r="C2982" s="30" t="s">
        <v>4982</v>
      </c>
      <c r="D2982" s="34">
        <v>0</v>
      </c>
      <c r="E2982" s="34">
        <v>3075354143</v>
      </c>
      <c r="F2982" s="34">
        <v>3075354143</v>
      </c>
    </row>
    <row r="2983" spans="1:6" ht="13.5" hidden="1" thickBot="1">
      <c r="A2983" s="27">
        <f t="shared" si="56"/>
        <v>9</v>
      </c>
      <c r="B2983" s="30" t="s">
        <v>4983</v>
      </c>
      <c r="C2983" s="30" t="s">
        <v>4984</v>
      </c>
      <c r="D2983" s="34">
        <v>0</v>
      </c>
      <c r="E2983" s="34">
        <v>35500299959</v>
      </c>
      <c r="F2983" s="34">
        <v>35500299959</v>
      </c>
    </row>
    <row r="2984" spans="1:6" ht="13.5" hidden="1" thickBot="1">
      <c r="A2984" s="27">
        <f t="shared" si="56"/>
        <v>9</v>
      </c>
      <c r="B2984" s="30" t="s">
        <v>4985</v>
      </c>
      <c r="C2984" s="30" t="s">
        <v>2689</v>
      </c>
      <c r="D2984" s="34">
        <v>0</v>
      </c>
      <c r="E2984" s="34">
        <v>2598843286159</v>
      </c>
      <c r="F2984" s="34">
        <v>2598843286159</v>
      </c>
    </row>
    <row r="2985" spans="1:6" ht="13.5" hidden="1" thickBot="1">
      <c r="A2985" s="27">
        <f t="shared" si="56"/>
        <v>9</v>
      </c>
      <c r="B2985" s="30" t="s">
        <v>4986</v>
      </c>
      <c r="C2985" s="30" t="s">
        <v>2691</v>
      </c>
      <c r="D2985" s="34">
        <v>0</v>
      </c>
      <c r="E2985" s="34">
        <v>825639514844</v>
      </c>
      <c r="F2985" s="34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0" t="s">
        <v>4988</v>
      </c>
      <c r="D2986" s="34">
        <v>0</v>
      </c>
      <c r="E2986" s="33">
        <v>1916341990329.0801</v>
      </c>
      <c r="F2986" s="33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0" t="s">
        <v>2212</v>
      </c>
      <c r="D2987" s="34">
        <v>0</v>
      </c>
      <c r="E2987" s="33">
        <v>283346802867.90997</v>
      </c>
      <c r="F2987" s="33">
        <v>283346802867.90997</v>
      </c>
    </row>
    <row r="2988" spans="1:6" ht="13.5" hidden="1" thickBot="1">
      <c r="A2988" s="27">
        <f t="shared" si="56"/>
        <v>9</v>
      </c>
      <c r="B2988" s="30" t="s">
        <v>4990</v>
      </c>
      <c r="C2988" s="30" t="s">
        <v>4715</v>
      </c>
      <c r="D2988" s="34">
        <v>0</v>
      </c>
      <c r="E2988" s="33">
        <v>210868299948.42001</v>
      </c>
      <c r="F2988" s="33">
        <v>210868299948.42001</v>
      </c>
    </row>
    <row r="2989" spans="1:6" ht="13.5" hidden="1" thickBot="1">
      <c r="A2989" s="27">
        <f t="shared" si="56"/>
        <v>9</v>
      </c>
      <c r="B2989" s="30" t="s">
        <v>4991</v>
      </c>
      <c r="C2989" s="30" t="s">
        <v>4717</v>
      </c>
      <c r="D2989" s="34">
        <v>0</v>
      </c>
      <c r="E2989" s="34">
        <v>653319541</v>
      </c>
      <c r="F2989" s="34">
        <v>653319541</v>
      </c>
    </row>
    <row r="2990" spans="1:6" ht="13.5" hidden="1" thickBot="1">
      <c r="A2990" s="27">
        <f t="shared" si="56"/>
        <v>9</v>
      </c>
      <c r="B2990" s="30" t="s">
        <v>4992</v>
      </c>
      <c r="C2990" s="30" t="s">
        <v>4719</v>
      </c>
      <c r="D2990" s="34">
        <v>0</v>
      </c>
      <c r="E2990" s="34">
        <v>4030889153</v>
      </c>
      <c r="F2990" s="34">
        <v>4030889153</v>
      </c>
    </row>
    <row r="2991" spans="1:6" ht="13.5" hidden="1" thickBot="1">
      <c r="A2991" s="27">
        <f t="shared" si="56"/>
        <v>9</v>
      </c>
      <c r="B2991" s="30" t="s">
        <v>4993</v>
      </c>
      <c r="C2991" s="30" t="s">
        <v>3007</v>
      </c>
      <c r="D2991" s="34">
        <v>0</v>
      </c>
      <c r="E2991" s="34">
        <v>8280000</v>
      </c>
      <c r="F2991" s="34">
        <v>8280000</v>
      </c>
    </row>
    <row r="2992" spans="1:6" ht="13.5" hidden="1" thickBot="1">
      <c r="A2992" s="27">
        <f t="shared" si="56"/>
        <v>9</v>
      </c>
      <c r="B2992" s="30" t="s">
        <v>4994</v>
      </c>
      <c r="C2992" s="30" t="s">
        <v>4796</v>
      </c>
      <c r="D2992" s="34">
        <v>0</v>
      </c>
      <c r="E2992" s="33">
        <v>157932824.37</v>
      </c>
      <c r="F2992" s="33">
        <v>157932824.37</v>
      </c>
    </row>
    <row r="2993" spans="1:6" ht="13.5" hidden="1" thickBot="1">
      <c r="A2993" s="27">
        <f t="shared" si="56"/>
        <v>9</v>
      </c>
      <c r="B2993" s="30" t="s">
        <v>4995</v>
      </c>
      <c r="C2993" s="30" t="s">
        <v>4726</v>
      </c>
      <c r="D2993" s="34">
        <v>0</v>
      </c>
      <c r="E2993" s="34">
        <v>3857702943</v>
      </c>
      <c r="F2993" s="34">
        <v>3857702943</v>
      </c>
    </row>
    <row r="2994" spans="1:6" ht="13.5" hidden="1" thickBot="1">
      <c r="A2994" s="27">
        <f t="shared" si="56"/>
        <v>9</v>
      </c>
      <c r="B2994" s="30" t="s">
        <v>4996</v>
      </c>
      <c r="C2994" s="30" t="s">
        <v>4728</v>
      </c>
      <c r="D2994" s="34">
        <v>0</v>
      </c>
      <c r="E2994" s="34">
        <v>1404440632</v>
      </c>
      <c r="F2994" s="34">
        <v>1404440632</v>
      </c>
    </row>
    <row r="2995" spans="1:6" ht="13.5" hidden="1" thickBot="1">
      <c r="A2995" s="27">
        <f t="shared" si="56"/>
        <v>9</v>
      </c>
      <c r="B2995" s="30" t="s">
        <v>4997</v>
      </c>
      <c r="C2995" s="30" t="s">
        <v>4730</v>
      </c>
      <c r="D2995" s="34">
        <v>0</v>
      </c>
      <c r="E2995" s="34">
        <v>45976547526</v>
      </c>
      <c r="F2995" s="34">
        <v>45976547526</v>
      </c>
    </row>
    <row r="2996" spans="1:6" ht="13.5" hidden="1" thickBot="1">
      <c r="A2996" s="27">
        <f t="shared" si="56"/>
        <v>9</v>
      </c>
      <c r="B2996" s="30" t="s">
        <v>4998</v>
      </c>
      <c r="C2996" s="30" t="s">
        <v>1242</v>
      </c>
      <c r="D2996" s="34">
        <v>0</v>
      </c>
      <c r="E2996" s="34">
        <v>1322666307</v>
      </c>
      <c r="F2996" s="34">
        <v>1322666307</v>
      </c>
    </row>
    <row r="2997" spans="1:6" ht="13.5" hidden="1" thickBot="1">
      <c r="A2997" s="27">
        <f t="shared" si="56"/>
        <v>9</v>
      </c>
      <c r="B2997" s="30" t="s">
        <v>4999</v>
      </c>
      <c r="C2997" s="30" t="s">
        <v>4732</v>
      </c>
      <c r="D2997" s="34">
        <v>0</v>
      </c>
      <c r="E2997" s="34">
        <v>48872139</v>
      </c>
      <c r="F2997" s="34">
        <v>48872139</v>
      </c>
    </row>
    <row r="2998" spans="1:6" ht="13.5" hidden="1" thickBot="1">
      <c r="A2998" s="27">
        <f t="shared" si="56"/>
        <v>9</v>
      </c>
      <c r="B2998" s="30" t="s">
        <v>5000</v>
      </c>
      <c r="C2998" s="30" t="s">
        <v>4736</v>
      </c>
      <c r="D2998" s="34">
        <v>0</v>
      </c>
      <c r="E2998" s="34">
        <v>4079435730</v>
      </c>
      <c r="F2998" s="34">
        <v>4079435730</v>
      </c>
    </row>
    <row r="2999" spans="1:6" ht="13.5" hidden="1" thickBot="1">
      <c r="A2999" s="27">
        <f t="shared" si="56"/>
        <v>9</v>
      </c>
      <c r="B2999" s="30" t="s">
        <v>5001</v>
      </c>
      <c r="C2999" s="30" t="s">
        <v>4738</v>
      </c>
      <c r="D2999" s="34">
        <v>0</v>
      </c>
      <c r="E2999" s="33">
        <v>3167034499.1199999</v>
      </c>
      <c r="F2999" s="33">
        <v>3167034499.1199999</v>
      </c>
    </row>
    <row r="3000" spans="1:6" ht="13.5" hidden="1" thickBot="1">
      <c r="A3000" s="27">
        <f t="shared" si="56"/>
        <v>9</v>
      </c>
      <c r="B3000" s="30" t="s">
        <v>5002</v>
      </c>
      <c r="C3000" s="30" t="s">
        <v>4740</v>
      </c>
      <c r="D3000" s="34">
        <v>0</v>
      </c>
      <c r="E3000" s="34">
        <v>52025555</v>
      </c>
      <c r="F3000" s="34">
        <v>52025555</v>
      </c>
    </row>
    <row r="3001" spans="1:6" ht="13.5" hidden="1" thickBot="1">
      <c r="A3001" s="27">
        <f t="shared" si="56"/>
        <v>9</v>
      </c>
      <c r="B3001" s="30" t="s">
        <v>5003</v>
      </c>
      <c r="C3001" s="30" t="s">
        <v>4742</v>
      </c>
      <c r="D3001" s="34">
        <v>0</v>
      </c>
      <c r="E3001" s="34">
        <v>7719356070</v>
      </c>
      <c r="F3001" s="34">
        <v>7719356070</v>
      </c>
    </row>
    <row r="3002" spans="1:6" ht="13.5" thickBot="1">
      <c r="A3002" s="27">
        <f t="shared" si="56"/>
        <v>6</v>
      </c>
      <c r="B3002" s="27" t="s">
        <v>5004</v>
      </c>
      <c r="C3002" s="30" t="s">
        <v>4744</v>
      </c>
      <c r="D3002" s="34">
        <v>0</v>
      </c>
      <c r="E3002" s="34">
        <v>21287610173</v>
      </c>
      <c r="F3002" s="34">
        <v>21287610173</v>
      </c>
    </row>
    <row r="3003" spans="1:6" ht="13.5" hidden="1" thickBot="1">
      <c r="A3003" s="27">
        <f t="shared" si="56"/>
        <v>9</v>
      </c>
      <c r="B3003" s="30" t="s">
        <v>5005</v>
      </c>
      <c r="C3003" s="30" t="s">
        <v>2908</v>
      </c>
      <c r="D3003" s="34">
        <v>0</v>
      </c>
      <c r="E3003" s="34">
        <v>2373406678</v>
      </c>
      <c r="F3003" s="34">
        <v>2373406678</v>
      </c>
    </row>
    <row r="3004" spans="1:6" ht="13.5" hidden="1" thickBot="1">
      <c r="A3004" s="27">
        <f t="shared" si="56"/>
        <v>9</v>
      </c>
      <c r="B3004" s="30" t="s">
        <v>5006</v>
      </c>
      <c r="C3004" s="30" t="s">
        <v>4747</v>
      </c>
      <c r="D3004" s="34">
        <v>0</v>
      </c>
      <c r="E3004" s="34">
        <v>6025385086</v>
      </c>
      <c r="F3004" s="34">
        <v>6025385086</v>
      </c>
    </row>
    <row r="3005" spans="1:6" ht="13.5" hidden="1" thickBot="1">
      <c r="A3005" s="27">
        <f t="shared" si="56"/>
        <v>9</v>
      </c>
      <c r="B3005" s="30" t="s">
        <v>5007</v>
      </c>
      <c r="C3005" s="30" t="s">
        <v>1271</v>
      </c>
      <c r="D3005" s="34">
        <v>0</v>
      </c>
      <c r="E3005" s="34">
        <v>962505217</v>
      </c>
      <c r="F3005" s="34">
        <v>962505217</v>
      </c>
    </row>
    <row r="3006" spans="1:6" ht="13.5" hidden="1" thickBot="1">
      <c r="A3006" s="27">
        <f t="shared" si="56"/>
        <v>9</v>
      </c>
      <c r="B3006" s="30" t="s">
        <v>5008</v>
      </c>
      <c r="C3006" s="30" t="s">
        <v>4750</v>
      </c>
      <c r="D3006" s="34">
        <v>0</v>
      </c>
      <c r="E3006" s="34">
        <v>9153177422</v>
      </c>
      <c r="F3006" s="34">
        <v>9153177422</v>
      </c>
    </row>
    <row r="3007" spans="1:6" ht="13.5" hidden="1" thickBot="1">
      <c r="A3007" s="27">
        <f t="shared" si="56"/>
        <v>9</v>
      </c>
      <c r="B3007" s="30" t="s">
        <v>5009</v>
      </c>
      <c r="C3007" s="30" t="s">
        <v>4752</v>
      </c>
      <c r="D3007" s="34">
        <v>0</v>
      </c>
      <c r="E3007" s="34">
        <v>24248</v>
      </c>
      <c r="F3007" s="34">
        <v>24248</v>
      </c>
    </row>
    <row r="3008" spans="1:6" ht="13.5" hidden="1" thickBot="1">
      <c r="A3008" s="27">
        <f t="shared" si="56"/>
        <v>9</v>
      </c>
      <c r="B3008" s="30" t="s">
        <v>5010</v>
      </c>
      <c r="C3008" s="30" t="s">
        <v>897</v>
      </c>
      <c r="D3008" s="34">
        <v>0</v>
      </c>
      <c r="E3008" s="34">
        <v>5729856</v>
      </c>
      <c r="F3008" s="34">
        <v>5729856</v>
      </c>
    </row>
    <row r="3009" spans="1:6" ht="13.5" hidden="1" thickBot="1">
      <c r="A3009" s="27">
        <f t="shared" si="56"/>
        <v>9</v>
      </c>
      <c r="B3009" s="30" t="s">
        <v>5011</v>
      </c>
      <c r="C3009" s="30" t="s">
        <v>3153</v>
      </c>
      <c r="D3009" s="34">
        <v>0</v>
      </c>
      <c r="E3009" s="34">
        <v>42515406</v>
      </c>
      <c r="F3009" s="34">
        <v>42515406</v>
      </c>
    </row>
    <row r="3010" spans="1:6" ht="13.5" hidden="1" thickBot="1">
      <c r="A3010" s="27">
        <f t="shared" si="56"/>
        <v>9</v>
      </c>
      <c r="B3010" s="30" t="s">
        <v>5012</v>
      </c>
      <c r="C3010" s="30" t="s">
        <v>4757</v>
      </c>
      <c r="D3010" s="34">
        <v>0</v>
      </c>
      <c r="E3010" s="34">
        <v>2724866260</v>
      </c>
      <c r="F3010" s="34">
        <v>2724866260</v>
      </c>
    </row>
    <row r="3011" spans="1:6" ht="13.5" thickBot="1">
      <c r="A3011" s="27">
        <f t="shared" si="56"/>
        <v>6</v>
      </c>
      <c r="B3011" s="27" t="s">
        <v>5013</v>
      </c>
      <c r="C3011" s="30" t="s">
        <v>2214</v>
      </c>
      <c r="D3011" s="34">
        <v>0</v>
      </c>
      <c r="E3011" s="33">
        <v>84472592292.309998</v>
      </c>
      <c r="F3011" s="33">
        <v>84472592292.309998</v>
      </c>
    </row>
    <row r="3012" spans="1:6" ht="13.5" hidden="1" thickBot="1">
      <c r="A3012" s="27">
        <f t="shared" si="56"/>
        <v>9</v>
      </c>
      <c r="B3012" s="30" t="s">
        <v>5014</v>
      </c>
      <c r="C3012" s="30" t="s">
        <v>4760</v>
      </c>
      <c r="D3012" s="34">
        <v>0</v>
      </c>
      <c r="E3012" s="34">
        <v>335778802</v>
      </c>
      <c r="F3012" s="34">
        <v>335778802</v>
      </c>
    </row>
    <row r="3013" spans="1:6" ht="13.5" hidden="1" thickBot="1">
      <c r="A3013" s="27">
        <f t="shared" si="56"/>
        <v>9</v>
      </c>
      <c r="B3013" s="30" t="s">
        <v>5015</v>
      </c>
      <c r="C3013" s="30" t="s">
        <v>3102</v>
      </c>
      <c r="D3013" s="34">
        <v>0</v>
      </c>
      <c r="E3013" s="33">
        <v>4302664181.7799997</v>
      </c>
      <c r="F3013" s="33">
        <v>4302664181.7799997</v>
      </c>
    </row>
    <row r="3014" spans="1:6" ht="13.5" hidden="1" thickBot="1">
      <c r="A3014" s="27">
        <f t="shared" si="56"/>
        <v>9</v>
      </c>
      <c r="B3014" s="30" t="s">
        <v>5016</v>
      </c>
      <c r="C3014" s="30" t="s">
        <v>4763</v>
      </c>
      <c r="D3014" s="34">
        <v>0</v>
      </c>
      <c r="E3014" s="33">
        <v>6145881783.3299999</v>
      </c>
      <c r="F3014" s="33">
        <v>6145881783.3299999</v>
      </c>
    </row>
    <row r="3015" spans="1:6" ht="13.5" hidden="1" thickBot="1">
      <c r="A3015" s="27">
        <f t="shared" si="56"/>
        <v>9</v>
      </c>
      <c r="B3015" s="30" t="s">
        <v>5017</v>
      </c>
      <c r="C3015" s="30" t="s">
        <v>4765</v>
      </c>
      <c r="D3015" s="34">
        <v>0</v>
      </c>
      <c r="E3015" s="34">
        <v>779634358</v>
      </c>
      <c r="F3015" s="34">
        <v>779634358</v>
      </c>
    </row>
    <row r="3016" spans="1:6" ht="13.5" hidden="1" thickBot="1">
      <c r="A3016" s="27">
        <f t="shared" si="56"/>
        <v>9</v>
      </c>
      <c r="B3016" s="30" t="s">
        <v>5018</v>
      </c>
      <c r="C3016" s="30" t="s">
        <v>4767</v>
      </c>
      <c r="D3016" s="34">
        <v>0</v>
      </c>
      <c r="E3016" s="33">
        <v>2018694208.54</v>
      </c>
      <c r="F3016" s="33">
        <v>2018694208.54</v>
      </c>
    </row>
    <row r="3017" spans="1:6" ht="13.5" hidden="1" thickBot="1">
      <c r="A3017" s="27">
        <f t="shared" si="56"/>
        <v>9</v>
      </c>
      <c r="B3017" s="30" t="s">
        <v>5019</v>
      </c>
      <c r="C3017" s="30" t="s">
        <v>4769</v>
      </c>
      <c r="D3017" s="34">
        <v>0</v>
      </c>
      <c r="E3017" s="33">
        <v>37979940246.019997</v>
      </c>
      <c r="F3017" s="33">
        <v>37979940246.019997</v>
      </c>
    </row>
    <row r="3018" spans="1:6" ht="13.5" hidden="1" thickBot="1">
      <c r="A3018" s="27">
        <f t="shared" si="56"/>
        <v>9</v>
      </c>
      <c r="B3018" s="30" t="s">
        <v>5020</v>
      </c>
      <c r="C3018" s="30" t="s">
        <v>4771</v>
      </c>
      <c r="D3018" s="34">
        <v>0</v>
      </c>
      <c r="E3018" s="33">
        <v>24049430519.639999</v>
      </c>
      <c r="F3018" s="33">
        <v>24049430519.639999</v>
      </c>
    </row>
    <row r="3019" spans="1:6" ht="13.5" hidden="1" thickBot="1">
      <c r="A3019" s="27">
        <f t="shared" si="56"/>
        <v>9</v>
      </c>
      <c r="B3019" s="30" t="s">
        <v>5021</v>
      </c>
      <c r="C3019" s="30" t="s">
        <v>3105</v>
      </c>
      <c r="D3019" s="34">
        <v>0</v>
      </c>
      <c r="E3019" s="34">
        <v>2483364179</v>
      </c>
      <c r="F3019" s="34">
        <v>2483364179</v>
      </c>
    </row>
    <row r="3020" spans="1:6" ht="13.5" hidden="1" thickBot="1">
      <c r="A3020" s="27">
        <f t="shared" si="56"/>
        <v>9</v>
      </c>
      <c r="B3020" s="30" t="s">
        <v>5022</v>
      </c>
      <c r="C3020" s="30" t="s">
        <v>4774</v>
      </c>
      <c r="D3020" s="34">
        <v>0</v>
      </c>
      <c r="E3020" s="34">
        <v>6377204014</v>
      </c>
      <c r="F3020" s="34">
        <v>6377204014</v>
      </c>
    </row>
    <row r="3021" spans="1:6" ht="13.5" thickBot="1">
      <c r="A3021" s="27">
        <f t="shared" si="56"/>
        <v>6</v>
      </c>
      <c r="B3021" s="27" t="s">
        <v>5023</v>
      </c>
      <c r="C3021" s="30" t="s">
        <v>133</v>
      </c>
      <c r="D3021" s="34">
        <v>0</v>
      </c>
      <c r="E3021" s="33">
        <v>485340041.92000002</v>
      </c>
      <c r="F3021" s="33">
        <v>485340041.92000002</v>
      </c>
    </row>
    <row r="3022" spans="1:6" ht="13.5" hidden="1" thickBot="1">
      <c r="A3022" s="27">
        <f t="shared" si="56"/>
        <v>9</v>
      </c>
      <c r="B3022" s="30" t="s">
        <v>5024</v>
      </c>
      <c r="C3022" s="30" t="s">
        <v>4777</v>
      </c>
      <c r="D3022" s="34">
        <v>0</v>
      </c>
      <c r="E3022" s="34">
        <v>0</v>
      </c>
      <c r="F3022" s="34">
        <v>0</v>
      </c>
    </row>
    <row r="3023" spans="1:6" ht="13.5" hidden="1" thickBot="1">
      <c r="A3023" s="27">
        <f t="shared" si="56"/>
        <v>9</v>
      </c>
      <c r="B3023" s="30" t="s">
        <v>5025</v>
      </c>
      <c r="C3023" s="30" t="s">
        <v>4779</v>
      </c>
      <c r="D3023" s="34">
        <v>0</v>
      </c>
      <c r="E3023" s="34">
        <v>0</v>
      </c>
      <c r="F3023" s="34">
        <v>0</v>
      </c>
    </row>
    <row r="3024" spans="1:6" ht="13.5" hidden="1" thickBot="1">
      <c r="A3024" s="27">
        <f t="shared" si="56"/>
        <v>9</v>
      </c>
      <c r="B3024" s="30" t="s">
        <v>5026</v>
      </c>
      <c r="C3024" s="30" t="s">
        <v>4781</v>
      </c>
      <c r="D3024" s="34">
        <v>0</v>
      </c>
      <c r="E3024" s="34">
        <v>316514</v>
      </c>
      <c r="F3024" s="34">
        <v>316514</v>
      </c>
    </row>
    <row r="3025" spans="1:6" ht="13.5" hidden="1" thickBot="1">
      <c r="A3025" s="27">
        <f t="shared" si="56"/>
        <v>9</v>
      </c>
      <c r="B3025" s="30" t="s">
        <v>5027</v>
      </c>
      <c r="C3025" s="30" t="s">
        <v>4783</v>
      </c>
      <c r="D3025" s="34">
        <v>0</v>
      </c>
      <c r="E3025" s="33">
        <v>485023527.92000002</v>
      </c>
      <c r="F3025" s="33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0" t="s">
        <v>4785</v>
      </c>
      <c r="D3026" s="34">
        <v>0</v>
      </c>
      <c r="E3026" s="33">
        <v>76363471128.929993</v>
      </c>
      <c r="F3026" s="33">
        <v>76363471128.929993</v>
      </c>
    </row>
    <row r="3027" spans="1:6" ht="13.5" hidden="1" thickBot="1">
      <c r="A3027" s="27">
        <f t="shared" si="56"/>
        <v>9</v>
      </c>
      <c r="B3027" s="30" t="s">
        <v>5029</v>
      </c>
      <c r="C3027" s="30" t="s">
        <v>3069</v>
      </c>
      <c r="D3027" s="34">
        <v>0</v>
      </c>
      <c r="E3027" s="33">
        <v>16391874744.6</v>
      </c>
      <c r="F3027" s="33">
        <v>16391874744.6</v>
      </c>
    </row>
    <row r="3028" spans="1:6" ht="13.5" hidden="1" thickBot="1">
      <c r="A3028" s="27">
        <f t="shared" si="56"/>
        <v>9</v>
      </c>
      <c r="B3028" s="30" t="s">
        <v>5030</v>
      </c>
      <c r="C3028" s="30" t="s">
        <v>4788</v>
      </c>
      <c r="D3028" s="34">
        <v>0</v>
      </c>
      <c r="E3028" s="33">
        <v>15581674257.889999</v>
      </c>
      <c r="F3028" s="33">
        <v>15581674257.889999</v>
      </c>
    </row>
    <row r="3029" spans="1:6" ht="13.5" hidden="1" thickBot="1">
      <c r="A3029" s="27">
        <f t="shared" si="56"/>
        <v>9</v>
      </c>
      <c r="B3029" s="30" t="s">
        <v>5031</v>
      </c>
      <c r="C3029" s="30" t="s">
        <v>4790</v>
      </c>
      <c r="D3029" s="34">
        <v>0</v>
      </c>
      <c r="E3029" s="34">
        <v>1582135169</v>
      </c>
      <c r="F3029" s="34">
        <v>1582135169</v>
      </c>
    </row>
    <row r="3030" spans="1:6" ht="13.5" hidden="1" thickBot="1">
      <c r="A3030" s="27">
        <f t="shared" si="56"/>
        <v>9</v>
      </c>
      <c r="B3030" s="30" t="s">
        <v>5032</v>
      </c>
      <c r="C3030" s="30" t="s">
        <v>4792</v>
      </c>
      <c r="D3030" s="34">
        <v>0</v>
      </c>
      <c r="E3030" s="33">
        <v>9978476446.2399998</v>
      </c>
      <c r="F3030" s="33">
        <v>9978476446.2399998</v>
      </c>
    </row>
    <row r="3031" spans="1:6" ht="13.5" hidden="1" thickBot="1">
      <c r="A3031" s="27">
        <f t="shared" si="56"/>
        <v>9</v>
      </c>
      <c r="B3031" s="30" t="s">
        <v>5033</v>
      </c>
      <c r="C3031" s="30" t="s">
        <v>3075</v>
      </c>
      <c r="D3031" s="34">
        <v>0</v>
      </c>
      <c r="E3031" s="33">
        <v>5825092216.4700003</v>
      </c>
      <c r="F3031" s="33">
        <v>5825092216.4700003</v>
      </c>
    </row>
    <row r="3032" spans="1:6" ht="13.5" hidden="1" thickBot="1">
      <c r="A3032" s="27">
        <f t="shared" si="56"/>
        <v>9</v>
      </c>
      <c r="B3032" s="30" t="s">
        <v>5034</v>
      </c>
      <c r="C3032" s="30" t="s">
        <v>3073</v>
      </c>
      <c r="D3032" s="34">
        <v>0</v>
      </c>
      <c r="E3032" s="33">
        <v>11397607573.309999</v>
      </c>
      <c r="F3032" s="33">
        <v>11397607573.309999</v>
      </c>
    </row>
    <row r="3033" spans="1:6" ht="13.5" hidden="1" thickBot="1">
      <c r="A3033" s="27">
        <f t="shared" si="56"/>
        <v>9</v>
      </c>
      <c r="B3033" s="30" t="s">
        <v>5035</v>
      </c>
      <c r="C3033" s="30" t="s">
        <v>3117</v>
      </c>
      <c r="D3033" s="34">
        <v>0</v>
      </c>
      <c r="E3033" s="34">
        <v>356881214</v>
      </c>
      <c r="F3033" s="34">
        <v>356881214</v>
      </c>
    </row>
    <row r="3034" spans="1:6" ht="13.5" hidden="1" thickBot="1">
      <c r="A3034" s="27">
        <f t="shared" si="56"/>
        <v>9</v>
      </c>
      <c r="B3034" s="30" t="s">
        <v>5036</v>
      </c>
      <c r="C3034" s="30" t="s">
        <v>3080</v>
      </c>
      <c r="D3034" s="34">
        <v>0</v>
      </c>
      <c r="E3034" s="33">
        <v>14149780272.42</v>
      </c>
      <c r="F3034" s="33">
        <v>14149780272.42</v>
      </c>
    </row>
    <row r="3035" spans="1:6" ht="13.5" hidden="1" thickBot="1">
      <c r="A3035" s="27">
        <f t="shared" si="56"/>
        <v>9</v>
      </c>
      <c r="B3035" s="30" t="s">
        <v>5037</v>
      </c>
      <c r="C3035" s="30" t="s">
        <v>4800</v>
      </c>
      <c r="D3035" s="34">
        <v>0</v>
      </c>
      <c r="E3035" s="34">
        <v>1099949235</v>
      </c>
      <c r="F3035" s="34">
        <v>1099949235</v>
      </c>
    </row>
    <row r="3036" spans="1:6" ht="13.5" thickBot="1">
      <c r="A3036" s="27">
        <f t="shared" si="56"/>
        <v>6</v>
      </c>
      <c r="B3036" s="27" t="s">
        <v>5038</v>
      </c>
      <c r="C3036" s="30" t="s">
        <v>4823</v>
      </c>
      <c r="D3036" s="34">
        <v>0</v>
      </c>
      <c r="E3036" s="33">
        <v>1147165121860.25</v>
      </c>
      <c r="F3036" s="33">
        <v>1147165121860.25</v>
      </c>
    </row>
    <row r="3037" spans="1:6" ht="13.5" hidden="1" thickBot="1">
      <c r="A3037" s="27">
        <f t="shared" si="56"/>
        <v>9</v>
      </c>
      <c r="B3037" s="30" t="s">
        <v>5039</v>
      </c>
      <c r="C3037" s="30" t="s">
        <v>78</v>
      </c>
      <c r="D3037" s="34">
        <v>0</v>
      </c>
      <c r="E3037" s="34">
        <v>1307267491</v>
      </c>
      <c r="F3037" s="34">
        <v>1307267491</v>
      </c>
    </row>
    <row r="3038" spans="1:6" ht="13.5" hidden="1" thickBot="1">
      <c r="A3038" s="27">
        <f t="shared" si="56"/>
        <v>9</v>
      </c>
      <c r="B3038" s="30" t="s">
        <v>5040</v>
      </c>
      <c r="C3038" s="30" t="s">
        <v>4843</v>
      </c>
      <c r="D3038" s="34">
        <v>0</v>
      </c>
      <c r="E3038" s="33">
        <v>19968814914.459999</v>
      </c>
      <c r="F3038" s="33">
        <v>19968814914.459999</v>
      </c>
    </row>
    <row r="3039" spans="1:6" ht="13.5" hidden="1" thickBot="1">
      <c r="A3039" s="27">
        <f t="shared" si="56"/>
        <v>9</v>
      </c>
      <c r="B3039" s="30" t="s">
        <v>5041</v>
      </c>
      <c r="C3039" s="30" t="s">
        <v>2206</v>
      </c>
      <c r="D3039" s="34">
        <v>0</v>
      </c>
      <c r="E3039" s="33">
        <v>131734762135.58</v>
      </c>
      <c r="F3039" s="33">
        <v>131734762135.58</v>
      </c>
    </row>
    <row r="3040" spans="1:6" ht="13.5" hidden="1" thickBot="1">
      <c r="A3040" s="27">
        <f t="shared" si="56"/>
        <v>9</v>
      </c>
      <c r="B3040" s="30" t="s">
        <v>5042</v>
      </c>
      <c r="C3040" s="30" t="s">
        <v>4847</v>
      </c>
      <c r="D3040" s="34">
        <v>0</v>
      </c>
      <c r="E3040" s="33">
        <v>5228896722.2799997</v>
      </c>
      <c r="F3040" s="33">
        <v>5228896722.2799997</v>
      </c>
    </row>
    <row r="3041" spans="1:6" ht="13.5" hidden="1" thickBot="1">
      <c r="A3041" s="27">
        <f t="shared" si="56"/>
        <v>9</v>
      </c>
      <c r="B3041" s="30" t="s">
        <v>5043</v>
      </c>
      <c r="C3041" s="30" t="s">
        <v>130</v>
      </c>
      <c r="D3041" s="34">
        <v>0</v>
      </c>
      <c r="E3041" s="33">
        <v>71329640170.309998</v>
      </c>
      <c r="F3041" s="33">
        <v>71329640170.309998</v>
      </c>
    </row>
    <row r="3042" spans="1:6" ht="13.5" hidden="1" thickBot="1">
      <c r="A3042" s="27">
        <f t="shared" ref="A3042:A3105" si="57">LEN(B3042)</f>
        <v>9</v>
      </c>
      <c r="B3042" s="30" t="s">
        <v>5044</v>
      </c>
      <c r="C3042" s="30" t="s">
        <v>1303</v>
      </c>
      <c r="D3042" s="34">
        <v>0</v>
      </c>
      <c r="E3042" s="33">
        <v>15003650959.15</v>
      </c>
      <c r="F3042" s="33">
        <v>15003650959.15</v>
      </c>
    </row>
    <row r="3043" spans="1:6" ht="13.5" hidden="1" thickBot="1">
      <c r="A3043" s="27">
        <f t="shared" si="57"/>
        <v>9</v>
      </c>
      <c r="B3043" s="30" t="s">
        <v>5045</v>
      </c>
      <c r="C3043" s="30" t="s">
        <v>2998</v>
      </c>
      <c r="D3043" s="34">
        <v>0</v>
      </c>
      <c r="E3043" s="33">
        <v>10791311762.780001</v>
      </c>
      <c r="F3043" s="33">
        <v>10791311762.780001</v>
      </c>
    </row>
    <row r="3044" spans="1:6" ht="13.5" hidden="1" thickBot="1">
      <c r="A3044" s="27">
        <f t="shared" si="57"/>
        <v>9</v>
      </c>
      <c r="B3044" s="30" t="s">
        <v>5046</v>
      </c>
      <c r="C3044" s="30" t="s">
        <v>1010</v>
      </c>
      <c r="D3044" s="34">
        <v>0</v>
      </c>
      <c r="E3044" s="33">
        <v>42926406610.309998</v>
      </c>
      <c r="F3044" s="33">
        <v>42926406610.309998</v>
      </c>
    </row>
    <row r="3045" spans="1:6" ht="13.5" hidden="1" thickBot="1">
      <c r="A3045" s="27">
        <f t="shared" si="57"/>
        <v>9</v>
      </c>
      <c r="B3045" s="30" t="s">
        <v>5047</v>
      </c>
      <c r="C3045" s="30" t="s">
        <v>2203</v>
      </c>
      <c r="D3045" s="34">
        <v>0</v>
      </c>
      <c r="E3045" s="33">
        <v>13479054163.799999</v>
      </c>
      <c r="F3045" s="33">
        <v>13479054163.799999</v>
      </c>
    </row>
    <row r="3046" spans="1:6" ht="13.5" hidden="1" thickBot="1">
      <c r="A3046" s="27">
        <f t="shared" si="57"/>
        <v>9</v>
      </c>
      <c r="B3046" s="30" t="s">
        <v>5048</v>
      </c>
      <c r="C3046" s="30" t="s">
        <v>4557</v>
      </c>
      <c r="D3046" s="34">
        <v>0</v>
      </c>
      <c r="E3046" s="34">
        <v>179218839</v>
      </c>
      <c r="F3046" s="34">
        <v>179218839</v>
      </c>
    </row>
    <row r="3047" spans="1:6" ht="13.5" hidden="1" thickBot="1">
      <c r="A3047" s="27">
        <f t="shared" si="57"/>
        <v>9</v>
      </c>
      <c r="B3047" s="30" t="s">
        <v>5049</v>
      </c>
      <c r="C3047" s="30" t="s">
        <v>4689</v>
      </c>
      <c r="D3047" s="34">
        <v>0</v>
      </c>
      <c r="E3047" s="33">
        <v>40277794392.660004</v>
      </c>
      <c r="F3047" s="33">
        <v>40277794392.660004</v>
      </c>
    </row>
    <row r="3048" spans="1:6" ht="13.5" hidden="1" thickBot="1">
      <c r="A3048" s="27">
        <f t="shared" si="57"/>
        <v>9</v>
      </c>
      <c r="B3048" s="30" t="s">
        <v>5050</v>
      </c>
      <c r="C3048" s="30" t="s">
        <v>4856</v>
      </c>
      <c r="D3048" s="34">
        <v>0</v>
      </c>
      <c r="E3048" s="33">
        <v>8774398946.3099995</v>
      </c>
      <c r="F3048" s="33">
        <v>8774398946.3099995</v>
      </c>
    </row>
    <row r="3049" spans="1:6" ht="13.5" hidden="1" thickBot="1">
      <c r="A3049" s="27">
        <f t="shared" si="57"/>
        <v>9</v>
      </c>
      <c r="B3049" s="30" t="s">
        <v>5051</v>
      </c>
      <c r="C3049" s="30" t="s">
        <v>4858</v>
      </c>
      <c r="D3049" s="34">
        <v>0</v>
      </c>
      <c r="E3049" s="33">
        <v>14222515900.08</v>
      </c>
      <c r="F3049" s="33">
        <v>14222515900.08</v>
      </c>
    </row>
    <row r="3050" spans="1:6" ht="13.5" hidden="1" thickBot="1">
      <c r="A3050" s="27">
        <f t="shared" si="57"/>
        <v>9</v>
      </c>
      <c r="B3050" s="30" t="s">
        <v>5052</v>
      </c>
      <c r="C3050" s="30" t="s">
        <v>4868</v>
      </c>
      <c r="D3050" s="34">
        <v>0</v>
      </c>
      <c r="E3050" s="33">
        <v>11398363783.25</v>
      </c>
      <c r="F3050" s="33">
        <v>11398363783.25</v>
      </c>
    </row>
    <row r="3051" spans="1:6" ht="13.5" hidden="1" thickBot="1">
      <c r="A3051" s="27">
        <f t="shared" si="57"/>
        <v>9</v>
      </c>
      <c r="B3051" s="30" t="s">
        <v>5053</v>
      </c>
      <c r="C3051" s="30" t="s">
        <v>1567</v>
      </c>
      <c r="D3051" s="34">
        <v>0</v>
      </c>
      <c r="E3051" s="33">
        <v>10104249446.99</v>
      </c>
      <c r="F3051" s="33">
        <v>10104249446.99</v>
      </c>
    </row>
    <row r="3052" spans="1:6" ht="13.5" hidden="1" thickBot="1">
      <c r="A3052" s="27">
        <f t="shared" si="57"/>
        <v>9</v>
      </c>
      <c r="B3052" s="30" t="s">
        <v>5054</v>
      </c>
      <c r="C3052" s="30" t="s">
        <v>4898</v>
      </c>
      <c r="D3052" s="34">
        <v>0</v>
      </c>
      <c r="E3052" s="33">
        <v>8640203084.8999996</v>
      </c>
      <c r="F3052" s="33">
        <v>8640203084.8999996</v>
      </c>
    </row>
    <row r="3053" spans="1:6" ht="13.5" hidden="1" thickBot="1">
      <c r="A3053" s="27">
        <f t="shared" si="57"/>
        <v>9</v>
      </c>
      <c r="B3053" s="30" t="s">
        <v>5055</v>
      </c>
      <c r="C3053" s="30" t="s">
        <v>4909</v>
      </c>
      <c r="D3053" s="34">
        <v>0</v>
      </c>
      <c r="E3053" s="33">
        <v>940829333.38999999</v>
      </c>
      <c r="F3053" s="33">
        <v>940829333.38999999</v>
      </c>
    </row>
    <row r="3054" spans="1:6" ht="13.5" hidden="1" thickBot="1">
      <c r="A3054" s="27">
        <f t="shared" si="57"/>
        <v>9</v>
      </c>
      <c r="B3054" s="30" t="s">
        <v>5056</v>
      </c>
      <c r="C3054" s="30" t="s">
        <v>2208</v>
      </c>
      <c r="D3054" s="34">
        <v>0</v>
      </c>
      <c r="E3054" s="33">
        <v>63691681980.650002</v>
      </c>
      <c r="F3054" s="33">
        <v>63691681980.650002</v>
      </c>
    </row>
    <row r="3055" spans="1:6" ht="13.5" hidden="1" thickBot="1">
      <c r="A3055" s="27">
        <f t="shared" si="57"/>
        <v>9</v>
      </c>
      <c r="B3055" s="30" t="s">
        <v>5057</v>
      </c>
      <c r="C3055" s="30" t="s">
        <v>5058</v>
      </c>
      <c r="D3055" s="34">
        <v>0</v>
      </c>
      <c r="E3055" s="34">
        <v>235262811</v>
      </c>
      <c r="F3055" s="34">
        <v>235262811</v>
      </c>
    </row>
    <row r="3056" spans="1:6" ht="13.5" hidden="1" thickBot="1">
      <c r="A3056" s="27">
        <f t="shared" si="57"/>
        <v>9</v>
      </c>
      <c r="B3056" s="30" t="s">
        <v>5059</v>
      </c>
      <c r="C3056" s="30" t="s">
        <v>4922</v>
      </c>
      <c r="D3056" s="34">
        <v>0</v>
      </c>
      <c r="E3056" s="34">
        <v>69314070</v>
      </c>
      <c r="F3056" s="34">
        <v>69314070</v>
      </c>
    </row>
    <row r="3057" spans="1:6" ht="13.5" hidden="1" thickBot="1">
      <c r="A3057" s="27">
        <f t="shared" si="57"/>
        <v>9</v>
      </c>
      <c r="B3057" s="30" t="s">
        <v>5060</v>
      </c>
      <c r="C3057" s="30" t="s">
        <v>3003</v>
      </c>
      <c r="D3057" s="34">
        <v>0</v>
      </c>
      <c r="E3057" s="33">
        <v>5346295920.6599998</v>
      </c>
      <c r="F3057" s="33">
        <v>5346295920.6599998</v>
      </c>
    </row>
    <row r="3058" spans="1:6" ht="13.5" hidden="1" thickBot="1">
      <c r="A3058" s="27">
        <f t="shared" si="57"/>
        <v>9</v>
      </c>
      <c r="B3058" s="30" t="s">
        <v>5061</v>
      </c>
      <c r="C3058" s="30" t="s">
        <v>1242</v>
      </c>
      <c r="D3058" s="34">
        <v>0</v>
      </c>
      <c r="E3058" s="33">
        <v>15196859524.66</v>
      </c>
      <c r="F3058" s="33">
        <v>15196859524.66</v>
      </c>
    </row>
    <row r="3059" spans="1:6" ht="13.5" hidden="1" thickBot="1">
      <c r="A3059" s="27">
        <f t="shared" si="57"/>
        <v>9</v>
      </c>
      <c r="B3059" s="30" t="s">
        <v>5062</v>
      </c>
      <c r="C3059" s="30" t="s">
        <v>1269</v>
      </c>
      <c r="D3059" s="34">
        <v>0</v>
      </c>
      <c r="E3059" s="33">
        <v>165623767589.76001</v>
      </c>
      <c r="F3059" s="33">
        <v>165623767589.76001</v>
      </c>
    </row>
    <row r="3060" spans="1:6" ht="13.5" hidden="1" thickBot="1">
      <c r="A3060" s="27">
        <f t="shared" si="57"/>
        <v>9</v>
      </c>
      <c r="B3060" s="30" t="s">
        <v>5063</v>
      </c>
      <c r="C3060" s="30" t="s">
        <v>2786</v>
      </c>
      <c r="D3060" s="34">
        <v>0</v>
      </c>
      <c r="E3060" s="33">
        <v>252392865458.92999</v>
      </c>
      <c r="F3060" s="33">
        <v>252392865458.92999</v>
      </c>
    </row>
    <row r="3061" spans="1:6" ht="13.5" hidden="1" thickBot="1">
      <c r="A3061" s="27">
        <f t="shared" si="57"/>
        <v>9</v>
      </c>
      <c r="B3061" s="30" t="s">
        <v>5064</v>
      </c>
      <c r="C3061" s="30" t="s">
        <v>4943</v>
      </c>
      <c r="D3061" s="34">
        <v>0</v>
      </c>
      <c r="E3061" s="33">
        <v>238301695848.34</v>
      </c>
      <c r="F3061" s="33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0" t="s">
        <v>4802</v>
      </c>
      <c r="D3062" s="34">
        <v>0</v>
      </c>
      <c r="E3062" s="33">
        <v>291374889332.33002</v>
      </c>
      <c r="F3062" s="33">
        <v>291374889332.33002</v>
      </c>
    </row>
    <row r="3063" spans="1:6" ht="13.5" hidden="1" thickBot="1">
      <c r="A3063" s="27">
        <f t="shared" si="57"/>
        <v>9</v>
      </c>
      <c r="B3063" s="30" t="s">
        <v>5066</v>
      </c>
      <c r="C3063" s="30" t="s">
        <v>4804</v>
      </c>
      <c r="D3063" s="34">
        <v>0</v>
      </c>
      <c r="E3063" s="33">
        <v>112812492562.94</v>
      </c>
      <c r="F3063" s="33">
        <v>112812492562.94</v>
      </c>
    </row>
    <row r="3064" spans="1:6" ht="13.5" hidden="1" thickBot="1">
      <c r="A3064" s="27">
        <f t="shared" si="57"/>
        <v>9</v>
      </c>
      <c r="B3064" s="30" t="s">
        <v>5067</v>
      </c>
      <c r="C3064" s="30" t="s">
        <v>1269</v>
      </c>
      <c r="D3064" s="34">
        <v>0</v>
      </c>
      <c r="E3064" s="33">
        <v>60155621989.639999</v>
      </c>
      <c r="F3064" s="33">
        <v>60155621989.639999</v>
      </c>
    </row>
    <row r="3065" spans="1:6" ht="13.5" hidden="1" thickBot="1">
      <c r="A3065" s="27">
        <f t="shared" si="57"/>
        <v>9</v>
      </c>
      <c r="B3065" s="30" t="s">
        <v>5068</v>
      </c>
      <c r="C3065" s="30" t="s">
        <v>3087</v>
      </c>
      <c r="D3065" s="34">
        <v>0</v>
      </c>
      <c r="E3065" s="33">
        <v>50706666941.699997</v>
      </c>
      <c r="F3065" s="33">
        <v>50706666941.699997</v>
      </c>
    </row>
    <row r="3066" spans="1:6" ht="13.5" hidden="1" thickBot="1">
      <c r="A3066" s="27">
        <f t="shared" si="57"/>
        <v>9</v>
      </c>
      <c r="B3066" s="30" t="s">
        <v>5069</v>
      </c>
      <c r="C3066" s="30" t="s">
        <v>3089</v>
      </c>
      <c r="D3066" s="34">
        <v>0</v>
      </c>
      <c r="E3066" s="33">
        <v>1979429249.98</v>
      </c>
      <c r="F3066" s="33">
        <v>1979429249.98</v>
      </c>
    </row>
    <row r="3067" spans="1:6" ht="13.5" hidden="1" thickBot="1">
      <c r="A3067" s="27">
        <f t="shared" si="57"/>
        <v>9</v>
      </c>
      <c r="B3067" s="30" t="s">
        <v>5070</v>
      </c>
      <c r="C3067" s="30" t="s">
        <v>3091</v>
      </c>
      <c r="D3067" s="34">
        <v>0</v>
      </c>
      <c r="E3067" s="33">
        <v>20013783212.540001</v>
      </c>
      <c r="F3067" s="33">
        <v>20013783212.540001</v>
      </c>
    </row>
    <row r="3068" spans="1:6" ht="13.5" hidden="1" thickBot="1">
      <c r="A3068" s="27">
        <f t="shared" si="57"/>
        <v>9</v>
      </c>
      <c r="B3068" s="30" t="s">
        <v>5071</v>
      </c>
      <c r="C3068" s="30" t="s">
        <v>3093</v>
      </c>
      <c r="D3068" s="34">
        <v>0</v>
      </c>
      <c r="E3068" s="33">
        <v>18977876750.310001</v>
      </c>
      <c r="F3068" s="33">
        <v>18977876750.310001</v>
      </c>
    </row>
    <row r="3069" spans="1:6" ht="13.5" hidden="1" thickBot="1">
      <c r="A3069" s="27">
        <f t="shared" si="57"/>
        <v>9</v>
      </c>
      <c r="B3069" s="30" t="s">
        <v>5072</v>
      </c>
      <c r="C3069" s="30" t="s">
        <v>3095</v>
      </c>
      <c r="D3069" s="34">
        <v>0</v>
      </c>
      <c r="E3069" s="33">
        <v>7628612486.2200003</v>
      </c>
      <c r="F3069" s="33">
        <v>7628612486.2200003</v>
      </c>
    </row>
    <row r="3070" spans="1:6" ht="13.5" hidden="1" thickBot="1">
      <c r="A3070" s="27">
        <f t="shared" si="57"/>
        <v>9</v>
      </c>
      <c r="B3070" s="30" t="s">
        <v>5073</v>
      </c>
      <c r="C3070" s="30" t="s">
        <v>3007</v>
      </c>
      <c r="D3070" s="34">
        <v>0</v>
      </c>
      <c r="E3070" s="34">
        <v>6316954</v>
      </c>
      <c r="F3070" s="34">
        <v>6316954</v>
      </c>
    </row>
    <row r="3071" spans="1:6" ht="13.5" hidden="1" thickBot="1">
      <c r="A3071" s="27">
        <f t="shared" si="57"/>
        <v>9</v>
      </c>
      <c r="B3071" s="30" t="s">
        <v>5074</v>
      </c>
      <c r="C3071" s="30" t="s">
        <v>4814</v>
      </c>
      <c r="D3071" s="34">
        <v>0</v>
      </c>
      <c r="E3071" s="34">
        <v>820919485</v>
      </c>
      <c r="F3071" s="34">
        <v>820919485</v>
      </c>
    </row>
    <row r="3072" spans="1:6" ht="13.5" hidden="1" thickBot="1">
      <c r="A3072" s="27">
        <f t="shared" si="57"/>
        <v>9</v>
      </c>
      <c r="B3072" s="30" t="s">
        <v>5075</v>
      </c>
      <c r="C3072" s="30" t="s">
        <v>4816</v>
      </c>
      <c r="D3072" s="34">
        <v>0</v>
      </c>
      <c r="E3072" s="34">
        <v>7531670609</v>
      </c>
      <c r="F3072" s="34">
        <v>7531670609</v>
      </c>
    </row>
    <row r="3073" spans="1:6" ht="13.5" hidden="1" thickBot="1">
      <c r="A3073" s="27">
        <f t="shared" si="57"/>
        <v>9</v>
      </c>
      <c r="B3073" s="30" t="s">
        <v>5076</v>
      </c>
      <c r="C3073" s="30" t="s">
        <v>4586</v>
      </c>
      <c r="D3073" s="34">
        <v>0</v>
      </c>
      <c r="E3073" s="34">
        <v>2962196151</v>
      </c>
      <c r="F3073" s="34">
        <v>2962196151</v>
      </c>
    </row>
    <row r="3074" spans="1:6" ht="13.5" hidden="1" thickBot="1">
      <c r="A3074" s="27">
        <f t="shared" si="57"/>
        <v>9</v>
      </c>
      <c r="B3074" s="30" t="s">
        <v>5077</v>
      </c>
      <c r="C3074" s="30" t="s">
        <v>4821</v>
      </c>
      <c r="D3074" s="34">
        <v>0</v>
      </c>
      <c r="E3074" s="34">
        <v>7779302940</v>
      </c>
      <c r="F3074" s="34">
        <v>7779302940</v>
      </c>
    </row>
    <row r="3075" spans="1:6" ht="13.5" thickBot="1">
      <c r="A3075" s="27">
        <f t="shared" si="57"/>
        <v>6</v>
      </c>
      <c r="B3075" s="27" t="s">
        <v>5078</v>
      </c>
      <c r="C3075" s="30" t="s">
        <v>2822</v>
      </c>
      <c r="D3075" s="34">
        <v>0</v>
      </c>
      <c r="E3075" s="33">
        <v>11846162632.43</v>
      </c>
      <c r="F3075" s="33">
        <v>11846162632.43</v>
      </c>
    </row>
    <row r="3076" spans="1:6" ht="13.5" hidden="1" thickBot="1">
      <c r="A3076" s="27">
        <f t="shared" si="57"/>
        <v>9</v>
      </c>
      <c r="B3076" s="30" t="s">
        <v>5079</v>
      </c>
      <c r="C3076" s="30" t="s">
        <v>773</v>
      </c>
      <c r="D3076" s="34">
        <v>0</v>
      </c>
      <c r="E3076" s="34">
        <v>0</v>
      </c>
      <c r="F3076" s="34">
        <v>0</v>
      </c>
    </row>
    <row r="3077" spans="1:6" ht="13.5" hidden="1" thickBot="1">
      <c r="A3077" s="27">
        <f t="shared" si="57"/>
        <v>9</v>
      </c>
      <c r="B3077" s="30" t="s">
        <v>5080</v>
      </c>
      <c r="C3077" s="30" t="s">
        <v>775</v>
      </c>
      <c r="D3077" s="34">
        <v>0</v>
      </c>
      <c r="E3077" s="34">
        <v>0</v>
      </c>
      <c r="F3077" s="34">
        <v>0</v>
      </c>
    </row>
    <row r="3078" spans="1:6" ht="13.5" hidden="1" thickBot="1">
      <c r="A3078" s="27">
        <f t="shared" si="57"/>
        <v>9</v>
      </c>
      <c r="B3078" s="30" t="s">
        <v>5081</v>
      </c>
      <c r="C3078" s="30" t="s">
        <v>863</v>
      </c>
      <c r="D3078" s="34">
        <v>0</v>
      </c>
      <c r="E3078" s="33">
        <v>6862358754.0100002</v>
      </c>
      <c r="F3078" s="33">
        <v>6862358754.0100002</v>
      </c>
    </row>
    <row r="3079" spans="1:6" ht="13.5" hidden="1" thickBot="1">
      <c r="A3079" s="27">
        <f t="shared" si="57"/>
        <v>9</v>
      </c>
      <c r="B3079" s="30" t="s">
        <v>5082</v>
      </c>
      <c r="C3079" s="30" t="s">
        <v>797</v>
      </c>
      <c r="D3079" s="34">
        <v>0</v>
      </c>
      <c r="E3079" s="34">
        <v>0</v>
      </c>
      <c r="F3079" s="34">
        <v>0</v>
      </c>
    </row>
    <row r="3080" spans="1:6" ht="13.5" hidden="1" thickBot="1">
      <c r="A3080" s="27">
        <f t="shared" si="57"/>
        <v>9</v>
      </c>
      <c r="B3080" s="30" t="s">
        <v>5083</v>
      </c>
      <c r="C3080" s="30" t="s">
        <v>765</v>
      </c>
      <c r="D3080" s="34">
        <v>0</v>
      </c>
      <c r="E3080" s="34">
        <v>0</v>
      </c>
      <c r="F3080" s="34">
        <v>0</v>
      </c>
    </row>
    <row r="3081" spans="1:6" ht="13.5" hidden="1" thickBot="1">
      <c r="A3081" s="27">
        <f t="shared" si="57"/>
        <v>9</v>
      </c>
      <c r="B3081" s="30" t="s">
        <v>5084</v>
      </c>
      <c r="C3081" s="30" t="s">
        <v>1120</v>
      </c>
      <c r="D3081" s="34">
        <v>0</v>
      </c>
      <c r="E3081" s="34">
        <v>51394833</v>
      </c>
      <c r="F3081" s="34">
        <v>51394833</v>
      </c>
    </row>
    <row r="3082" spans="1:6" ht="13.5" hidden="1" thickBot="1">
      <c r="A3082" s="27">
        <f t="shared" si="57"/>
        <v>9</v>
      </c>
      <c r="B3082" s="30" t="s">
        <v>5085</v>
      </c>
      <c r="C3082" s="30" t="s">
        <v>821</v>
      </c>
      <c r="D3082" s="34">
        <v>0</v>
      </c>
      <c r="E3082" s="33">
        <v>229522521.90000001</v>
      </c>
      <c r="F3082" s="33">
        <v>229522521.90000001</v>
      </c>
    </row>
    <row r="3083" spans="1:6" ht="13.5" hidden="1" thickBot="1">
      <c r="A3083" s="27">
        <f t="shared" si="57"/>
        <v>9</v>
      </c>
      <c r="B3083" s="30" t="s">
        <v>5086</v>
      </c>
      <c r="C3083" s="30" t="s">
        <v>2821</v>
      </c>
      <c r="D3083" s="34">
        <v>0</v>
      </c>
      <c r="E3083" s="33">
        <v>690761.01</v>
      </c>
      <c r="F3083" s="33">
        <v>690761.01</v>
      </c>
    </row>
    <row r="3084" spans="1:6" ht="13.5" hidden="1" thickBot="1">
      <c r="A3084" s="27">
        <f t="shared" si="57"/>
        <v>9</v>
      </c>
      <c r="B3084" s="30" t="s">
        <v>5087</v>
      </c>
      <c r="C3084" s="30" t="s">
        <v>911</v>
      </c>
      <c r="D3084" s="34">
        <v>0</v>
      </c>
      <c r="E3084" s="33">
        <v>2339444391.9499998</v>
      </c>
      <c r="F3084" s="33">
        <v>2339444391.9499998</v>
      </c>
    </row>
    <row r="3085" spans="1:6" ht="13.5" hidden="1" thickBot="1">
      <c r="A3085" s="27">
        <f t="shared" si="57"/>
        <v>9</v>
      </c>
      <c r="B3085" s="30" t="s">
        <v>5088</v>
      </c>
      <c r="C3085" s="30" t="s">
        <v>897</v>
      </c>
      <c r="D3085" s="34">
        <v>0</v>
      </c>
      <c r="E3085" s="33">
        <v>197867397.56</v>
      </c>
      <c r="F3085" s="33">
        <v>197867397.56</v>
      </c>
    </row>
    <row r="3086" spans="1:6" ht="13.5" hidden="1" thickBot="1">
      <c r="A3086" s="27">
        <f t="shared" si="57"/>
        <v>9</v>
      </c>
      <c r="B3086" s="30" t="s">
        <v>5089</v>
      </c>
      <c r="C3086" s="30" t="s">
        <v>2843</v>
      </c>
      <c r="D3086" s="34">
        <v>0</v>
      </c>
      <c r="E3086" s="34">
        <v>6242469</v>
      </c>
      <c r="F3086" s="34">
        <v>6242469</v>
      </c>
    </row>
    <row r="3087" spans="1:6" ht="13.5" hidden="1" thickBot="1">
      <c r="A3087" s="27">
        <f t="shared" si="57"/>
        <v>9</v>
      </c>
      <c r="B3087" s="30" t="s">
        <v>5090</v>
      </c>
      <c r="C3087" s="30" t="s">
        <v>887</v>
      </c>
      <c r="D3087" s="34">
        <v>0</v>
      </c>
      <c r="E3087" s="34">
        <v>316348013</v>
      </c>
      <c r="F3087" s="34">
        <v>316348013</v>
      </c>
    </row>
    <row r="3088" spans="1:6" ht="13.5" hidden="1" thickBot="1">
      <c r="A3088" s="27">
        <f t="shared" si="57"/>
        <v>9</v>
      </c>
      <c r="B3088" s="30" t="s">
        <v>5091</v>
      </c>
      <c r="C3088" s="30" t="s">
        <v>2849</v>
      </c>
      <c r="D3088" s="34">
        <v>0</v>
      </c>
      <c r="E3088" s="34">
        <v>148683800</v>
      </c>
      <c r="F3088" s="34">
        <v>148683800</v>
      </c>
    </row>
    <row r="3089" spans="1:6" ht="13.5" hidden="1" thickBot="1">
      <c r="A3089" s="27">
        <f t="shared" si="57"/>
        <v>9</v>
      </c>
      <c r="B3089" s="30" t="s">
        <v>5092</v>
      </c>
      <c r="C3089" s="30" t="s">
        <v>4972</v>
      </c>
      <c r="D3089" s="34">
        <v>0</v>
      </c>
      <c r="E3089" s="34">
        <v>1693609691</v>
      </c>
      <c r="F3089" s="34">
        <v>1693609691</v>
      </c>
    </row>
    <row r="3090" spans="1:6" ht="13.5" thickBot="1">
      <c r="A3090" s="27">
        <f t="shared" si="57"/>
        <v>3</v>
      </c>
      <c r="B3090" s="27" t="s">
        <v>5093</v>
      </c>
      <c r="C3090" s="30" t="s">
        <v>5094</v>
      </c>
      <c r="D3090" s="34">
        <v>0</v>
      </c>
      <c r="E3090" s="33">
        <v>72702420943425.406</v>
      </c>
      <c r="F3090" s="33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0" t="s">
        <v>5096</v>
      </c>
      <c r="D3091" s="34">
        <v>0</v>
      </c>
      <c r="E3091" s="33">
        <v>247073498548.57999</v>
      </c>
      <c r="F3091" s="33">
        <v>247073498548.57999</v>
      </c>
    </row>
    <row r="3092" spans="1:6" ht="13.5" hidden="1" customHeight="1" thickBot="1">
      <c r="A3092" s="27">
        <f t="shared" si="57"/>
        <v>9</v>
      </c>
      <c r="B3092" s="30" t="s">
        <v>5097</v>
      </c>
      <c r="C3092" s="38" t="s">
        <v>592</v>
      </c>
      <c r="D3092" s="40">
        <v>0</v>
      </c>
      <c r="E3092" s="39">
        <v>12446500164.59</v>
      </c>
      <c r="F3092" s="39">
        <v>12446500164.59</v>
      </c>
    </row>
    <row r="3093" spans="1:6" ht="13.5" hidden="1" thickBot="1">
      <c r="A3093" s="27">
        <f t="shared" si="57"/>
        <v>9</v>
      </c>
      <c r="B3093" s="30" t="s">
        <v>5098</v>
      </c>
      <c r="C3093" s="30" t="s">
        <v>640</v>
      </c>
      <c r="D3093" s="34">
        <v>0</v>
      </c>
      <c r="E3093" s="34">
        <v>5853239921</v>
      </c>
      <c r="F3093" s="34">
        <v>5853239921</v>
      </c>
    </row>
    <row r="3094" spans="1:6" ht="13.5" hidden="1" thickBot="1">
      <c r="A3094" s="27">
        <f t="shared" si="57"/>
        <v>9</v>
      </c>
      <c r="B3094" s="30" t="s">
        <v>5099</v>
      </c>
      <c r="C3094" s="30" t="s">
        <v>594</v>
      </c>
      <c r="D3094" s="34">
        <v>0</v>
      </c>
      <c r="E3094" s="33">
        <v>46805572383.919998</v>
      </c>
      <c r="F3094" s="33">
        <v>46805572383.919998</v>
      </c>
    </row>
    <row r="3095" spans="1:6" ht="13.5" hidden="1" thickBot="1">
      <c r="A3095" s="27">
        <f t="shared" si="57"/>
        <v>9</v>
      </c>
      <c r="B3095" s="30" t="s">
        <v>5100</v>
      </c>
      <c r="C3095" s="30" t="s">
        <v>5101</v>
      </c>
      <c r="D3095" s="34">
        <v>0</v>
      </c>
      <c r="E3095" s="33">
        <v>177083904931.87</v>
      </c>
      <c r="F3095" s="33">
        <v>177083904931.87</v>
      </c>
    </row>
    <row r="3096" spans="1:6" ht="13.5" hidden="1" thickBot="1">
      <c r="A3096" s="27">
        <f t="shared" si="57"/>
        <v>9</v>
      </c>
      <c r="B3096" s="30" t="s">
        <v>5102</v>
      </c>
      <c r="C3096" s="30" t="s">
        <v>5103</v>
      </c>
      <c r="D3096" s="34">
        <v>0</v>
      </c>
      <c r="E3096" s="34">
        <v>1308250009</v>
      </c>
      <c r="F3096" s="34">
        <v>1308250009</v>
      </c>
    </row>
    <row r="3097" spans="1:6" ht="13.5" hidden="1" thickBot="1">
      <c r="A3097" s="27">
        <f t="shared" si="57"/>
        <v>9</v>
      </c>
      <c r="B3097" s="30" t="s">
        <v>5104</v>
      </c>
      <c r="C3097" s="30" t="s">
        <v>5105</v>
      </c>
      <c r="D3097" s="34">
        <v>0</v>
      </c>
      <c r="E3097" s="33">
        <v>3576031138.1999998</v>
      </c>
      <c r="F3097" s="33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0" t="s">
        <v>5107</v>
      </c>
      <c r="D3098" s="34">
        <v>0</v>
      </c>
      <c r="E3098" s="33">
        <v>26639534516439.602</v>
      </c>
      <c r="F3098" s="33">
        <v>26639534516439.602</v>
      </c>
    </row>
    <row r="3099" spans="1:6" ht="13.5" hidden="1" thickBot="1">
      <c r="A3099" s="27">
        <f t="shared" si="57"/>
        <v>9</v>
      </c>
      <c r="B3099" s="30" t="s">
        <v>5108</v>
      </c>
      <c r="C3099" s="30" t="s">
        <v>132</v>
      </c>
      <c r="D3099" s="34">
        <v>0</v>
      </c>
      <c r="E3099" s="33">
        <v>40063274133.150002</v>
      </c>
      <c r="F3099" s="33">
        <v>40063274133.150002</v>
      </c>
    </row>
    <row r="3100" spans="1:6" ht="13.5" hidden="1" thickBot="1">
      <c r="A3100" s="27">
        <f t="shared" si="57"/>
        <v>9</v>
      </c>
      <c r="B3100" s="30" t="s">
        <v>5109</v>
      </c>
      <c r="C3100" s="30" t="s">
        <v>131</v>
      </c>
      <c r="D3100" s="34">
        <v>0</v>
      </c>
      <c r="E3100" s="33">
        <v>109548683377.83</v>
      </c>
      <c r="F3100" s="33">
        <v>109548683377.83</v>
      </c>
    </row>
    <row r="3101" spans="1:6" ht="13.5" hidden="1" thickBot="1">
      <c r="A3101" s="27">
        <f t="shared" si="57"/>
        <v>9</v>
      </c>
      <c r="B3101" s="30" t="s">
        <v>5110</v>
      </c>
      <c r="C3101" s="30" t="s">
        <v>1024</v>
      </c>
      <c r="D3101" s="34">
        <v>0</v>
      </c>
      <c r="E3101" s="33">
        <v>32256123225.830002</v>
      </c>
      <c r="F3101" s="33">
        <v>32256123225.830002</v>
      </c>
    </row>
    <row r="3102" spans="1:6" ht="13.5" hidden="1" thickBot="1">
      <c r="A3102" s="27">
        <f t="shared" si="57"/>
        <v>9</v>
      </c>
      <c r="B3102" s="30" t="s">
        <v>5111</v>
      </c>
      <c r="C3102" s="30" t="s">
        <v>1026</v>
      </c>
      <c r="D3102" s="34">
        <v>0</v>
      </c>
      <c r="E3102" s="33">
        <v>39915342615.699997</v>
      </c>
      <c r="F3102" s="33">
        <v>39915342615.699997</v>
      </c>
    </row>
    <row r="3103" spans="1:6" ht="13.5" hidden="1" thickBot="1">
      <c r="A3103" s="27">
        <f t="shared" si="57"/>
        <v>9</v>
      </c>
      <c r="B3103" s="30" t="s">
        <v>5112</v>
      </c>
      <c r="C3103" s="30" t="s">
        <v>1028</v>
      </c>
      <c r="D3103" s="34">
        <v>0</v>
      </c>
      <c r="E3103" s="33">
        <v>17580364737.889999</v>
      </c>
      <c r="F3103" s="33">
        <v>17580364737.889999</v>
      </c>
    </row>
    <row r="3104" spans="1:6" ht="13.5" hidden="1" thickBot="1">
      <c r="A3104" s="27">
        <f t="shared" si="57"/>
        <v>9</v>
      </c>
      <c r="B3104" s="30" t="s">
        <v>5113</v>
      </c>
      <c r="C3104" s="30" t="s">
        <v>1030</v>
      </c>
      <c r="D3104" s="34">
        <v>0</v>
      </c>
      <c r="E3104" s="34">
        <v>8891084434</v>
      </c>
      <c r="F3104" s="34">
        <v>8891084434</v>
      </c>
    </row>
    <row r="3105" spans="1:6" ht="13.5" hidden="1" thickBot="1">
      <c r="A3105" s="27">
        <f t="shared" si="57"/>
        <v>9</v>
      </c>
      <c r="B3105" s="30" t="s">
        <v>5114</v>
      </c>
      <c r="C3105" s="30" t="s">
        <v>1032</v>
      </c>
      <c r="D3105" s="34">
        <v>0</v>
      </c>
      <c r="E3105" s="33">
        <v>14220694222.02</v>
      </c>
      <c r="F3105" s="33">
        <v>14220694222.02</v>
      </c>
    </row>
    <row r="3106" spans="1:6" ht="13.5" hidden="1" thickBot="1">
      <c r="A3106" s="27">
        <f t="shared" ref="A3106:A3169" si="58">LEN(B3106)</f>
        <v>9</v>
      </c>
      <c r="B3106" s="30" t="s">
        <v>5115</v>
      </c>
      <c r="C3106" s="30" t="s">
        <v>1034</v>
      </c>
      <c r="D3106" s="34">
        <v>0</v>
      </c>
      <c r="E3106" s="34">
        <v>59196975555</v>
      </c>
      <c r="F3106" s="34">
        <v>59196975555</v>
      </c>
    </row>
    <row r="3107" spans="1:6" ht="13.5" hidden="1" thickBot="1">
      <c r="A3107" s="27">
        <f t="shared" si="58"/>
        <v>9</v>
      </c>
      <c r="B3107" s="30" t="s">
        <v>5116</v>
      </c>
      <c r="C3107" s="30" t="s">
        <v>1048</v>
      </c>
      <c r="D3107" s="34">
        <v>0</v>
      </c>
      <c r="E3107" s="33">
        <v>627360455539.60999</v>
      </c>
      <c r="F3107" s="33">
        <v>627360455539.60999</v>
      </c>
    </row>
    <row r="3108" spans="1:6" ht="13.5" hidden="1" thickBot="1">
      <c r="A3108" s="27">
        <f t="shared" si="58"/>
        <v>9</v>
      </c>
      <c r="B3108" s="30" t="s">
        <v>5117</v>
      </c>
      <c r="C3108" s="30" t="s">
        <v>127</v>
      </c>
      <c r="D3108" s="34">
        <v>0</v>
      </c>
      <c r="E3108" s="33">
        <v>12554105620.610001</v>
      </c>
      <c r="F3108" s="33">
        <v>12554105620.610001</v>
      </c>
    </row>
    <row r="3109" spans="1:6" ht="13.5" hidden="1" thickBot="1">
      <c r="A3109" s="27">
        <f t="shared" si="58"/>
        <v>9</v>
      </c>
      <c r="B3109" s="30" t="s">
        <v>5118</v>
      </c>
      <c r="C3109" s="30" t="s">
        <v>184</v>
      </c>
      <c r="D3109" s="34">
        <v>0</v>
      </c>
      <c r="E3109" s="33">
        <v>431057268602.07001</v>
      </c>
      <c r="F3109" s="33">
        <v>431057268602.07001</v>
      </c>
    </row>
    <row r="3110" spans="1:6" ht="13.5" hidden="1" thickBot="1">
      <c r="A3110" s="27">
        <f t="shared" si="58"/>
        <v>9</v>
      </c>
      <c r="B3110" s="30" t="s">
        <v>5119</v>
      </c>
      <c r="C3110" s="30" t="s">
        <v>1186</v>
      </c>
      <c r="D3110" s="34">
        <v>0</v>
      </c>
      <c r="E3110" s="34">
        <v>10082190099</v>
      </c>
      <c r="F3110" s="34">
        <v>10082190099</v>
      </c>
    </row>
    <row r="3111" spans="1:6" ht="13.5" hidden="1" thickBot="1">
      <c r="A3111" s="27">
        <f t="shared" si="58"/>
        <v>9</v>
      </c>
      <c r="B3111" s="30" t="s">
        <v>5120</v>
      </c>
      <c r="C3111" s="30" t="s">
        <v>1334</v>
      </c>
      <c r="D3111" s="34">
        <v>0</v>
      </c>
      <c r="E3111" s="33">
        <v>1547259138620.0701</v>
      </c>
      <c r="F3111" s="33">
        <v>1547259138620.0701</v>
      </c>
    </row>
    <row r="3112" spans="1:6" ht="13.5" hidden="1" thickBot="1">
      <c r="A3112" s="27">
        <f t="shared" si="58"/>
        <v>9</v>
      </c>
      <c r="B3112" s="30" t="s">
        <v>5121</v>
      </c>
      <c r="C3112" s="30" t="s">
        <v>3741</v>
      </c>
      <c r="D3112" s="34">
        <v>0</v>
      </c>
      <c r="E3112" s="33">
        <v>22605883014558.801</v>
      </c>
      <c r="F3112" s="33">
        <v>22605883014558.801</v>
      </c>
    </row>
    <row r="3113" spans="1:6" ht="13.5" hidden="1" thickBot="1">
      <c r="A3113" s="27">
        <f t="shared" si="58"/>
        <v>9</v>
      </c>
      <c r="B3113" s="30" t="s">
        <v>5122</v>
      </c>
      <c r="C3113" s="30" t="s">
        <v>5123</v>
      </c>
      <c r="D3113" s="34">
        <v>0</v>
      </c>
      <c r="E3113" s="33">
        <v>4906763456.25</v>
      </c>
      <c r="F3113" s="33">
        <v>4906763456.25</v>
      </c>
    </row>
    <row r="3114" spans="1:6" ht="13.5" hidden="1" thickBot="1">
      <c r="A3114" s="27">
        <f t="shared" si="58"/>
        <v>9</v>
      </c>
      <c r="B3114" s="30" t="s">
        <v>5124</v>
      </c>
      <c r="C3114" s="30" t="s">
        <v>166</v>
      </c>
      <c r="D3114" s="34">
        <v>0</v>
      </c>
      <c r="E3114" s="33">
        <v>16882904390.889999</v>
      </c>
      <c r="F3114" s="33">
        <v>16882904390.889999</v>
      </c>
    </row>
    <row r="3115" spans="1:6" ht="13.5" hidden="1" thickBot="1">
      <c r="A3115" s="27">
        <f t="shared" si="58"/>
        <v>9</v>
      </c>
      <c r="B3115" s="30" t="s">
        <v>5125</v>
      </c>
      <c r="C3115" s="30" t="s">
        <v>1114</v>
      </c>
      <c r="D3115" s="34">
        <v>0</v>
      </c>
      <c r="E3115" s="34">
        <v>323449713</v>
      </c>
      <c r="F3115" s="34">
        <v>323449713</v>
      </c>
    </row>
    <row r="3116" spans="1:6" ht="13.5" hidden="1" thickBot="1">
      <c r="A3116" s="27">
        <f t="shared" si="58"/>
        <v>9</v>
      </c>
      <c r="B3116" s="30" t="s">
        <v>5126</v>
      </c>
      <c r="C3116" s="30" t="s">
        <v>1232</v>
      </c>
      <c r="D3116" s="34">
        <v>0</v>
      </c>
      <c r="E3116" s="33">
        <v>1061552683537.92</v>
      </c>
      <c r="F3116" s="33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0" t="s">
        <v>5128</v>
      </c>
      <c r="D3117" s="34">
        <v>0</v>
      </c>
      <c r="E3117" s="33">
        <v>125272232938.35001</v>
      </c>
      <c r="F3117" s="33">
        <v>125272232938.35001</v>
      </c>
    </row>
    <row r="3118" spans="1:6" ht="13.5" hidden="1" thickBot="1">
      <c r="A3118" s="27">
        <f t="shared" si="58"/>
        <v>9</v>
      </c>
      <c r="B3118" s="30" t="s">
        <v>5129</v>
      </c>
      <c r="C3118" s="30" t="s">
        <v>132</v>
      </c>
      <c r="D3118" s="34">
        <v>0</v>
      </c>
      <c r="E3118" s="33">
        <v>2236059734.0599999</v>
      </c>
      <c r="F3118" s="33">
        <v>2236059734.0599999</v>
      </c>
    </row>
    <row r="3119" spans="1:6" ht="13.5" hidden="1" thickBot="1">
      <c r="A3119" s="27">
        <f t="shared" si="58"/>
        <v>9</v>
      </c>
      <c r="B3119" s="30" t="s">
        <v>5130</v>
      </c>
      <c r="C3119" s="30" t="s">
        <v>131</v>
      </c>
      <c r="D3119" s="34">
        <v>0</v>
      </c>
      <c r="E3119" s="33">
        <v>3948001552.29</v>
      </c>
      <c r="F3119" s="33">
        <v>3948001552.29</v>
      </c>
    </row>
    <row r="3120" spans="1:6" ht="13.5" hidden="1" thickBot="1">
      <c r="A3120" s="27">
        <f t="shared" si="58"/>
        <v>9</v>
      </c>
      <c r="B3120" s="30" t="s">
        <v>5131</v>
      </c>
      <c r="C3120" s="30" t="s">
        <v>1024</v>
      </c>
      <c r="D3120" s="34">
        <v>0</v>
      </c>
      <c r="E3120" s="33">
        <v>52435812558.360001</v>
      </c>
      <c r="F3120" s="33">
        <v>52435812558.360001</v>
      </c>
    </row>
    <row r="3121" spans="1:6" ht="13.5" hidden="1" thickBot="1">
      <c r="A3121" s="27">
        <f t="shared" si="58"/>
        <v>9</v>
      </c>
      <c r="B3121" s="30" t="s">
        <v>5132</v>
      </c>
      <c r="C3121" s="30" t="s">
        <v>1026</v>
      </c>
      <c r="D3121" s="34">
        <v>0</v>
      </c>
      <c r="E3121" s="33">
        <v>7974255422.1899996</v>
      </c>
      <c r="F3121" s="33">
        <v>7974255422.1899996</v>
      </c>
    </row>
    <row r="3122" spans="1:6" ht="13.5" hidden="1" thickBot="1">
      <c r="A3122" s="27">
        <f t="shared" si="58"/>
        <v>9</v>
      </c>
      <c r="B3122" s="30" t="s">
        <v>5133</v>
      </c>
      <c r="C3122" s="30" t="s">
        <v>1028</v>
      </c>
      <c r="D3122" s="34">
        <v>0</v>
      </c>
      <c r="E3122" s="33">
        <v>3836888847.25</v>
      </c>
      <c r="F3122" s="33">
        <v>3836888847.25</v>
      </c>
    </row>
    <row r="3123" spans="1:6" ht="13.5" hidden="1" thickBot="1">
      <c r="A3123" s="27">
        <f t="shared" si="58"/>
        <v>9</v>
      </c>
      <c r="B3123" s="30" t="s">
        <v>5134</v>
      </c>
      <c r="C3123" s="30" t="s">
        <v>1030</v>
      </c>
      <c r="D3123" s="34">
        <v>0</v>
      </c>
      <c r="E3123" s="33">
        <v>1207468192.8699999</v>
      </c>
      <c r="F3123" s="33">
        <v>1207468192.8699999</v>
      </c>
    </row>
    <row r="3124" spans="1:6" ht="13.5" hidden="1" thickBot="1">
      <c r="A3124" s="27">
        <f t="shared" si="58"/>
        <v>9</v>
      </c>
      <c r="B3124" s="30" t="s">
        <v>5135</v>
      </c>
      <c r="C3124" s="30" t="s">
        <v>1032</v>
      </c>
      <c r="D3124" s="34">
        <v>0</v>
      </c>
      <c r="E3124" s="33">
        <v>1424696976.4300001</v>
      </c>
      <c r="F3124" s="33">
        <v>1424696976.4300001</v>
      </c>
    </row>
    <row r="3125" spans="1:6" ht="13.5" hidden="1" thickBot="1">
      <c r="A3125" s="27">
        <f t="shared" si="58"/>
        <v>9</v>
      </c>
      <c r="B3125" s="30" t="s">
        <v>5136</v>
      </c>
      <c r="C3125" s="30" t="s">
        <v>1034</v>
      </c>
      <c r="D3125" s="34">
        <v>0</v>
      </c>
      <c r="E3125" s="34">
        <v>311634683</v>
      </c>
      <c r="F3125" s="34">
        <v>311634683</v>
      </c>
    </row>
    <row r="3126" spans="1:6" ht="13.5" hidden="1" thickBot="1">
      <c r="A3126" s="27">
        <f t="shared" si="58"/>
        <v>9</v>
      </c>
      <c r="B3126" s="30" t="s">
        <v>5137</v>
      </c>
      <c r="C3126" s="30" t="s">
        <v>1048</v>
      </c>
      <c r="D3126" s="34">
        <v>0</v>
      </c>
      <c r="E3126" s="34">
        <v>1427947676</v>
      </c>
      <c r="F3126" s="34">
        <v>1427947676</v>
      </c>
    </row>
    <row r="3127" spans="1:6" ht="13.5" hidden="1" thickBot="1">
      <c r="A3127" s="27">
        <f t="shared" si="58"/>
        <v>9</v>
      </c>
      <c r="B3127" s="30" t="s">
        <v>5138</v>
      </c>
      <c r="C3127" s="30" t="s">
        <v>1371</v>
      </c>
      <c r="D3127" s="34">
        <v>0</v>
      </c>
      <c r="E3127" s="33">
        <v>50469467295.900002</v>
      </c>
      <c r="F3127" s="33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0" t="s">
        <v>5140</v>
      </c>
      <c r="D3128" s="34">
        <v>0</v>
      </c>
      <c r="E3128" s="33">
        <v>1485031137337.51</v>
      </c>
      <c r="F3128" s="33">
        <v>1485031137337.51</v>
      </c>
    </row>
    <row r="3129" spans="1:6" ht="13.5" hidden="1" thickBot="1">
      <c r="A3129" s="27">
        <f t="shared" si="58"/>
        <v>9</v>
      </c>
      <c r="B3129" s="30" t="s">
        <v>5141</v>
      </c>
      <c r="C3129" s="30" t="s">
        <v>125</v>
      </c>
      <c r="D3129" s="34">
        <v>0</v>
      </c>
      <c r="E3129" s="33">
        <v>1435757524610.6299</v>
      </c>
      <c r="F3129" s="33">
        <v>1435757524610.6299</v>
      </c>
    </row>
    <row r="3130" spans="1:6" ht="13.5" hidden="1" thickBot="1">
      <c r="A3130" s="27">
        <f t="shared" si="58"/>
        <v>9</v>
      </c>
      <c r="B3130" s="30" t="s">
        <v>5142</v>
      </c>
      <c r="C3130" s="30" t="s">
        <v>124</v>
      </c>
      <c r="D3130" s="34">
        <v>0</v>
      </c>
      <c r="E3130" s="33">
        <v>49273612726.879997</v>
      </c>
      <c r="F3130" s="33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0" t="s">
        <v>5144</v>
      </c>
      <c r="D3131" s="34">
        <v>0</v>
      </c>
      <c r="E3131" s="33">
        <v>60708634820.120003</v>
      </c>
      <c r="F3131" s="33">
        <v>60708634820.120003</v>
      </c>
    </row>
    <row r="3132" spans="1:6" ht="13.5" hidden="1" thickBot="1">
      <c r="A3132" s="27">
        <f t="shared" si="58"/>
        <v>9</v>
      </c>
      <c r="B3132" s="30" t="s">
        <v>5145</v>
      </c>
      <c r="C3132" s="30" t="s">
        <v>115</v>
      </c>
      <c r="D3132" s="34">
        <v>0</v>
      </c>
      <c r="E3132" s="33">
        <v>23531035194.369999</v>
      </c>
      <c r="F3132" s="33">
        <v>23531035194.369999</v>
      </c>
    </row>
    <row r="3133" spans="1:6" ht="13.5" hidden="1" thickBot="1">
      <c r="A3133" s="27">
        <f t="shared" si="58"/>
        <v>9</v>
      </c>
      <c r="B3133" s="30" t="s">
        <v>5146</v>
      </c>
      <c r="C3133" s="30" t="s">
        <v>114</v>
      </c>
      <c r="D3133" s="34">
        <v>0</v>
      </c>
      <c r="E3133" s="33">
        <v>16464209086.41</v>
      </c>
      <c r="F3133" s="33">
        <v>16464209086.41</v>
      </c>
    </row>
    <row r="3134" spans="1:6" ht="13.5" hidden="1" thickBot="1">
      <c r="A3134" s="27">
        <f t="shared" si="58"/>
        <v>9</v>
      </c>
      <c r="B3134" s="30" t="s">
        <v>5147</v>
      </c>
      <c r="C3134" s="30" t="s">
        <v>109</v>
      </c>
      <c r="D3134" s="34">
        <v>0</v>
      </c>
      <c r="E3134" s="33">
        <v>71579770.099999994</v>
      </c>
      <c r="F3134" s="33">
        <v>71579770.099999994</v>
      </c>
    </row>
    <row r="3135" spans="1:6" ht="13.5" hidden="1" thickBot="1">
      <c r="A3135" s="27">
        <f t="shared" si="58"/>
        <v>9</v>
      </c>
      <c r="B3135" s="30" t="s">
        <v>5148</v>
      </c>
      <c r="C3135" s="30" t="s">
        <v>5149</v>
      </c>
      <c r="D3135" s="34">
        <v>0</v>
      </c>
      <c r="E3135" s="33">
        <v>521252324.04000002</v>
      </c>
      <c r="F3135" s="33">
        <v>521252324.04000002</v>
      </c>
    </row>
    <row r="3136" spans="1:6" ht="13.5" hidden="1" thickBot="1">
      <c r="A3136" s="27">
        <f t="shared" si="58"/>
        <v>9</v>
      </c>
      <c r="B3136" s="30" t="s">
        <v>5150</v>
      </c>
      <c r="C3136" s="30" t="s">
        <v>1630</v>
      </c>
      <c r="D3136" s="34">
        <v>0</v>
      </c>
      <c r="E3136" s="34">
        <v>534935</v>
      </c>
      <c r="F3136" s="34">
        <v>534935</v>
      </c>
    </row>
    <row r="3137" spans="1:6" ht="13.5" hidden="1" thickBot="1">
      <c r="A3137" s="27">
        <f t="shared" si="58"/>
        <v>9</v>
      </c>
      <c r="B3137" s="30" t="s">
        <v>5151</v>
      </c>
      <c r="C3137" s="30" t="s">
        <v>1632</v>
      </c>
      <c r="D3137" s="34">
        <v>0</v>
      </c>
      <c r="E3137" s="34">
        <v>4169789041</v>
      </c>
      <c r="F3137" s="34">
        <v>4169789041</v>
      </c>
    </row>
    <row r="3138" spans="1:6" ht="13.5" hidden="1" thickBot="1">
      <c r="A3138" s="27">
        <f t="shared" si="58"/>
        <v>9</v>
      </c>
      <c r="B3138" s="30" t="s">
        <v>5152</v>
      </c>
      <c r="C3138" s="30" t="s">
        <v>5153</v>
      </c>
      <c r="D3138" s="34">
        <v>0</v>
      </c>
      <c r="E3138" s="33">
        <v>9937051488.5</v>
      </c>
      <c r="F3138" s="33">
        <v>9937051488.5</v>
      </c>
    </row>
    <row r="3139" spans="1:6" ht="13.5" hidden="1" thickBot="1">
      <c r="A3139" s="27">
        <f t="shared" si="58"/>
        <v>9</v>
      </c>
      <c r="B3139" s="30" t="s">
        <v>5154</v>
      </c>
      <c r="C3139" s="30" t="s">
        <v>1527</v>
      </c>
      <c r="D3139" s="34">
        <v>0</v>
      </c>
      <c r="E3139" s="33">
        <v>6013182980.6999998</v>
      </c>
      <c r="F3139" s="33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0" t="s">
        <v>5156</v>
      </c>
      <c r="D3140" s="34">
        <v>0</v>
      </c>
      <c r="E3140" s="33">
        <v>1541579051675.6399</v>
      </c>
      <c r="F3140" s="33">
        <v>1541579051675.6399</v>
      </c>
    </row>
    <row r="3141" spans="1:6" ht="13.5" hidden="1" thickBot="1">
      <c r="A3141" s="27">
        <f t="shared" si="58"/>
        <v>9</v>
      </c>
      <c r="B3141" s="30" t="s">
        <v>5157</v>
      </c>
      <c r="C3141" s="30" t="s">
        <v>106</v>
      </c>
      <c r="D3141" s="34">
        <v>0</v>
      </c>
      <c r="E3141" s="33">
        <v>58613734429.410004</v>
      </c>
      <c r="F3141" s="33">
        <v>58613734429.410004</v>
      </c>
    </row>
    <row r="3142" spans="1:6" ht="13.5" hidden="1" thickBot="1">
      <c r="A3142" s="27">
        <f t="shared" si="58"/>
        <v>9</v>
      </c>
      <c r="B3142" s="30" t="s">
        <v>5158</v>
      </c>
      <c r="C3142" s="30" t="s">
        <v>1648</v>
      </c>
      <c r="D3142" s="34">
        <v>0</v>
      </c>
      <c r="E3142" s="34">
        <v>122432427</v>
      </c>
      <c r="F3142" s="34">
        <v>122432427</v>
      </c>
    </row>
    <row r="3143" spans="1:6" ht="13.5" hidden="1" thickBot="1">
      <c r="A3143" s="27">
        <f t="shared" si="58"/>
        <v>9</v>
      </c>
      <c r="B3143" s="30" t="s">
        <v>5159</v>
      </c>
      <c r="C3143" s="30" t="s">
        <v>103</v>
      </c>
      <c r="D3143" s="34">
        <v>0</v>
      </c>
      <c r="E3143" s="34">
        <v>1646801593</v>
      </c>
      <c r="F3143" s="34">
        <v>1646801593</v>
      </c>
    </row>
    <row r="3144" spans="1:6" ht="13.5" hidden="1" thickBot="1">
      <c r="A3144" s="27">
        <f t="shared" si="58"/>
        <v>9</v>
      </c>
      <c r="B3144" s="30" t="s">
        <v>5160</v>
      </c>
      <c r="C3144" s="30" t="s">
        <v>102</v>
      </c>
      <c r="D3144" s="34">
        <v>0</v>
      </c>
      <c r="E3144" s="34">
        <v>2901763826</v>
      </c>
      <c r="F3144" s="34">
        <v>2901763826</v>
      </c>
    </row>
    <row r="3145" spans="1:6" ht="13.5" hidden="1" thickBot="1">
      <c r="A3145" s="27">
        <f t="shared" si="58"/>
        <v>9</v>
      </c>
      <c r="B3145" s="30" t="s">
        <v>5161</v>
      </c>
      <c r="C3145" s="30" t="s">
        <v>98</v>
      </c>
      <c r="D3145" s="34">
        <v>0</v>
      </c>
      <c r="E3145" s="33">
        <v>72692184077.520004</v>
      </c>
      <c r="F3145" s="33">
        <v>72692184077.520004</v>
      </c>
    </row>
    <row r="3146" spans="1:6" ht="13.5" hidden="1" thickBot="1">
      <c r="A3146" s="27">
        <f t="shared" si="58"/>
        <v>9</v>
      </c>
      <c r="B3146" s="30" t="s">
        <v>5162</v>
      </c>
      <c r="C3146" s="30" t="s">
        <v>195</v>
      </c>
      <c r="D3146" s="34">
        <v>0</v>
      </c>
      <c r="E3146" s="33">
        <v>481592819932.31</v>
      </c>
      <c r="F3146" s="33">
        <v>481592819932.31</v>
      </c>
    </row>
    <row r="3147" spans="1:6" ht="13.5" hidden="1" thickBot="1">
      <c r="A3147" s="27">
        <f t="shared" si="58"/>
        <v>9</v>
      </c>
      <c r="B3147" s="30" t="s">
        <v>5163</v>
      </c>
      <c r="C3147" s="30" t="s">
        <v>97</v>
      </c>
      <c r="D3147" s="34">
        <v>0</v>
      </c>
      <c r="E3147" s="33">
        <v>44346813869.510002</v>
      </c>
      <c r="F3147" s="33">
        <v>44346813869.510002</v>
      </c>
    </row>
    <row r="3148" spans="1:6" ht="13.5" hidden="1" thickBot="1">
      <c r="A3148" s="27">
        <f t="shared" si="58"/>
        <v>9</v>
      </c>
      <c r="B3148" s="30" t="s">
        <v>5164</v>
      </c>
      <c r="C3148" s="30" t="s">
        <v>196</v>
      </c>
      <c r="D3148" s="34">
        <v>0</v>
      </c>
      <c r="E3148" s="33">
        <v>715089872524.32996</v>
      </c>
      <c r="F3148" s="33">
        <v>715089872524.32996</v>
      </c>
    </row>
    <row r="3149" spans="1:6" ht="13.5" hidden="1" thickBot="1">
      <c r="A3149" s="27">
        <f t="shared" si="58"/>
        <v>9</v>
      </c>
      <c r="B3149" s="30" t="s">
        <v>5165</v>
      </c>
      <c r="C3149" s="30" t="s">
        <v>96</v>
      </c>
      <c r="D3149" s="34">
        <v>0</v>
      </c>
      <c r="E3149" s="33">
        <v>18889667320.060001</v>
      </c>
      <c r="F3149" s="33">
        <v>18889667320.060001</v>
      </c>
    </row>
    <row r="3150" spans="1:6" ht="13.5" hidden="1" thickBot="1">
      <c r="A3150" s="27">
        <f t="shared" si="58"/>
        <v>9</v>
      </c>
      <c r="B3150" s="30" t="s">
        <v>5166</v>
      </c>
      <c r="C3150" s="30" t="s">
        <v>197</v>
      </c>
      <c r="D3150" s="34">
        <v>0</v>
      </c>
      <c r="E3150" s="33">
        <v>10048557862.58</v>
      </c>
      <c r="F3150" s="33">
        <v>10048557862.58</v>
      </c>
    </row>
    <row r="3151" spans="1:6" ht="13.5" hidden="1" thickBot="1">
      <c r="A3151" s="27">
        <f t="shared" si="58"/>
        <v>9</v>
      </c>
      <c r="B3151" s="30" t="s">
        <v>5167</v>
      </c>
      <c r="C3151" s="30" t="s">
        <v>95</v>
      </c>
      <c r="D3151" s="34">
        <v>0</v>
      </c>
      <c r="E3151" s="33">
        <v>24910306255.389999</v>
      </c>
      <c r="F3151" s="33">
        <v>24910306255.389999</v>
      </c>
    </row>
    <row r="3152" spans="1:6" ht="13.5" hidden="1" thickBot="1">
      <c r="A3152" s="27">
        <f t="shared" si="58"/>
        <v>9</v>
      </c>
      <c r="B3152" s="30" t="s">
        <v>5168</v>
      </c>
      <c r="C3152" s="30" t="s">
        <v>2022</v>
      </c>
      <c r="D3152" s="34">
        <v>0</v>
      </c>
      <c r="E3152" s="33">
        <v>15507889698.08</v>
      </c>
      <c r="F3152" s="33">
        <v>15507889698.08</v>
      </c>
    </row>
    <row r="3153" spans="1:6" ht="13.5" hidden="1" thickBot="1">
      <c r="A3153" s="27">
        <f t="shared" si="58"/>
        <v>9</v>
      </c>
      <c r="B3153" s="30" t="s">
        <v>5169</v>
      </c>
      <c r="C3153" s="30" t="s">
        <v>94</v>
      </c>
      <c r="D3153" s="34">
        <v>0</v>
      </c>
      <c r="E3153" s="33">
        <v>369836282.12</v>
      </c>
      <c r="F3153" s="33">
        <v>369836282.12</v>
      </c>
    </row>
    <row r="3154" spans="1:6" ht="13.5" hidden="1" thickBot="1">
      <c r="A3154" s="27">
        <f t="shared" si="58"/>
        <v>9</v>
      </c>
      <c r="B3154" s="30" t="s">
        <v>5170</v>
      </c>
      <c r="C3154" s="30" t="s">
        <v>1661</v>
      </c>
      <c r="D3154" s="34">
        <v>0</v>
      </c>
      <c r="E3154" s="34">
        <v>268210800</v>
      </c>
      <c r="F3154" s="34">
        <v>268210800</v>
      </c>
    </row>
    <row r="3155" spans="1:6" ht="13.5" hidden="1" thickBot="1">
      <c r="A3155" s="27">
        <f t="shared" si="58"/>
        <v>9</v>
      </c>
      <c r="B3155" s="30" t="s">
        <v>5171</v>
      </c>
      <c r="C3155" s="30" t="s">
        <v>1540</v>
      </c>
      <c r="D3155" s="34">
        <v>0</v>
      </c>
      <c r="E3155" s="34">
        <v>63489176518</v>
      </c>
      <c r="F3155" s="34">
        <v>63489176518</v>
      </c>
    </row>
    <row r="3156" spans="1:6" ht="13.5" hidden="1" thickBot="1">
      <c r="A3156" s="27">
        <f t="shared" si="58"/>
        <v>9</v>
      </c>
      <c r="B3156" s="30" t="s">
        <v>5172</v>
      </c>
      <c r="C3156" s="30" t="s">
        <v>70</v>
      </c>
      <c r="D3156" s="34">
        <v>0</v>
      </c>
      <c r="E3156" s="33">
        <v>1062574269.9400001</v>
      </c>
      <c r="F3156" s="33">
        <v>1062574269.9400001</v>
      </c>
    </row>
    <row r="3157" spans="1:6" ht="13.5" hidden="1" thickBot="1">
      <c r="A3157" s="27">
        <f t="shared" si="58"/>
        <v>9</v>
      </c>
      <c r="B3157" s="30" t="s">
        <v>5173</v>
      </c>
      <c r="C3157" s="30" t="s">
        <v>1979</v>
      </c>
      <c r="D3157" s="34">
        <v>0</v>
      </c>
      <c r="E3157" s="34">
        <v>1857771619</v>
      </c>
      <c r="F3157" s="34">
        <v>1857771619</v>
      </c>
    </row>
    <row r="3158" spans="1:6" ht="13.5" hidden="1" thickBot="1">
      <c r="A3158" s="27">
        <f t="shared" si="58"/>
        <v>9</v>
      </c>
      <c r="B3158" s="30" t="s">
        <v>5174</v>
      </c>
      <c r="C3158" s="30" t="s">
        <v>101</v>
      </c>
      <c r="D3158" s="34">
        <v>0</v>
      </c>
      <c r="E3158" s="34">
        <v>20705706</v>
      </c>
      <c r="F3158" s="34">
        <v>20705706</v>
      </c>
    </row>
    <row r="3159" spans="1:6" ht="13.5" hidden="1" thickBot="1">
      <c r="A3159" s="27">
        <f t="shared" si="58"/>
        <v>9</v>
      </c>
      <c r="B3159" s="30" t="s">
        <v>5175</v>
      </c>
      <c r="C3159" s="30" t="s">
        <v>100</v>
      </c>
      <c r="D3159" s="34">
        <v>0</v>
      </c>
      <c r="E3159" s="34">
        <v>29353484</v>
      </c>
      <c r="F3159" s="34">
        <v>29353484</v>
      </c>
    </row>
    <row r="3160" spans="1:6" ht="13.5" hidden="1" thickBot="1">
      <c r="A3160" s="27">
        <f t="shared" si="58"/>
        <v>9</v>
      </c>
      <c r="B3160" s="30" t="s">
        <v>5176</v>
      </c>
      <c r="C3160" s="30" t="s">
        <v>99</v>
      </c>
      <c r="D3160" s="34">
        <v>0</v>
      </c>
      <c r="E3160" s="33">
        <v>28118579181.389999</v>
      </c>
      <c r="F3160" s="33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0" t="s">
        <v>5178</v>
      </c>
      <c r="D3161" s="34">
        <v>0</v>
      </c>
      <c r="E3161" s="34">
        <v>37396613529</v>
      </c>
      <c r="F3161" s="34">
        <v>37396613529</v>
      </c>
    </row>
    <row r="3162" spans="1:6" ht="13.5" hidden="1" thickBot="1">
      <c r="A3162" s="27">
        <f t="shared" si="58"/>
        <v>9</v>
      </c>
      <c r="B3162" s="30" t="s">
        <v>5179</v>
      </c>
      <c r="C3162" s="30" t="s">
        <v>2301</v>
      </c>
      <c r="D3162" s="34">
        <v>0</v>
      </c>
      <c r="E3162" s="33">
        <v>383483610.17000002</v>
      </c>
      <c r="F3162" s="33">
        <v>383483610.17000002</v>
      </c>
    </row>
    <row r="3163" spans="1:6" ht="13.5" hidden="1" thickBot="1">
      <c r="A3163" s="27">
        <f t="shared" si="58"/>
        <v>9</v>
      </c>
      <c r="B3163" s="30" t="s">
        <v>5180</v>
      </c>
      <c r="C3163" s="30" t="s">
        <v>2303</v>
      </c>
      <c r="D3163" s="34">
        <v>0</v>
      </c>
      <c r="E3163" s="33">
        <v>15215833147.83</v>
      </c>
      <c r="F3163" s="33">
        <v>15215833147.83</v>
      </c>
    </row>
    <row r="3164" spans="1:6" ht="13.5" hidden="1" thickBot="1">
      <c r="A3164" s="27">
        <f t="shared" si="58"/>
        <v>9</v>
      </c>
      <c r="B3164" s="30" t="s">
        <v>5181</v>
      </c>
      <c r="C3164" s="30" t="s">
        <v>82</v>
      </c>
      <c r="D3164" s="34">
        <v>0</v>
      </c>
      <c r="E3164" s="34">
        <v>21797296771</v>
      </c>
      <c r="F3164" s="34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0" t="s">
        <v>5183</v>
      </c>
      <c r="D3165" s="34">
        <v>0</v>
      </c>
      <c r="E3165" s="34">
        <v>1163337639</v>
      </c>
      <c r="F3165" s="34">
        <v>1163337639</v>
      </c>
    </row>
    <row r="3166" spans="1:6" ht="13.5" hidden="1" thickBot="1">
      <c r="A3166" s="27">
        <f t="shared" si="58"/>
        <v>9</v>
      </c>
      <c r="B3166" s="30" t="s">
        <v>5184</v>
      </c>
      <c r="C3166" s="30" t="s">
        <v>106</v>
      </c>
      <c r="D3166" s="34">
        <v>0</v>
      </c>
      <c r="E3166" s="34">
        <v>986979639</v>
      </c>
      <c r="F3166" s="34">
        <v>986979639</v>
      </c>
    </row>
    <row r="3167" spans="1:6" ht="13.5" hidden="1" thickBot="1">
      <c r="A3167" s="27">
        <f t="shared" si="58"/>
        <v>9</v>
      </c>
      <c r="B3167" s="30" t="s">
        <v>5185</v>
      </c>
      <c r="C3167" s="30" t="s">
        <v>98</v>
      </c>
      <c r="D3167" s="34">
        <v>0</v>
      </c>
      <c r="E3167" s="34">
        <v>176358000</v>
      </c>
      <c r="F3167" s="34">
        <v>176358000</v>
      </c>
    </row>
    <row r="3168" spans="1:6" ht="13.5" thickBot="1">
      <c r="A3168" s="27">
        <f t="shared" si="58"/>
        <v>6</v>
      </c>
      <c r="B3168" s="27" t="s">
        <v>5186</v>
      </c>
      <c r="C3168" s="30" t="s">
        <v>5187</v>
      </c>
      <c r="D3168" s="34">
        <v>0</v>
      </c>
      <c r="E3168" s="33">
        <v>327879083731.79999</v>
      </c>
      <c r="F3168" s="33">
        <v>327879083731.79999</v>
      </c>
    </row>
    <row r="3169" spans="1:6" ht="13.5" hidden="1" thickBot="1">
      <c r="A3169" s="27">
        <f t="shared" si="58"/>
        <v>9</v>
      </c>
      <c r="B3169" s="30" t="s">
        <v>5188</v>
      </c>
      <c r="C3169" s="30" t="s">
        <v>2332</v>
      </c>
      <c r="D3169" s="34">
        <v>0</v>
      </c>
      <c r="E3169" s="34">
        <v>205982400</v>
      </c>
      <c r="F3169" s="34">
        <v>205982400</v>
      </c>
    </row>
    <row r="3170" spans="1:6" ht="13.5" hidden="1" thickBot="1">
      <c r="A3170" s="27">
        <f t="shared" ref="A3170:A3233" si="59">LEN(B3170)</f>
        <v>9</v>
      </c>
      <c r="B3170" s="30" t="s">
        <v>5189</v>
      </c>
      <c r="C3170" s="30" t="s">
        <v>2334</v>
      </c>
      <c r="D3170" s="34">
        <v>0</v>
      </c>
      <c r="E3170" s="34">
        <v>4796426</v>
      </c>
      <c r="F3170" s="34">
        <v>4796426</v>
      </c>
    </row>
    <row r="3171" spans="1:6" ht="13.5" hidden="1" thickBot="1">
      <c r="A3171" s="27">
        <f t="shared" si="59"/>
        <v>9</v>
      </c>
      <c r="B3171" s="30" t="s">
        <v>5190</v>
      </c>
      <c r="C3171" s="30" t="s">
        <v>2339</v>
      </c>
      <c r="D3171" s="34">
        <v>0</v>
      </c>
      <c r="E3171" s="33">
        <v>100011301.02</v>
      </c>
      <c r="F3171" s="33">
        <v>100011301.02</v>
      </c>
    </row>
    <row r="3172" spans="1:6" ht="13.5" hidden="1" thickBot="1">
      <c r="A3172" s="27">
        <f t="shared" si="59"/>
        <v>9</v>
      </c>
      <c r="B3172" s="30" t="s">
        <v>5191</v>
      </c>
      <c r="C3172" s="30" t="s">
        <v>897</v>
      </c>
      <c r="D3172" s="34">
        <v>0</v>
      </c>
      <c r="E3172" s="33">
        <v>5231635378.8500004</v>
      </c>
      <c r="F3172" s="33">
        <v>5231635378.8500004</v>
      </c>
    </row>
    <row r="3173" spans="1:6" ht="13.5" hidden="1" thickBot="1">
      <c r="A3173" s="27">
        <f t="shared" si="59"/>
        <v>9</v>
      </c>
      <c r="B3173" s="30" t="s">
        <v>5192</v>
      </c>
      <c r="C3173" s="30" t="s">
        <v>2342</v>
      </c>
      <c r="D3173" s="34">
        <v>0</v>
      </c>
      <c r="E3173" s="33">
        <v>11515715358.93</v>
      </c>
      <c r="F3173" s="33">
        <v>11515715358.93</v>
      </c>
    </row>
    <row r="3174" spans="1:6" ht="13.5" hidden="1" thickBot="1">
      <c r="A3174" s="27">
        <f t="shared" si="59"/>
        <v>9</v>
      </c>
      <c r="B3174" s="30" t="s">
        <v>5193</v>
      </c>
      <c r="C3174" s="30" t="s">
        <v>2344</v>
      </c>
      <c r="D3174" s="34">
        <v>0</v>
      </c>
      <c r="E3174" s="34">
        <v>239921220326</v>
      </c>
      <c r="F3174" s="34">
        <v>239921220326</v>
      </c>
    </row>
    <row r="3175" spans="1:6" ht="13.5" hidden="1" thickBot="1">
      <c r="A3175" s="27">
        <f t="shared" si="59"/>
        <v>9</v>
      </c>
      <c r="B3175" s="30" t="s">
        <v>5194</v>
      </c>
      <c r="C3175" s="30" t="s">
        <v>2350</v>
      </c>
      <c r="D3175" s="34">
        <v>0</v>
      </c>
      <c r="E3175" s="34">
        <v>70899722541</v>
      </c>
      <c r="F3175" s="34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0" t="s">
        <v>5196</v>
      </c>
      <c r="D3176" s="34">
        <v>0</v>
      </c>
      <c r="E3176" s="34">
        <v>22118070836</v>
      </c>
      <c r="F3176" s="34">
        <v>22118070836</v>
      </c>
    </row>
    <row r="3177" spans="1:6" ht="13.5" hidden="1" thickBot="1">
      <c r="A3177" s="27">
        <f t="shared" si="59"/>
        <v>9</v>
      </c>
      <c r="B3177" s="30" t="s">
        <v>5197</v>
      </c>
      <c r="C3177" s="30" t="s">
        <v>2375</v>
      </c>
      <c r="D3177" s="34">
        <v>0</v>
      </c>
      <c r="E3177" s="34">
        <v>22118070836</v>
      </c>
      <c r="F3177" s="34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0" t="s">
        <v>5199</v>
      </c>
      <c r="D3178" s="34">
        <v>0</v>
      </c>
      <c r="E3178" s="33">
        <v>4833984411288.5996</v>
      </c>
      <c r="F3178" s="33">
        <v>4833984411288.5996</v>
      </c>
    </row>
    <row r="3179" spans="1:6" ht="13.5" hidden="1" thickBot="1">
      <c r="A3179" s="27">
        <f t="shared" si="59"/>
        <v>9</v>
      </c>
      <c r="B3179" s="30" t="s">
        <v>5200</v>
      </c>
      <c r="C3179" s="30" t="s">
        <v>98</v>
      </c>
      <c r="D3179" s="34">
        <v>0</v>
      </c>
      <c r="E3179" s="33">
        <v>1124697087125.53</v>
      </c>
      <c r="F3179" s="33">
        <v>1124697087125.53</v>
      </c>
    </row>
    <row r="3180" spans="1:6" ht="13.5" hidden="1" thickBot="1">
      <c r="A3180" s="27">
        <f t="shared" si="59"/>
        <v>9</v>
      </c>
      <c r="B3180" s="30" t="s">
        <v>5201</v>
      </c>
      <c r="C3180" s="30" t="s">
        <v>195</v>
      </c>
      <c r="D3180" s="34">
        <v>0</v>
      </c>
      <c r="E3180" s="33">
        <v>186971105935.81</v>
      </c>
      <c r="F3180" s="33">
        <v>186971105935.81</v>
      </c>
    </row>
    <row r="3181" spans="1:6" ht="13.5" hidden="1" thickBot="1">
      <c r="A3181" s="27">
        <f t="shared" si="59"/>
        <v>9</v>
      </c>
      <c r="B3181" s="30" t="s">
        <v>5202</v>
      </c>
      <c r="C3181" s="30" t="s">
        <v>97</v>
      </c>
      <c r="D3181" s="34">
        <v>0</v>
      </c>
      <c r="E3181" s="33">
        <v>330886964629.98999</v>
      </c>
      <c r="F3181" s="33">
        <v>330886964629.98999</v>
      </c>
    </row>
    <row r="3182" spans="1:6" ht="13.5" hidden="1" thickBot="1">
      <c r="A3182" s="27">
        <f t="shared" si="59"/>
        <v>9</v>
      </c>
      <c r="B3182" s="30" t="s">
        <v>5203</v>
      </c>
      <c r="C3182" s="30" t="s">
        <v>196</v>
      </c>
      <c r="D3182" s="34">
        <v>0</v>
      </c>
      <c r="E3182" s="33">
        <v>812574557804.34998</v>
      </c>
      <c r="F3182" s="33">
        <v>812574557804.34998</v>
      </c>
    </row>
    <row r="3183" spans="1:6" ht="13.5" hidden="1" thickBot="1">
      <c r="A3183" s="27">
        <f t="shared" si="59"/>
        <v>9</v>
      </c>
      <c r="B3183" s="30" t="s">
        <v>5204</v>
      </c>
      <c r="C3183" s="30" t="s">
        <v>96</v>
      </c>
      <c r="D3183" s="34">
        <v>0</v>
      </c>
      <c r="E3183" s="33">
        <v>145677130081.82999</v>
      </c>
      <c r="F3183" s="33">
        <v>145677130081.82999</v>
      </c>
    </row>
    <row r="3184" spans="1:6" ht="13.5" hidden="1" thickBot="1">
      <c r="A3184" s="27">
        <f t="shared" si="59"/>
        <v>9</v>
      </c>
      <c r="B3184" s="30" t="s">
        <v>5205</v>
      </c>
      <c r="C3184" s="30" t="s">
        <v>197</v>
      </c>
      <c r="D3184" s="34">
        <v>0</v>
      </c>
      <c r="E3184" s="33">
        <v>241779341449.26999</v>
      </c>
      <c r="F3184" s="33">
        <v>241779341449.26999</v>
      </c>
    </row>
    <row r="3185" spans="1:6" ht="13.5" hidden="1" thickBot="1">
      <c r="A3185" s="27">
        <f t="shared" si="59"/>
        <v>9</v>
      </c>
      <c r="B3185" s="30" t="s">
        <v>5206</v>
      </c>
      <c r="C3185" s="30" t="s">
        <v>95</v>
      </c>
      <c r="D3185" s="34">
        <v>0</v>
      </c>
      <c r="E3185" s="34">
        <v>1068379000807</v>
      </c>
      <c r="F3185" s="34">
        <v>1068379000807</v>
      </c>
    </row>
    <row r="3186" spans="1:6" ht="13.5" hidden="1" thickBot="1">
      <c r="A3186" s="27">
        <f t="shared" si="59"/>
        <v>9</v>
      </c>
      <c r="B3186" s="30" t="s">
        <v>5207</v>
      </c>
      <c r="C3186" s="30" t="s">
        <v>198</v>
      </c>
      <c r="D3186" s="34">
        <v>0</v>
      </c>
      <c r="E3186" s="33">
        <v>494930209429.10999</v>
      </c>
      <c r="F3186" s="33">
        <v>494930209429.10999</v>
      </c>
    </row>
    <row r="3187" spans="1:6" ht="13.5" hidden="1" thickBot="1">
      <c r="A3187" s="27">
        <f t="shared" si="59"/>
        <v>9</v>
      </c>
      <c r="B3187" s="30" t="s">
        <v>5208</v>
      </c>
      <c r="C3187" s="30" t="s">
        <v>94</v>
      </c>
      <c r="D3187" s="34">
        <v>0</v>
      </c>
      <c r="E3187" s="33">
        <v>20563591483.330002</v>
      </c>
      <c r="F3187" s="33">
        <v>20563591483.330002</v>
      </c>
    </row>
    <row r="3188" spans="1:6" ht="13.5" hidden="1" thickBot="1">
      <c r="A3188" s="27">
        <f t="shared" si="59"/>
        <v>9</v>
      </c>
      <c r="B3188" s="30" t="s">
        <v>5209</v>
      </c>
      <c r="C3188" s="30" t="s">
        <v>1648</v>
      </c>
      <c r="D3188" s="34">
        <v>0</v>
      </c>
      <c r="E3188" s="33">
        <v>10045304638.389999</v>
      </c>
      <c r="F3188" s="33">
        <v>10045304638.389999</v>
      </c>
    </row>
    <row r="3189" spans="1:6" ht="13.5" hidden="1" thickBot="1">
      <c r="A3189" s="27">
        <f t="shared" si="59"/>
        <v>9</v>
      </c>
      <c r="B3189" s="30" t="s">
        <v>5210</v>
      </c>
      <c r="C3189" s="30" t="s">
        <v>1661</v>
      </c>
      <c r="D3189" s="34">
        <v>0</v>
      </c>
      <c r="E3189" s="33">
        <v>285766989.94999999</v>
      </c>
      <c r="F3189" s="33">
        <v>285766989.94999999</v>
      </c>
    </row>
    <row r="3190" spans="1:6" ht="13.5" hidden="1" thickBot="1">
      <c r="A3190" s="27">
        <f t="shared" si="59"/>
        <v>9</v>
      </c>
      <c r="B3190" s="30" t="s">
        <v>5211</v>
      </c>
      <c r="C3190" s="30" t="s">
        <v>70</v>
      </c>
      <c r="D3190" s="34">
        <v>0</v>
      </c>
      <c r="E3190" s="33">
        <v>9694919916.6100006</v>
      </c>
      <c r="F3190" s="33">
        <v>9694919916.6100006</v>
      </c>
    </row>
    <row r="3191" spans="1:6" ht="13.5" hidden="1" thickBot="1">
      <c r="A3191" s="27">
        <f t="shared" si="59"/>
        <v>9</v>
      </c>
      <c r="B3191" s="30" t="s">
        <v>5212</v>
      </c>
      <c r="C3191" s="30" t="s">
        <v>101</v>
      </c>
      <c r="D3191" s="34">
        <v>0</v>
      </c>
      <c r="E3191" s="33">
        <v>77885201998.130005</v>
      </c>
      <c r="F3191" s="33">
        <v>77885201998.130005</v>
      </c>
    </row>
    <row r="3192" spans="1:6" ht="13.5" hidden="1" thickBot="1">
      <c r="A3192" s="27">
        <f t="shared" si="59"/>
        <v>9</v>
      </c>
      <c r="B3192" s="30" t="s">
        <v>5213</v>
      </c>
      <c r="C3192" s="30" t="s">
        <v>100</v>
      </c>
      <c r="D3192" s="34">
        <v>0</v>
      </c>
      <c r="E3192" s="33">
        <v>115463002602.67999</v>
      </c>
      <c r="F3192" s="33">
        <v>115463002602.67999</v>
      </c>
    </row>
    <row r="3193" spans="1:6" ht="13.5" hidden="1" thickBot="1">
      <c r="A3193" s="27">
        <f t="shared" si="59"/>
        <v>9</v>
      </c>
      <c r="B3193" s="30" t="s">
        <v>5214</v>
      </c>
      <c r="C3193" s="30" t="s">
        <v>99</v>
      </c>
      <c r="D3193" s="34">
        <v>0</v>
      </c>
      <c r="E3193" s="33">
        <v>86090744879.990005</v>
      </c>
      <c r="F3193" s="33">
        <v>86090744879.990005</v>
      </c>
    </row>
    <row r="3194" spans="1:6" ht="13.5" hidden="1" thickBot="1">
      <c r="A3194" s="27">
        <f t="shared" si="59"/>
        <v>9</v>
      </c>
      <c r="B3194" s="30" t="s">
        <v>5215</v>
      </c>
      <c r="C3194" s="30" t="s">
        <v>1979</v>
      </c>
      <c r="D3194" s="34">
        <v>0</v>
      </c>
      <c r="E3194" s="33">
        <v>108060481516.63</v>
      </c>
      <c r="F3194" s="33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0" t="s">
        <v>5217</v>
      </c>
      <c r="D3195" s="34">
        <v>0</v>
      </c>
      <c r="E3195" s="33">
        <v>1455276791.71</v>
      </c>
      <c r="F3195" s="33">
        <v>1455276791.71</v>
      </c>
    </row>
    <row r="3196" spans="1:6" ht="13.5" hidden="1" thickBot="1">
      <c r="A3196" s="27">
        <f t="shared" si="59"/>
        <v>9</v>
      </c>
      <c r="B3196" s="30" t="s">
        <v>5218</v>
      </c>
      <c r="C3196" s="30" t="s">
        <v>98</v>
      </c>
      <c r="D3196" s="34">
        <v>0</v>
      </c>
      <c r="E3196" s="33">
        <v>1096234910.71</v>
      </c>
      <c r="F3196" s="33">
        <v>1096234910.71</v>
      </c>
    </row>
    <row r="3197" spans="1:6" ht="13.5" hidden="1" thickBot="1">
      <c r="A3197" s="27">
        <f t="shared" si="59"/>
        <v>9</v>
      </c>
      <c r="B3197" s="30" t="s">
        <v>5219</v>
      </c>
      <c r="C3197" s="30" t="s">
        <v>196</v>
      </c>
      <c r="D3197" s="34">
        <v>0</v>
      </c>
      <c r="E3197" s="34">
        <v>6435816</v>
      </c>
      <c r="F3197" s="34">
        <v>6435816</v>
      </c>
    </row>
    <row r="3198" spans="1:6" ht="13.5" hidden="1" thickBot="1">
      <c r="A3198" s="27">
        <f t="shared" si="59"/>
        <v>9</v>
      </c>
      <c r="B3198" s="30" t="s">
        <v>5220</v>
      </c>
      <c r="C3198" s="30" t="s">
        <v>197</v>
      </c>
      <c r="D3198" s="34">
        <v>0</v>
      </c>
      <c r="E3198" s="34">
        <v>16094529</v>
      </c>
      <c r="F3198" s="34">
        <v>16094529</v>
      </c>
    </row>
    <row r="3199" spans="1:6" ht="13.5" hidden="1" thickBot="1">
      <c r="A3199" s="27">
        <f t="shared" si="59"/>
        <v>9</v>
      </c>
      <c r="B3199" s="30" t="s">
        <v>5221</v>
      </c>
      <c r="C3199" s="30" t="s">
        <v>95</v>
      </c>
      <c r="D3199" s="34">
        <v>0</v>
      </c>
      <c r="E3199" s="34">
        <v>103510720</v>
      </c>
      <c r="F3199" s="34">
        <v>103510720</v>
      </c>
    </row>
    <row r="3200" spans="1:6" ht="13.5" hidden="1" thickBot="1">
      <c r="A3200" s="27">
        <f t="shared" si="59"/>
        <v>9</v>
      </c>
      <c r="B3200" s="30" t="s">
        <v>5222</v>
      </c>
      <c r="C3200" s="30" t="s">
        <v>198</v>
      </c>
      <c r="D3200" s="34">
        <v>0</v>
      </c>
      <c r="E3200" s="34">
        <v>233000816</v>
      </c>
      <c r="F3200" s="34">
        <v>233000816</v>
      </c>
    </row>
    <row r="3201" spans="1:6" ht="13.5" thickBot="1">
      <c r="A3201" s="27">
        <f t="shared" si="59"/>
        <v>6</v>
      </c>
      <c r="B3201" s="27" t="s">
        <v>5223</v>
      </c>
      <c r="C3201" s="30" t="s">
        <v>5224</v>
      </c>
      <c r="D3201" s="34">
        <v>0</v>
      </c>
      <c r="E3201" s="33">
        <v>10303536440.219999</v>
      </c>
      <c r="F3201" s="33">
        <v>10303536440.219999</v>
      </c>
    </row>
    <row r="3202" spans="1:6" ht="13.5" hidden="1" thickBot="1">
      <c r="A3202" s="27">
        <f t="shared" si="59"/>
        <v>9</v>
      </c>
      <c r="B3202" s="30" t="s">
        <v>5225</v>
      </c>
      <c r="C3202" s="30" t="s">
        <v>98</v>
      </c>
      <c r="D3202" s="34">
        <v>0</v>
      </c>
      <c r="E3202" s="33">
        <v>10185512146.5</v>
      </c>
      <c r="F3202" s="33">
        <v>10185512146.5</v>
      </c>
    </row>
    <row r="3203" spans="1:6" ht="13.5" hidden="1" thickBot="1">
      <c r="A3203" s="27">
        <f t="shared" si="59"/>
        <v>9</v>
      </c>
      <c r="B3203" s="30" t="s">
        <v>5226</v>
      </c>
      <c r="C3203" s="30" t="s">
        <v>2317</v>
      </c>
      <c r="D3203" s="34">
        <v>0</v>
      </c>
      <c r="E3203" s="33">
        <v>118024293.72</v>
      </c>
      <c r="F3203" s="33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0" t="s">
        <v>5228</v>
      </c>
      <c r="D3204" s="34">
        <v>0</v>
      </c>
      <c r="E3204" s="33">
        <v>3980874684801.9199</v>
      </c>
      <c r="F3204" s="33">
        <v>3980874684801.9199</v>
      </c>
    </row>
    <row r="3205" spans="1:6" ht="13.5" hidden="1" thickBot="1">
      <c r="A3205" s="27">
        <f t="shared" si="59"/>
        <v>9</v>
      </c>
      <c r="B3205" s="30" t="s">
        <v>5229</v>
      </c>
      <c r="C3205" s="30" t="s">
        <v>2048</v>
      </c>
      <c r="D3205" s="34">
        <v>0</v>
      </c>
      <c r="E3205" s="33">
        <v>3693601051063.1401</v>
      </c>
      <c r="F3205" s="33">
        <v>3693601051063.1401</v>
      </c>
    </row>
    <row r="3206" spans="1:6" ht="13.5" hidden="1" thickBot="1">
      <c r="A3206" s="27">
        <f t="shared" si="59"/>
        <v>9</v>
      </c>
      <c r="B3206" s="30" t="s">
        <v>5230</v>
      </c>
      <c r="C3206" s="30" t="s">
        <v>2050</v>
      </c>
      <c r="D3206" s="34">
        <v>0</v>
      </c>
      <c r="E3206" s="33">
        <v>28884111645.720001</v>
      </c>
      <c r="F3206" s="33">
        <v>28884111645.720001</v>
      </c>
    </row>
    <row r="3207" spans="1:6" ht="13.5" hidden="1" thickBot="1">
      <c r="A3207" s="27">
        <f t="shared" si="59"/>
        <v>9</v>
      </c>
      <c r="B3207" s="30" t="s">
        <v>5231</v>
      </c>
      <c r="C3207" s="30" t="s">
        <v>2052</v>
      </c>
      <c r="D3207" s="34">
        <v>0</v>
      </c>
      <c r="E3207" s="33">
        <v>96650281992.809998</v>
      </c>
      <c r="F3207" s="33">
        <v>96650281992.809998</v>
      </c>
    </row>
    <row r="3208" spans="1:6" ht="13.5" hidden="1" thickBot="1">
      <c r="A3208" s="27">
        <f t="shared" si="59"/>
        <v>9</v>
      </c>
      <c r="B3208" s="30" t="s">
        <v>5232</v>
      </c>
      <c r="C3208" s="30" t="s">
        <v>2070</v>
      </c>
      <c r="D3208" s="34">
        <v>0</v>
      </c>
      <c r="E3208" s="33">
        <v>17005240003.360001</v>
      </c>
      <c r="F3208" s="33">
        <v>17005240003.360001</v>
      </c>
    </row>
    <row r="3209" spans="1:6" ht="13.5" hidden="1" thickBot="1">
      <c r="A3209" s="27">
        <f t="shared" si="59"/>
        <v>9</v>
      </c>
      <c r="B3209" s="30" t="s">
        <v>5233</v>
      </c>
      <c r="C3209" s="30" t="s">
        <v>2060</v>
      </c>
      <c r="D3209" s="34">
        <v>0</v>
      </c>
      <c r="E3209" s="33">
        <v>24458765936.91</v>
      </c>
      <c r="F3209" s="33">
        <v>24458765936.91</v>
      </c>
    </row>
    <row r="3210" spans="1:6" ht="13.5" hidden="1" thickBot="1">
      <c r="A3210" s="27">
        <f t="shared" si="59"/>
        <v>9</v>
      </c>
      <c r="B3210" s="30" t="s">
        <v>5234</v>
      </c>
      <c r="C3210" s="30" t="s">
        <v>2062</v>
      </c>
      <c r="D3210" s="34">
        <v>0</v>
      </c>
      <c r="E3210" s="33">
        <v>33902526686.799999</v>
      </c>
      <c r="F3210" s="33">
        <v>33902526686.799999</v>
      </c>
    </row>
    <row r="3211" spans="1:6" ht="13.5" hidden="1" thickBot="1">
      <c r="A3211" s="27">
        <f t="shared" si="59"/>
        <v>9</v>
      </c>
      <c r="B3211" s="30" t="s">
        <v>5235</v>
      </c>
      <c r="C3211" s="30" t="s">
        <v>2064</v>
      </c>
      <c r="D3211" s="34">
        <v>0</v>
      </c>
      <c r="E3211" s="34">
        <v>25182637581</v>
      </c>
      <c r="F3211" s="34">
        <v>25182637581</v>
      </c>
    </row>
    <row r="3212" spans="1:6" ht="13.5" hidden="1" thickBot="1">
      <c r="A3212" s="27">
        <f t="shared" si="59"/>
        <v>9</v>
      </c>
      <c r="B3212" s="30" t="s">
        <v>5236</v>
      </c>
      <c r="C3212" s="30" t="s">
        <v>2056</v>
      </c>
      <c r="D3212" s="34">
        <v>0</v>
      </c>
      <c r="E3212" s="33">
        <v>4245709337.5999999</v>
      </c>
      <c r="F3212" s="33">
        <v>4245709337.5999999</v>
      </c>
    </row>
    <row r="3213" spans="1:6" ht="13.5" hidden="1" thickBot="1">
      <c r="A3213" s="27">
        <f t="shared" si="59"/>
        <v>9</v>
      </c>
      <c r="B3213" s="30" t="s">
        <v>5237</v>
      </c>
      <c r="C3213" s="30" t="s">
        <v>2058</v>
      </c>
      <c r="D3213" s="34">
        <v>0</v>
      </c>
      <c r="E3213" s="34">
        <v>3764500</v>
      </c>
      <c r="F3213" s="34">
        <v>3764500</v>
      </c>
    </row>
    <row r="3214" spans="1:6" ht="13.5" hidden="1" thickBot="1">
      <c r="A3214" s="27">
        <f t="shared" si="59"/>
        <v>9</v>
      </c>
      <c r="B3214" s="30" t="s">
        <v>5238</v>
      </c>
      <c r="C3214" s="30" t="s">
        <v>98</v>
      </c>
      <c r="D3214" s="34">
        <v>0</v>
      </c>
      <c r="E3214" s="33">
        <v>4890332151.8000002</v>
      </c>
      <c r="F3214" s="33">
        <v>4890332151.8000002</v>
      </c>
    </row>
    <row r="3215" spans="1:6" ht="13.5" hidden="1" thickBot="1">
      <c r="A3215" s="27">
        <f t="shared" si="59"/>
        <v>9</v>
      </c>
      <c r="B3215" s="30" t="s">
        <v>5239</v>
      </c>
      <c r="C3215" s="30" t="s">
        <v>2113</v>
      </c>
      <c r="D3215" s="34">
        <v>0</v>
      </c>
      <c r="E3215" s="33">
        <v>987323120.78999996</v>
      </c>
      <c r="F3215" s="33">
        <v>987323120.78999996</v>
      </c>
    </row>
    <row r="3216" spans="1:6" ht="13.5" hidden="1" thickBot="1">
      <c r="A3216" s="27">
        <f t="shared" si="59"/>
        <v>9</v>
      </c>
      <c r="B3216" s="30" t="s">
        <v>5240</v>
      </c>
      <c r="C3216" s="30" t="s">
        <v>2091</v>
      </c>
      <c r="D3216" s="34">
        <v>0</v>
      </c>
      <c r="E3216" s="33">
        <v>51062940781.989998</v>
      </c>
      <c r="F3216" s="33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0" t="s">
        <v>5242</v>
      </c>
      <c r="D3217" s="34">
        <v>0</v>
      </c>
      <c r="E3217" s="33">
        <v>3048411918.7600002</v>
      </c>
      <c r="F3217" s="33">
        <v>3048411918.7600002</v>
      </c>
    </row>
    <row r="3218" spans="1:6" ht="13.5" hidden="1" thickBot="1">
      <c r="A3218" s="27">
        <f t="shared" si="59"/>
        <v>9</v>
      </c>
      <c r="B3218" s="30" t="s">
        <v>5243</v>
      </c>
      <c r="C3218" s="30" t="s">
        <v>2102</v>
      </c>
      <c r="D3218" s="34">
        <v>0</v>
      </c>
      <c r="E3218" s="33">
        <v>864790123.96000004</v>
      </c>
      <c r="F3218" s="33">
        <v>864790123.96000004</v>
      </c>
    </row>
    <row r="3219" spans="1:6" ht="13.5" hidden="1" thickBot="1">
      <c r="A3219" s="27">
        <f t="shared" si="59"/>
        <v>9</v>
      </c>
      <c r="B3219" s="30" t="s">
        <v>5244</v>
      </c>
      <c r="C3219" s="30" t="s">
        <v>1965</v>
      </c>
      <c r="D3219" s="34">
        <v>0</v>
      </c>
      <c r="E3219" s="33">
        <v>411438428.06999999</v>
      </c>
      <c r="F3219" s="33">
        <v>411438428.06999999</v>
      </c>
    </row>
    <row r="3220" spans="1:6" ht="13.5" hidden="1" thickBot="1">
      <c r="A3220" s="27">
        <f t="shared" si="59"/>
        <v>9</v>
      </c>
      <c r="B3220" s="30" t="s">
        <v>5245</v>
      </c>
      <c r="C3220" s="30" t="s">
        <v>2106</v>
      </c>
      <c r="D3220" s="34">
        <v>0</v>
      </c>
      <c r="E3220" s="34">
        <v>6399996</v>
      </c>
      <c r="F3220" s="34">
        <v>6399996</v>
      </c>
    </row>
    <row r="3221" spans="1:6" ht="13.5" hidden="1" thickBot="1">
      <c r="A3221" s="27">
        <f t="shared" si="59"/>
        <v>9</v>
      </c>
      <c r="B3221" s="30" t="s">
        <v>5246</v>
      </c>
      <c r="C3221" s="30" t="s">
        <v>2109</v>
      </c>
      <c r="D3221" s="34">
        <v>0</v>
      </c>
      <c r="E3221" s="33">
        <v>1563461424.8299999</v>
      </c>
      <c r="F3221" s="33">
        <v>1563461424.8299999</v>
      </c>
    </row>
    <row r="3222" spans="1:6" ht="13.5" hidden="1" thickBot="1">
      <c r="A3222" s="27">
        <f t="shared" si="59"/>
        <v>9</v>
      </c>
      <c r="B3222" s="30" t="s">
        <v>5247</v>
      </c>
      <c r="C3222" s="30" t="s">
        <v>2111</v>
      </c>
      <c r="D3222" s="34">
        <v>0</v>
      </c>
      <c r="E3222" s="33">
        <v>202321945.90000001</v>
      </c>
      <c r="F3222" s="33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0" t="s">
        <v>5249</v>
      </c>
      <c r="D3223" s="34">
        <v>0</v>
      </c>
      <c r="E3223" s="33">
        <v>617171025825.56995</v>
      </c>
      <c r="F3223" s="33">
        <v>617171025825.56995</v>
      </c>
    </row>
    <row r="3224" spans="1:6" ht="13.5" hidden="1" thickBot="1">
      <c r="A3224" s="27">
        <f t="shared" si="59"/>
        <v>9</v>
      </c>
      <c r="B3224" s="30" t="s">
        <v>5250</v>
      </c>
      <c r="C3224" s="30" t="s">
        <v>2334</v>
      </c>
      <c r="D3224" s="34">
        <v>0</v>
      </c>
      <c r="E3224" s="33">
        <v>71677930.930000007</v>
      </c>
      <c r="F3224" s="33">
        <v>71677930.930000007</v>
      </c>
    </row>
    <row r="3225" spans="1:6" ht="13.5" hidden="1" thickBot="1">
      <c r="A3225" s="27">
        <f t="shared" si="59"/>
        <v>9</v>
      </c>
      <c r="B3225" s="30" t="s">
        <v>5251</v>
      </c>
      <c r="C3225" s="30" t="s">
        <v>889</v>
      </c>
      <c r="D3225" s="34">
        <v>0</v>
      </c>
      <c r="E3225" s="33">
        <v>409584645.98000002</v>
      </c>
      <c r="F3225" s="33">
        <v>409584645.98000002</v>
      </c>
    </row>
    <row r="3226" spans="1:6" ht="13.5" hidden="1" thickBot="1">
      <c r="A3226" s="27">
        <f t="shared" si="59"/>
        <v>9</v>
      </c>
      <c r="B3226" s="30" t="s">
        <v>5252</v>
      </c>
      <c r="C3226" s="30" t="s">
        <v>2337</v>
      </c>
      <c r="D3226" s="34">
        <v>0</v>
      </c>
      <c r="E3226" s="33">
        <v>5082927197.6000004</v>
      </c>
      <c r="F3226" s="33">
        <v>5082927197.6000004</v>
      </c>
    </row>
    <row r="3227" spans="1:6" ht="13.5" hidden="1" thickBot="1">
      <c r="A3227" s="27">
        <f t="shared" si="59"/>
        <v>9</v>
      </c>
      <c r="B3227" s="30" t="s">
        <v>5253</v>
      </c>
      <c r="C3227" s="30" t="s">
        <v>2339</v>
      </c>
      <c r="D3227" s="34">
        <v>0</v>
      </c>
      <c r="E3227" s="33">
        <v>54219689347.690002</v>
      </c>
      <c r="F3227" s="33">
        <v>54219689347.690002</v>
      </c>
    </row>
    <row r="3228" spans="1:6" ht="13.5" hidden="1" thickBot="1">
      <c r="A3228" s="27">
        <f t="shared" si="59"/>
        <v>9</v>
      </c>
      <c r="B3228" s="30" t="s">
        <v>5254</v>
      </c>
      <c r="C3228" s="30" t="s">
        <v>897</v>
      </c>
      <c r="D3228" s="34">
        <v>0</v>
      </c>
      <c r="E3228" s="33">
        <v>244181013027.57001</v>
      </c>
      <c r="F3228" s="33">
        <v>244181013027.57001</v>
      </c>
    </row>
    <row r="3229" spans="1:6" ht="13.5" hidden="1" thickBot="1">
      <c r="A3229" s="27">
        <f t="shared" si="59"/>
        <v>9</v>
      </c>
      <c r="B3229" s="30" t="s">
        <v>5255</v>
      </c>
      <c r="C3229" s="30" t="s">
        <v>2342</v>
      </c>
      <c r="D3229" s="34">
        <v>0</v>
      </c>
      <c r="E3229" s="33">
        <v>299911894872.5</v>
      </c>
      <c r="F3229" s="33">
        <v>299911894872.5</v>
      </c>
    </row>
    <row r="3230" spans="1:6" ht="13.5" hidden="1" thickBot="1">
      <c r="A3230" s="27">
        <f t="shared" si="59"/>
        <v>9</v>
      </c>
      <c r="B3230" s="30" t="s">
        <v>5256</v>
      </c>
      <c r="C3230" s="30" t="s">
        <v>2346</v>
      </c>
      <c r="D3230" s="34">
        <v>0</v>
      </c>
      <c r="E3230" s="34">
        <v>3494722653</v>
      </c>
      <c r="F3230" s="34">
        <v>3494722653</v>
      </c>
    </row>
    <row r="3231" spans="1:6" ht="13.5" hidden="1" thickBot="1">
      <c r="A3231" s="27">
        <f t="shared" si="59"/>
        <v>9</v>
      </c>
      <c r="B3231" s="30" t="s">
        <v>5257</v>
      </c>
      <c r="C3231" s="30" t="s">
        <v>2348</v>
      </c>
      <c r="D3231" s="34">
        <v>0</v>
      </c>
      <c r="E3231" s="34">
        <v>1716667</v>
      </c>
      <c r="F3231" s="34">
        <v>1716667</v>
      </c>
    </row>
    <row r="3232" spans="1:6" ht="13.5" hidden="1" thickBot="1">
      <c r="A3232" s="27">
        <f t="shared" si="59"/>
        <v>9</v>
      </c>
      <c r="B3232" s="30" t="s">
        <v>5258</v>
      </c>
      <c r="C3232" s="30" t="s">
        <v>2350</v>
      </c>
      <c r="D3232" s="34">
        <v>0</v>
      </c>
      <c r="E3232" s="33">
        <v>9797799483.2999992</v>
      </c>
      <c r="F3232" s="33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0" t="s">
        <v>5260</v>
      </c>
      <c r="D3233" s="34">
        <v>0</v>
      </c>
      <c r="E3233" s="33">
        <v>30533526739202.699</v>
      </c>
      <c r="F3233" s="33">
        <v>30533526739202.699</v>
      </c>
    </row>
    <row r="3234" spans="1:6" ht="13.5" hidden="1" thickBot="1">
      <c r="A3234" s="27">
        <f t="shared" ref="A3234:A3297" si="60">LEN(B3234)</f>
        <v>9</v>
      </c>
      <c r="B3234" s="30" t="s">
        <v>5261</v>
      </c>
      <c r="C3234" s="30" t="s">
        <v>5262</v>
      </c>
      <c r="D3234" s="34">
        <v>0</v>
      </c>
      <c r="E3234" s="33">
        <v>1095897664199.8</v>
      </c>
      <c r="F3234" s="33">
        <v>1095897664199.8</v>
      </c>
    </row>
    <row r="3235" spans="1:6" ht="13.5" hidden="1" thickBot="1">
      <c r="A3235" s="27">
        <f t="shared" si="60"/>
        <v>9</v>
      </c>
      <c r="B3235" s="30" t="s">
        <v>5263</v>
      </c>
      <c r="C3235" s="30" t="s">
        <v>5264</v>
      </c>
      <c r="D3235" s="34">
        <v>0</v>
      </c>
      <c r="E3235" s="33">
        <v>126705428021.41</v>
      </c>
      <c r="F3235" s="33">
        <v>126705428021.41</v>
      </c>
    </row>
    <row r="3236" spans="1:6" ht="13.5" hidden="1" thickBot="1">
      <c r="A3236" s="27">
        <f t="shared" si="60"/>
        <v>9</v>
      </c>
      <c r="B3236" s="30" t="s">
        <v>5265</v>
      </c>
      <c r="C3236" s="30" t="s">
        <v>3184</v>
      </c>
      <c r="D3236" s="34">
        <v>0</v>
      </c>
      <c r="E3236" s="33">
        <v>25354821637736.801</v>
      </c>
      <c r="F3236" s="33">
        <v>25354821637736.801</v>
      </c>
    </row>
    <row r="3237" spans="1:6" ht="13.5" hidden="1" thickBot="1">
      <c r="A3237" s="27">
        <f t="shared" si="60"/>
        <v>9</v>
      </c>
      <c r="B3237" s="30" t="s">
        <v>5266</v>
      </c>
      <c r="C3237" s="30" t="s">
        <v>3186</v>
      </c>
      <c r="D3237" s="34">
        <v>0</v>
      </c>
      <c r="E3237" s="33">
        <v>35802945057.879997</v>
      </c>
      <c r="F3237" s="33">
        <v>35802945057.879997</v>
      </c>
    </row>
    <row r="3238" spans="1:6" ht="13.5" hidden="1" thickBot="1">
      <c r="A3238" s="27">
        <f t="shared" si="60"/>
        <v>9</v>
      </c>
      <c r="B3238" s="30" t="s">
        <v>5267</v>
      </c>
      <c r="C3238" s="30" t="s">
        <v>3188</v>
      </c>
      <c r="D3238" s="34">
        <v>0</v>
      </c>
      <c r="E3238" s="33">
        <v>2050738018230.6599</v>
      </c>
      <c r="F3238" s="33">
        <v>2050738018230.6599</v>
      </c>
    </row>
    <row r="3239" spans="1:6" ht="13.5" hidden="1" thickBot="1">
      <c r="A3239" s="27">
        <f t="shared" si="60"/>
        <v>9</v>
      </c>
      <c r="B3239" s="30" t="s">
        <v>5268</v>
      </c>
      <c r="C3239" s="30" t="s">
        <v>3190</v>
      </c>
      <c r="D3239" s="34">
        <v>0</v>
      </c>
      <c r="E3239" s="33">
        <v>1869561045956.1299</v>
      </c>
      <c r="F3239" s="33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0" t="s">
        <v>5270</v>
      </c>
      <c r="D3240" s="34">
        <v>0</v>
      </c>
      <c r="E3240" s="33">
        <v>12514426355.26</v>
      </c>
      <c r="F3240" s="33">
        <v>12514426355.26</v>
      </c>
    </row>
    <row r="3241" spans="1:6" ht="13.5" hidden="1" thickBot="1">
      <c r="A3241" s="27">
        <f t="shared" si="60"/>
        <v>9</v>
      </c>
      <c r="B3241" s="30" t="s">
        <v>5271</v>
      </c>
      <c r="C3241" s="30" t="s">
        <v>3194</v>
      </c>
      <c r="D3241" s="34">
        <v>0</v>
      </c>
      <c r="E3241" s="34">
        <v>606777579</v>
      </c>
      <c r="F3241" s="34">
        <v>606777579</v>
      </c>
    </row>
    <row r="3242" spans="1:6" ht="13.5" hidden="1" thickBot="1">
      <c r="A3242" s="27">
        <f t="shared" si="60"/>
        <v>9</v>
      </c>
      <c r="B3242" s="30" t="s">
        <v>5272</v>
      </c>
      <c r="C3242" s="30" t="s">
        <v>2990</v>
      </c>
      <c r="D3242" s="34">
        <v>0</v>
      </c>
      <c r="E3242" s="33">
        <v>11907648776.26</v>
      </c>
      <c r="F3242" s="33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0" t="s">
        <v>5274</v>
      </c>
      <c r="D3243" s="34">
        <v>0</v>
      </c>
      <c r="E3243" s="34">
        <v>3017252</v>
      </c>
      <c r="F3243" s="34">
        <v>3017252</v>
      </c>
    </row>
    <row r="3244" spans="1:6" ht="13.5" hidden="1" thickBot="1">
      <c r="A3244" s="27">
        <f t="shared" si="60"/>
        <v>9</v>
      </c>
      <c r="B3244" s="30" t="s">
        <v>5275</v>
      </c>
      <c r="C3244" s="30" t="s">
        <v>5276</v>
      </c>
      <c r="D3244" s="34">
        <v>0</v>
      </c>
      <c r="E3244" s="34">
        <v>3017252</v>
      </c>
      <c r="F3244" s="34">
        <v>3017252</v>
      </c>
    </row>
    <row r="3245" spans="1:6" ht="13.5" thickBot="1">
      <c r="A3245" s="27">
        <f t="shared" si="60"/>
        <v>6</v>
      </c>
      <c r="B3245" s="27" t="s">
        <v>5277</v>
      </c>
      <c r="C3245" s="30" t="s">
        <v>220</v>
      </c>
      <c r="D3245" s="34">
        <v>0</v>
      </c>
      <c r="E3245" s="34">
        <v>706086070886</v>
      </c>
      <c r="F3245" s="34">
        <v>706086070886</v>
      </c>
    </row>
    <row r="3246" spans="1:6" ht="13.5" hidden="1" thickBot="1">
      <c r="A3246" s="27">
        <f t="shared" si="60"/>
        <v>9</v>
      </c>
      <c r="B3246" s="30" t="s">
        <v>5278</v>
      </c>
      <c r="C3246" s="30" t="s">
        <v>3205</v>
      </c>
      <c r="D3246" s="34">
        <v>0</v>
      </c>
      <c r="E3246" s="34">
        <v>214816675643</v>
      </c>
      <c r="F3246" s="34">
        <v>214816675643</v>
      </c>
    </row>
    <row r="3247" spans="1:6" ht="13.5" hidden="1" thickBot="1">
      <c r="A3247" s="27">
        <f t="shared" si="60"/>
        <v>9</v>
      </c>
      <c r="B3247" s="30" t="s">
        <v>5279</v>
      </c>
      <c r="C3247" s="30" t="s">
        <v>3199</v>
      </c>
      <c r="D3247" s="34">
        <v>0</v>
      </c>
      <c r="E3247" s="34">
        <v>10898807744</v>
      </c>
      <c r="F3247" s="34">
        <v>10898807744</v>
      </c>
    </row>
    <row r="3248" spans="1:6" ht="13.5" hidden="1" thickBot="1">
      <c r="A3248" s="27">
        <f t="shared" si="60"/>
        <v>9</v>
      </c>
      <c r="B3248" s="30" t="s">
        <v>5280</v>
      </c>
      <c r="C3248" s="30" t="s">
        <v>3208</v>
      </c>
      <c r="D3248" s="34">
        <v>0</v>
      </c>
      <c r="E3248" s="34">
        <v>480370587499</v>
      </c>
      <c r="F3248" s="34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0" t="s">
        <v>27</v>
      </c>
      <c r="D3249" s="34">
        <v>0</v>
      </c>
      <c r="E3249" s="33">
        <v>1428196860013.8101</v>
      </c>
      <c r="F3249" s="33">
        <v>1428196860013.8101</v>
      </c>
    </row>
    <row r="3250" spans="1:6" ht="13.5" hidden="1" thickBot="1">
      <c r="A3250" s="27">
        <f t="shared" si="60"/>
        <v>9</v>
      </c>
      <c r="B3250" s="30" t="s">
        <v>5282</v>
      </c>
      <c r="C3250" s="30" t="s">
        <v>5283</v>
      </c>
      <c r="D3250" s="34">
        <v>0</v>
      </c>
      <c r="E3250" s="34">
        <v>7507758086</v>
      </c>
      <c r="F3250" s="34">
        <v>7507758086</v>
      </c>
    </row>
    <row r="3251" spans="1:6" ht="13.5" hidden="1" thickBot="1">
      <c r="A3251" s="27">
        <f t="shared" si="60"/>
        <v>9</v>
      </c>
      <c r="B3251" s="30" t="s">
        <v>5284</v>
      </c>
      <c r="C3251" s="30" t="s">
        <v>3210</v>
      </c>
      <c r="D3251" s="34">
        <v>0</v>
      </c>
      <c r="E3251" s="33">
        <v>105565534770.96001</v>
      </c>
      <c r="F3251" s="33">
        <v>105565534770.96001</v>
      </c>
    </row>
    <row r="3252" spans="1:6" ht="13.5" hidden="1" thickBot="1">
      <c r="A3252" s="27">
        <f t="shared" si="60"/>
        <v>9</v>
      </c>
      <c r="B3252" s="30" t="s">
        <v>5285</v>
      </c>
      <c r="C3252" s="30" t="s">
        <v>3214</v>
      </c>
      <c r="D3252" s="34">
        <v>0</v>
      </c>
      <c r="E3252" s="33">
        <v>232647140001.32999</v>
      </c>
      <c r="F3252" s="33">
        <v>232647140001.32999</v>
      </c>
    </row>
    <row r="3253" spans="1:6" ht="13.5" hidden="1" thickBot="1">
      <c r="A3253" s="27">
        <f t="shared" si="60"/>
        <v>9</v>
      </c>
      <c r="B3253" s="30" t="s">
        <v>5286</v>
      </c>
      <c r="C3253" s="30" t="s">
        <v>3216</v>
      </c>
      <c r="D3253" s="34">
        <v>0</v>
      </c>
      <c r="E3253" s="34">
        <v>4796506785</v>
      </c>
      <c r="F3253" s="34">
        <v>4796506785</v>
      </c>
    </row>
    <row r="3254" spans="1:6" ht="13.5" hidden="1" thickBot="1">
      <c r="A3254" s="27">
        <f t="shared" si="60"/>
        <v>9</v>
      </c>
      <c r="B3254" s="30" t="s">
        <v>5287</v>
      </c>
      <c r="C3254" s="30" t="s">
        <v>5288</v>
      </c>
      <c r="D3254" s="34">
        <v>0</v>
      </c>
      <c r="E3254" s="33">
        <v>27245144530.540001</v>
      </c>
      <c r="F3254" s="33">
        <v>27245144530.540001</v>
      </c>
    </row>
    <row r="3255" spans="1:6" ht="13.5" hidden="1" thickBot="1">
      <c r="A3255" s="27">
        <f t="shared" si="60"/>
        <v>9</v>
      </c>
      <c r="B3255" s="30" t="s">
        <v>5289</v>
      </c>
      <c r="C3255" s="30" t="s">
        <v>3042</v>
      </c>
      <c r="D3255" s="34">
        <v>0</v>
      </c>
      <c r="E3255" s="33">
        <v>107249541832.44</v>
      </c>
      <c r="F3255" s="33">
        <v>107249541832.44</v>
      </c>
    </row>
    <row r="3256" spans="1:6" ht="13.5" hidden="1" thickBot="1">
      <c r="A3256" s="27">
        <f t="shared" si="60"/>
        <v>9</v>
      </c>
      <c r="B3256" s="30" t="s">
        <v>5290</v>
      </c>
      <c r="C3256" s="30" t="s">
        <v>3234</v>
      </c>
      <c r="D3256" s="34">
        <v>0</v>
      </c>
      <c r="E3256" s="33">
        <v>943185234007.54004</v>
      </c>
      <c r="F3256" s="33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0" t="s">
        <v>5292</v>
      </c>
      <c r="D3257" s="34">
        <v>0</v>
      </c>
      <c r="E3257" s="33">
        <v>7491536477.2700005</v>
      </c>
      <c r="F3257" s="33">
        <v>7491536477.2700005</v>
      </c>
    </row>
    <row r="3258" spans="1:6" ht="13.5" hidden="1" thickBot="1">
      <c r="A3258" s="27">
        <f t="shared" si="60"/>
        <v>9</v>
      </c>
      <c r="B3258" s="30" t="s">
        <v>5293</v>
      </c>
      <c r="C3258" s="30" t="s">
        <v>2048</v>
      </c>
      <c r="D3258" s="34">
        <v>0</v>
      </c>
      <c r="E3258" s="33">
        <v>4380276013.3400002</v>
      </c>
      <c r="F3258" s="33">
        <v>4380276013.3400002</v>
      </c>
    </row>
    <row r="3259" spans="1:6" ht="13.5" hidden="1" thickBot="1">
      <c r="A3259" s="27">
        <f t="shared" si="60"/>
        <v>9</v>
      </c>
      <c r="B3259" s="30" t="s">
        <v>5294</v>
      </c>
      <c r="C3259" s="30" t="s">
        <v>2050</v>
      </c>
      <c r="D3259" s="34">
        <v>0</v>
      </c>
      <c r="E3259" s="33">
        <v>153162359.28</v>
      </c>
      <c r="F3259" s="33">
        <v>153162359.28</v>
      </c>
    </row>
    <row r="3260" spans="1:6" ht="13.5" hidden="1" thickBot="1">
      <c r="A3260" s="27">
        <f t="shared" si="60"/>
        <v>9</v>
      </c>
      <c r="B3260" s="30" t="s">
        <v>5295</v>
      </c>
      <c r="C3260" s="30" t="s">
        <v>2052</v>
      </c>
      <c r="D3260" s="34">
        <v>0</v>
      </c>
      <c r="E3260" s="33">
        <v>2149329210.3499999</v>
      </c>
      <c r="F3260" s="33">
        <v>2149329210.3499999</v>
      </c>
    </row>
    <row r="3261" spans="1:6" ht="13.5" hidden="1" thickBot="1">
      <c r="A3261" s="27">
        <f t="shared" si="60"/>
        <v>9</v>
      </c>
      <c r="B3261" s="30" t="s">
        <v>5296</v>
      </c>
      <c r="C3261" s="30" t="s">
        <v>2056</v>
      </c>
      <c r="D3261" s="34">
        <v>0</v>
      </c>
      <c r="E3261" s="33">
        <v>90720843.340000004</v>
      </c>
      <c r="F3261" s="33">
        <v>90720843.340000004</v>
      </c>
    </row>
    <row r="3262" spans="1:6" ht="13.5" hidden="1" thickBot="1">
      <c r="A3262" s="27">
        <f t="shared" si="60"/>
        <v>9</v>
      </c>
      <c r="B3262" s="30" t="s">
        <v>5297</v>
      </c>
      <c r="C3262" s="30" t="s">
        <v>98</v>
      </c>
      <c r="D3262" s="34">
        <v>0</v>
      </c>
      <c r="E3262" s="33">
        <v>21841556.530000001</v>
      </c>
      <c r="F3262" s="33">
        <v>21841556.530000001</v>
      </c>
    </row>
    <row r="3263" spans="1:6" ht="13.5" hidden="1" thickBot="1">
      <c r="A3263" s="27">
        <f t="shared" si="60"/>
        <v>9</v>
      </c>
      <c r="B3263" s="30" t="s">
        <v>5298</v>
      </c>
      <c r="C3263" s="30" t="s">
        <v>2113</v>
      </c>
      <c r="D3263" s="34">
        <v>0</v>
      </c>
      <c r="E3263" s="34">
        <v>24797211</v>
      </c>
      <c r="F3263" s="34">
        <v>24797211</v>
      </c>
    </row>
    <row r="3264" spans="1:6" ht="13.5" hidden="1" thickBot="1">
      <c r="A3264" s="27">
        <f t="shared" si="60"/>
        <v>9</v>
      </c>
      <c r="B3264" s="30" t="s">
        <v>5299</v>
      </c>
      <c r="C3264" s="30" t="s">
        <v>2155</v>
      </c>
      <c r="D3264" s="34">
        <v>0</v>
      </c>
      <c r="E3264" s="33">
        <v>671409283.42999995</v>
      </c>
      <c r="F3264" s="33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0" t="s">
        <v>5301</v>
      </c>
      <c r="D3265" s="34">
        <v>0</v>
      </c>
      <c r="E3265" s="34">
        <v>80008768676</v>
      </c>
      <c r="F3265" s="34">
        <v>80008768676</v>
      </c>
    </row>
    <row r="3266" spans="1:6" ht="13.5" hidden="1" thickBot="1">
      <c r="A3266" s="27">
        <f t="shared" si="60"/>
        <v>9</v>
      </c>
      <c r="B3266" s="30" t="s">
        <v>5302</v>
      </c>
      <c r="C3266" s="30" t="s">
        <v>2064</v>
      </c>
      <c r="D3266" s="34">
        <v>0</v>
      </c>
      <c r="E3266" s="34">
        <v>77858384529</v>
      </c>
      <c r="F3266" s="34">
        <v>77858384529</v>
      </c>
    </row>
    <row r="3267" spans="1:6" ht="13.5" hidden="1" thickBot="1">
      <c r="A3267" s="27">
        <f t="shared" si="60"/>
        <v>9</v>
      </c>
      <c r="B3267" s="30" t="s">
        <v>5303</v>
      </c>
      <c r="C3267" s="30" t="s">
        <v>5304</v>
      </c>
      <c r="D3267" s="34">
        <v>0</v>
      </c>
      <c r="E3267" s="34">
        <v>2150384147</v>
      </c>
      <c r="F3267" s="34">
        <v>2150384147</v>
      </c>
    </row>
    <row r="3268" spans="1:6" ht="13.5" thickBot="1">
      <c r="A3268" s="27">
        <f t="shared" si="60"/>
        <v>3</v>
      </c>
      <c r="B3268" s="27" t="s">
        <v>5305</v>
      </c>
      <c r="C3268" s="30" t="s">
        <v>4296</v>
      </c>
      <c r="D3268" s="34">
        <v>0</v>
      </c>
      <c r="E3268" s="33">
        <v>18668927136064.398</v>
      </c>
      <c r="F3268" s="33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0" t="s">
        <v>4298</v>
      </c>
      <c r="D3269" s="34">
        <v>0</v>
      </c>
      <c r="E3269" s="33">
        <v>197094974837.94</v>
      </c>
      <c r="F3269" s="33">
        <v>197094974837.94</v>
      </c>
    </row>
    <row r="3270" spans="1:6" ht="13.5" hidden="1" thickBot="1">
      <c r="A3270" s="27">
        <f t="shared" si="60"/>
        <v>9</v>
      </c>
      <c r="B3270" s="30" t="s">
        <v>5307</v>
      </c>
      <c r="C3270" s="30" t="s">
        <v>4300</v>
      </c>
      <c r="D3270" s="34">
        <v>0</v>
      </c>
      <c r="E3270" s="34">
        <v>137519132</v>
      </c>
      <c r="F3270" s="34">
        <v>137519132</v>
      </c>
    </row>
    <row r="3271" spans="1:6" ht="13.5" hidden="1" thickBot="1">
      <c r="A3271" s="27">
        <f t="shared" si="60"/>
        <v>9</v>
      </c>
      <c r="B3271" s="30" t="s">
        <v>5308</v>
      </c>
      <c r="C3271" s="30" t="s">
        <v>4302</v>
      </c>
      <c r="D3271" s="34">
        <v>0</v>
      </c>
      <c r="E3271" s="34">
        <v>0</v>
      </c>
      <c r="F3271" s="34">
        <v>0</v>
      </c>
    </row>
    <row r="3272" spans="1:6" ht="13.5" hidden="1" thickBot="1">
      <c r="A3272" s="27">
        <f t="shared" si="60"/>
        <v>9</v>
      </c>
      <c r="B3272" s="30" t="s">
        <v>5309</v>
      </c>
      <c r="C3272" s="30" t="s">
        <v>4304</v>
      </c>
      <c r="D3272" s="34">
        <v>0</v>
      </c>
      <c r="E3272" s="34">
        <v>0</v>
      </c>
      <c r="F3272" s="34">
        <v>0</v>
      </c>
    </row>
    <row r="3273" spans="1:6" ht="13.5" hidden="1" thickBot="1">
      <c r="A3273" s="27">
        <f t="shared" si="60"/>
        <v>9</v>
      </c>
      <c r="B3273" s="30" t="s">
        <v>5310</v>
      </c>
      <c r="C3273" s="30" t="s">
        <v>4306</v>
      </c>
      <c r="D3273" s="34">
        <v>0</v>
      </c>
      <c r="E3273" s="34">
        <v>0</v>
      </c>
      <c r="F3273" s="34">
        <v>0</v>
      </c>
    </row>
    <row r="3274" spans="1:6" ht="13.5" hidden="1" thickBot="1">
      <c r="A3274" s="27">
        <f t="shared" si="60"/>
        <v>9</v>
      </c>
      <c r="B3274" s="30" t="s">
        <v>5311</v>
      </c>
      <c r="C3274" s="30" t="s">
        <v>4308</v>
      </c>
      <c r="D3274" s="34">
        <v>0</v>
      </c>
      <c r="E3274" s="34">
        <v>0</v>
      </c>
      <c r="F3274" s="34">
        <v>0</v>
      </c>
    </row>
    <row r="3275" spans="1:6" ht="13.5" hidden="1" thickBot="1">
      <c r="A3275" s="27">
        <f t="shared" si="60"/>
        <v>9</v>
      </c>
      <c r="B3275" s="30" t="s">
        <v>5312</v>
      </c>
      <c r="C3275" s="30" t="s">
        <v>4310</v>
      </c>
      <c r="D3275" s="34">
        <v>0</v>
      </c>
      <c r="E3275" s="34">
        <v>0</v>
      </c>
      <c r="F3275" s="34">
        <v>0</v>
      </c>
    </row>
    <row r="3276" spans="1:6" ht="13.5" hidden="1" thickBot="1">
      <c r="A3276" s="27">
        <f t="shared" si="60"/>
        <v>9</v>
      </c>
      <c r="B3276" s="30" t="s">
        <v>5313</v>
      </c>
      <c r="C3276" s="30" t="s">
        <v>4312</v>
      </c>
      <c r="D3276" s="34">
        <v>0</v>
      </c>
      <c r="E3276" s="33">
        <v>196957455705.94</v>
      </c>
      <c r="F3276" s="33">
        <v>196957455705.94</v>
      </c>
    </row>
    <row r="3277" spans="1:6" ht="13.5" hidden="1" thickBot="1">
      <c r="A3277" s="27">
        <f t="shared" si="60"/>
        <v>9</v>
      </c>
      <c r="B3277" s="30" t="s">
        <v>5314</v>
      </c>
      <c r="C3277" s="30" t="s">
        <v>4314</v>
      </c>
      <c r="D3277" s="34">
        <v>0</v>
      </c>
      <c r="E3277" s="34">
        <v>0</v>
      </c>
      <c r="F3277" s="34">
        <v>0</v>
      </c>
    </row>
    <row r="3278" spans="1:6" ht="13.5" hidden="1" thickBot="1">
      <c r="A3278" s="27">
        <f t="shared" si="60"/>
        <v>9</v>
      </c>
      <c r="B3278" s="30" t="s">
        <v>5315</v>
      </c>
      <c r="C3278" s="30" t="s">
        <v>4316</v>
      </c>
      <c r="D3278" s="34">
        <v>0</v>
      </c>
      <c r="E3278" s="34">
        <v>0</v>
      </c>
      <c r="F3278" s="34">
        <v>0</v>
      </c>
    </row>
    <row r="3279" spans="1:6" ht="13.5" thickBot="1">
      <c r="A3279" s="27">
        <f t="shared" si="60"/>
        <v>6</v>
      </c>
      <c r="B3279" s="27" t="s">
        <v>5316</v>
      </c>
      <c r="C3279" s="30" t="s">
        <v>550</v>
      </c>
      <c r="D3279" s="34">
        <v>0</v>
      </c>
      <c r="E3279" s="34">
        <v>0</v>
      </c>
      <c r="F3279" s="34">
        <v>0</v>
      </c>
    </row>
    <row r="3280" spans="1:6" ht="13.5" hidden="1" thickBot="1">
      <c r="A3280" s="27">
        <f t="shared" si="60"/>
        <v>9</v>
      </c>
      <c r="B3280" s="30" t="s">
        <v>5317</v>
      </c>
      <c r="C3280" s="30" t="s">
        <v>4319</v>
      </c>
      <c r="D3280" s="34">
        <v>0</v>
      </c>
      <c r="E3280" s="34">
        <v>0</v>
      </c>
      <c r="F3280" s="34">
        <v>0</v>
      </c>
    </row>
    <row r="3281" spans="1:6" ht="13.5" hidden="1" thickBot="1">
      <c r="A3281" s="27">
        <f t="shared" si="60"/>
        <v>9</v>
      </c>
      <c r="B3281" s="30" t="s">
        <v>5318</v>
      </c>
      <c r="C3281" s="30" t="s">
        <v>4321</v>
      </c>
      <c r="D3281" s="34">
        <v>0</v>
      </c>
      <c r="E3281" s="34">
        <v>0</v>
      </c>
      <c r="F3281" s="34">
        <v>0</v>
      </c>
    </row>
    <row r="3282" spans="1:6" ht="13.5" hidden="1" thickBot="1">
      <c r="A3282" s="27">
        <f t="shared" si="60"/>
        <v>9</v>
      </c>
      <c r="B3282" s="30" t="s">
        <v>5319</v>
      </c>
      <c r="C3282" s="30" t="s">
        <v>4323</v>
      </c>
      <c r="D3282" s="34">
        <v>0</v>
      </c>
      <c r="E3282" s="34">
        <v>0</v>
      </c>
      <c r="F3282" s="34">
        <v>0</v>
      </c>
    </row>
    <row r="3283" spans="1:6" ht="13.5" hidden="1" thickBot="1">
      <c r="A3283" s="27">
        <f t="shared" si="60"/>
        <v>9</v>
      </c>
      <c r="B3283" s="30" t="s">
        <v>5320</v>
      </c>
      <c r="C3283" s="30" t="s">
        <v>4325</v>
      </c>
      <c r="D3283" s="34">
        <v>0</v>
      </c>
      <c r="E3283" s="34">
        <v>0</v>
      </c>
      <c r="F3283" s="34">
        <v>0</v>
      </c>
    </row>
    <row r="3284" spans="1:6" ht="13.5" hidden="1" thickBot="1">
      <c r="A3284" s="27">
        <f t="shared" si="60"/>
        <v>9</v>
      </c>
      <c r="B3284" s="30" t="s">
        <v>5321</v>
      </c>
      <c r="C3284" s="30" t="s">
        <v>4327</v>
      </c>
      <c r="D3284" s="34">
        <v>0</v>
      </c>
      <c r="E3284" s="34">
        <v>0</v>
      </c>
      <c r="F3284" s="34">
        <v>0</v>
      </c>
    </row>
    <row r="3285" spans="1:6" ht="13.5" hidden="1" thickBot="1">
      <c r="A3285" s="27">
        <f t="shared" si="60"/>
        <v>9</v>
      </c>
      <c r="B3285" s="30" t="s">
        <v>5322</v>
      </c>
      <c r="C3285" s="30" t="s">
        <v>4329</v>
      </c>
      <c r="D3285" s="34">
        <v>0</v>
      </c>
      <c r="E3285" s="34">
        <v>0</v>
      </c>
      <c r="F3285" s="34">
        <v>0</v>
      </c>
    </row>
    <row r="3286" spans="1:6" ht="13.5" hidden="1" thickBot="1">
      <c r="A3286" s="27">
        <f t="shared" si="60"/>
        <v>9</v>
      </c>
      <c r="B3286" s="30" t="s">
        <v>5323</v>
      </c>
      <c r="C3286" s="30" t="s">
        <v>4331</v>
      </c>
      <c r="D3286" s="34">
        <v>0</v>
      </c>
      <c r="E3286" s="34">
        <v>0</v>
      </c>
      <c r="F3286" s="34">
        <v>0</v>
      </c>
    </row>
    <row r="3287" spans="1:6" ht="13.5" hidden="1" thickBot="1">
      <c r="A3287" s="27">
        <f t="shared" si="60"/>
        <v>9</v>
      </c>
      <c r="B3287" s="30" t="s">
        <v>5324</v>
      </c>
      <c r="C3287" s="30" t="s">
        <v>4333</v>
      </c>
      <c r="D3287" s="34">
        <v>0</v>
      </c>
      <c r="E3287" s="34">
        <v>0</v>
      </c>
      <c r="F3287" s="34">
        <v>0</v>
      </c>
    </row>
    <row r="3288" spans="1:6" ht="13.5" hidden="1" thickBot="1">
      <c r="A3288" s="27">
        <f t="shared" si="60"/>
        <v>9</v>
      </c>
      <c r="B3288" s="30" t="s">
        <v>5325</v>
      </c>
      <c r="C3288" s="30" t="s">
        <v>4335</v>
      </c>
      <c r="D3288" s="34">
        <v>0</v>
      </c>
      <c r="E3288" s="34">
        <v>0</v>
      </c>
      <c r="F3288" s="34">
        <v>0</v>
      </c>
    </row>
    <row r="3289" spans="1:6" ht="13.5" hidden="1" thickBot="1">
      <c r="A3289" s="27">
        <f t="shared" si="60"/>
        <v>9</v>
      </c>
      <c r="B3289" s="30" t="s">
        <v>5326</v>
      </c>
      <c r="C3289" s="30" t="s">
        <v>4337</v>
      </c>
      <c r="D3289" s="34">
        <v>0</v>
      </c>
      <c r="E3289" s="34">
        <v>0</v>
      </c>
      <c r="F3289" s="34">
        <v>0</v>
      </c>
    </row>
    <row r="3290" spans="1:6" ht="13.5" hidden="1" thickBot="1">
      <c r="A3290" s="27">
        <f t="shared" si="60"/>
        <v>9</v>
      </c>
      <c r="B3290" s="30" t="s">
        <v>5327</v>
      </c>
      <c r="C3290" s="30" t="s">
        <v>4339</v>
      </c>
      <c r="D3290" s="34">
        <v>0</v>
      </c>
      <c r="E3290" s="34">
        <v>0</v>
      </c>
      <c r="F3290" s="34">
        <v>0</v>
      </c>
    </row>
    <row r="3291" spans="1:6" ht="13.5" thickBot="1">
      <c r="A3291" s="27">
        <f t="shared" si="60"/>
        <v>6</v>
      </c>
      <c r="B3291" s="27" t="s">
        <v>5328</v>
      </c>
      <c r="C3291" s="30" t="s">
        <v>1209</v>
      </c>
      <c r="D3291" s="34">
        <v>0</v>
      </c>
      <c r="E3291" s="33">
        <v>39180409850.82</v>
      </c>
      <c r="F3291" s="33">
        <v>39180409850.82</v>
      </c>
    </row>
    <row r="3292" spans="1:6" ht="13.5" hidden="1" thickBot="1">
      <c r="A3292" s="27">
        <f t="shared" si="60"/>
        <v>9</v>
      </c>
      <c r="B3292" s="30" t="s">
        <v>5329</v>
      </c>
      <c r="C3292" s="30" t="s">
        <v>4342</v>
      </c>
      <c r="D3292" s="34">
        <v>0</v>
      </c>
      <c r="E3292" s="33">
        <v>39180409850.82</v>
      </c>
      <c r="F3292" s="33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0" t="s">
        <v>1230</v>
      </c>
      <c r="D3293" s="34">
        <v>0</v>
      </c>
      <c r="E3293" s="33">
        <v>17507846791305.5</v>
      </c>
      <c r="F3293" s="33">
        <v>17507846791305.5</v>
      </c>
    </row>
    <row r="3294" spans="1:6" ht="13.5" hidden="1" thickBot="1">
      <c r="A3294" s="27">
        <f t="shared" si="60"/>
        <v>9</v>
      </c>
      <c r="B3294" s="30" t="s">
        <v>5331</v>
      </c>
      <c r="C3294" s="30" t="s">
        <v>4346</v>
      </c>
      <c r="D3294" s="34">
        <v>0</v>
      </c>
      <c r="E3294" s="33">
        <v>14397382485798.301</v>
      </c>
      <c r="F3294" s="33">
        <v>14397382485798.301</v>
      </c>
    </row>
    <row r="3295" spans="1:6" ht="13.5" hidden="1" thickBot="1">
      <c r="A3295" s="27">
        <f t="shared" si="60"/>
        <v>9</v>
      </c>
      <c r="B3295" s="30" t="s">
        <v>5332</v>
      </c>
      <c r="C3295" s="30" t="s">
        <v>4348</v>
      </c>
      <c r="D3295" s="34">
        <v>0</v>
      </c>
      <c r="E3295" s="33">
        <v>89411607016.220001</v>
      </c>
      <c r="F3295" s="33">
        <v>89411607016.220001</v>
      </c>
    </row>
    <row r="3296" spans="1:6" ht="13.5" hidden="1" thickBot="1">
      <c r="A3296" s="27">
        <f t="shared" si="60"/>
        <v>9</v>
      </c>
      <c r="B3296" s="30" t="s">
        <v>5333</v>
      </c>
      <c r="C3296" s="30" t="s">
        <v>4350</v>
      </c>
      <c r="D3296" s="34">
        <v>0</v>
      </c>
      <c r="E3296" s="33">
        <v>134495109394.17</v>
      </c>
      <c r="F3296" s="33">
        <v>134495109394.17</v>
      </c>
    </row>
    <row r="3297" spans="1:6" ht="13.5" hidden="1" thickBot="1">
      <c r="A3297" s="27">
        <f t="shared" si="60"/>
        <v>9</v>
      </c>
      <c r="B3297" s="30" t="s">
        <v>5334</v>
      </c>
      <c r="C3297" s="30" t="s">
        <v>4352</v>
      </c>
      <c r="D3297" s="34">
        <v>0</v>
      </c>
      <c r="E3297" s="33">
        <v>290331426979.21002</v>
      </c>
      <c r="F3297" s="33">
        <v>290331426979.21002</v>
      </c>
    </row>
    <row r="3298" spans="1:6" ht="13.5" hidden="1" thickBot="1">
      <c r="A3298" s="27">
        <f t="shared" ref="A3298:A3361" si="61">LEN(B3298)</f>
        <v>9</v>
      </c>
      <c r="B3298" s="30" t="s">
        <v>5335</v>
      </c>
      <c r="C3298" s="30" t="s">
        <v>4354</v>
      </c>
      <c r="D3298" s="34">
        <v>0</v>
      </c>
      <c r="E3298" s="33">
        <v>727314088008.42004</v>
      </c>
      <c r="F3298" s="33">
        <v>727314088008.42004</v>
      </c>
    </row>
    <row r="3299" spans="1:6" ht="13.5" hidden="1" thickBot="1">
      <c r="A3299" s="27">
        <f t="shared" si="61"/>
        <v>9</v>
      </c>
      <c r="B3299" s="30" t="s">
        <v>5336</v>
      </c>
      <c r="C3299" s="30" t="s">
        <v>5337</v>
      </c>
      <c r="D3299" s="34">
        <v>0</v>
      </c>
      <c r="E3299" s="34">
        <v>0</v>
      </c>
      <c r="F3299" s="34">
        <v>0</v>
      </c>
    </row>
    <row r="3300" spans="1:6" ht="13.5" hidden="1" thickBot="1">
      <c r="A3300" s="27">
        <f t="shared" si="61"/>
        <v>9</v>
      </c>
      <c r="B3300" s="30" t="s">
        <v>5338</v>
      </c>
      <c r="C3300" s="30" t="s">
        <v>5339</v>
      </c>
      <c r="D3300" s="34">
        <v>0</v>
      </c>
      <c r="E3300" s="33">
        <v>107762937515.61</v>
      </c>
      <c r="F3300" s="33">
        <v>107762937515.61</v>
      </c>
    </row>
    <row r="3301" spans="1:6" ht="13.5" hidden="1" thickBot="1">
      <c r="A3301" s="27">
        <f t="shared" si="61"/>
        <v>9</v>
      </c>
      <c r="B3301" s="30" t="s">
        <v>5340</v>
      </c>
      <c r="C3301" s="30" t="s">
        <v>4364</v>
      </c>
      <c r="D3301" s="34">
        <v>0</v>
      </c>
      <c r="E3301" s="34">
        <v>108790601</v>
      </c>
      <c r="F3301" s="34">
        <v>108790601</v>
      </c>
    </row>
    <row r="3302" spans="1:6" ht="13.5" hidden="1" thickBot="1">
      <c r="A3302" s="27">
        <f t="shared" si="61"/>
        <v>9</v>
      </c>
      <c r="B3302" s="30" t="s">
        <v>5341</v>
      </c>
      <c r="C3302" s="30" t="s">
        <v>4366</v>
      </c>
      <c r="D3302" s="34">
        <v>0</v>
      </c>
      <c r="E3302" s="34">
        <v>245084646</v>
      </c>
      <c r="F3302" s="34">
        <v>245084646</v>
      </c>
    </row>
    <row r="3303" spans="1:6" ht="13.5" hidden="1" thickBot="1">
      <c r="A3303" s="27">
        <f t="shared" si="61"/>
        <v>9</v>
      </c>
      <c r="B3303" s="30" t="s">
        <v>5342</v>
      </c>
      <c r="C3303" s="30" t="s">
        <v>4368</v>
      </c>
      <c r="D3303" s="34">
        <v>0</v>
      </c>
      <c r="E3303" s="34">
        <v>38508807221</v>
      </c>
      <c r="F3303" s="34">
        <v>38508807221</v>
      </c>
    </row>
    <row r="3304" spans="1:6" ht="13.5" hidden="1" thickBot="1">
      <c r="A3304" s="27">
        <f t="shared" si="61"/>
        <v>9</v>
      </c>
      <c r="B3304" s="30" t="s">
        <v>5343</v>
      </c>
      <c r="C3304" s="30" t="s">
        <v>5344</v>
      </c>
      <c r="D3304" s="34">
        <v>0</v>
      </c>
      <c r="E3304" s="33">
        <v>317744588901.90002</v>
      </c>
      <c r="F3304" s="33">
        <v>317744588901.90002</v>
      </c>
    </row>
    <row r="3305" spans="1:6" ht="13.5" hidden="1" thickBot="1">
      <c r="A3305" s="27">
        <f t="shared" si="61"/>
        <v>9</v>
      </c>
      <c r="B3305" s="30" t="s">
        <v>5345</v>
      </c>
      <c r="C3305" s="30" t="s">
        <v>4374</v>
      </c>
      <c r="D3305" s="34">
        <v>0</v>
      </c>
      <c r="E3305" s="34">
        <v>0</v>
      </c>
      <c r="F3305" s="34">
        <v>0</v>
      </c>
    </row>
    <row r="3306" spans="1:6" ht="13.5" hidden="1" thickBot="1">
      <c r="A3306" s="27">
        <f t="shared" si="61"/>
        <v>9</v>
      </c>
      <c r="B3306" s="30" t="s">
        <v>5346</v>
      </c>
      <c r="C3306" s="30" t="s">
        <v>4376</v>
      </c>
      <c r="D3306" s="34">
        <v>0</v>
      </c>
      <c r="E3306" s="34">
        <v>6067236246</v>
      </c>
      <c r="F3306" s="34">
        <v>6067236246</v>
      </c>
    </row>
    <row r="3307" spans="1:6" ht="13.5" hidden="1" thickBot="1">
      <c r="A3307" s="27">
        <f t="shared" si="61"/>
        <v>9</v>
      </c>
      <c r="B3307" s="30" t="s">
        <v>5347</v>
      </c>
      <c r="C3307" s="30" t="s">
        <v>4378</v>
      </c>
      <c r="D3307" s="34">
        <v>0</v>
      </c>
      <c r="E3307" s="34">
        <v>33967813</v>
      </c>
      <c r="F3307" s="34">
        <v>33967813</v>
      </c>
    </row>
    <row r="3308" spans="1:6" ht="13.5" hidden="1" thickBot="1">
      <c r="A3308" s="27">
        <f t="shared" si="61"/>
        <v>9</v>
      </c>
      <c r="B3308" s="30" t="s">
        <v>5348</v>
      </c>
      <c r="C3308" s="30" t="s">
        <v>1230</v>
      </c>
      <c r="D3308" s="34">
        <v>0</v>
      </c>
      <c r="E3308" s="33">
        <v>1398440661164.73</v>
      </c>
      <c r="F3308" s="33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0" t="s">
        <v>2473</v>
      </c>
      <c r="D3309" s="34">
        <v>0</v>
      </c>
      <c r="E3309" s="33">
        <v>924804960070.16003</v>
      </c>
      <c r="F3309" s="33">
        <v>924804960070.16003</v>
      </c>
    </row>
    <row r="3310" spans="1:6" ht="13.5" hidden="1" thickBot="1">
      <c r="A3310" s="27">
        <f t="shared" si="61"/>
        <v>9</v>
      </c>
      <c r="B3310" s="30" t="s">
        <v>5350</v>
      </c>
      <c r="C3310" s="30" t="s">
        <v>5351</v>
      </c>
      <c r="D3310" s="34">
        <v>0</v>
      </c>
      <c r="E3310" s="34">
        <v>187538442</v>
      </c>
      <c r="F3310" s="34">
        <v>187538442</v>
      </c>
    </row>
    <row r="3311" spans="1:6" ht="13.5" hidden="1" thickBot="1">
      <c r="A3311" s="27">
        <f t="shared" si="61"/>
        <v>9</v>
      </c>
      <c r="B3311" s="30" t="s">
        <v>5352</v>
      </c>
      <c r="C3311" s="30" t="s">
        <v>5353</v>
      </c>
      <c r="D3311" s="34">
        <v>0</v>
      </c>
      <c r="E3311" s="33">
        <v>13796696891.719999</v>
      </c>
      <c r="F3311" s="33">
        <v>13796696891.719999</v>
      </c>
    </row>
    <row r="3312" spans="1:6" ht="13.5" hidden="1" thickBot="1">
      <c r="A3312" s="27">
        <f t="shared" si="61"/>
        <v>9</v>
      </c>
      <c r="B3312" s="30" t="s">
        <v>5354</v>
      </c>
      <c r="C3312" s="30" t="s">
        <v>5355</v>
      </c>
      <c r="D3312" s="34">
        <v>0</v>
      </c>
      <c r="E3312" s="33">
        <v>3291074644.2600002</v>
      </c>
      <c r="F3312" s="33">
        <v>3291074644.2600002</v>
      </c>
    </row>
    <row r="3313" spans="1:6" ht="13.5" hidden="1" thickBot="1">
      <c r="A3313" s="27">
        <f t="shared" si="61"/>
        <v>9</v>
      </c>
      <c r="B3313" s="30" t="s">
        <v>5356</v>
      </c>
      <c r="C3313" s="30" t="s">
        <v>1171</v>
      </c>
      <c r="D3313" s="34">
        <v>0</v>
      </c>
      <c r="E3313" s="33">
        <v>3586971464.9099998</v>
      </c>
      <c r="F3313" s="33">
        <v>3586971464.9099998</v>
      </c>
    </row>
    <row r="3314" spans="1:6" ht="13.5" hidden="1" thickBot="1">
      <c r="A3314" s="27">
        <f t="shared" si="61"/>
        <v>9</v>
      </c>
      <c r="B3314" s="30" t="s">
        <v>5357</v>
      </c>
      <c r="C3314" s="30" t="s">
        <v>2624</v>
      </c>
      <c r="D3314" s="34">
        <v>0</v>
      </c>
      <c r="E3314" s="33">
        <v>90222064325.800003</v>
      </c>
      <c r="F3314" s="33">
        <v>90222064325.800003</v>
      </c>
    </row>
    <row r="3315" spans="1:6" ht="13.5" hidden="1" thickBot="1">
      <c r="A3315" s="27">
        <f t="shared" si="61"/>
        <v>9</v>
      </c>
      <c r="B3315" s="30" t="s">
        <v>5358</v>
      </c>
      <c r="C3315" s="30" t="s">
        <v>5359</v>
      </c>
      <c r="D3315" s="34">
        <v>0</v>
      </c>
      <c r="E3315" s="34">
        <v>2145693239</v>
      </c>
      <c r="F3315" s="34">
        <v>2145693239</v>
      </c>
    </row>
    <row r="3316" spans="1:6" ht="13.5" hidden="1" thickBot="1">
      <c r="A3316" s="27">
        <f t="shared" si="61"/>
        <v>9</v>
      </c>
      <c r="B3316" s="30" t="s">
        <v>5360</v>
      </c>
      <c r="C3316" s="30" t="s">
        <v>5339</v>
      </c>
      <c r="D3316" s="34">
        <v>0</v>
      </c>
      <c r="E3316" s="33">
        <v>45422067064.849998</v>
      </c>
      <c r="F3316" s="33">
        <v>45422067064.849998</v>
      </c>
    </row>
    <row r="3317" spans="1:6" ht="13.5" hidden="1" thickBot="1">
      <c r="A3317" s="27">
        <f t="shared" si="61"/>
        <v>9</v>
      </c>
      <c r="B3317" s="30" t="s">
        <v>5361</v>
      </c>
      <c r="C3317" s="30" t="s">
        <v>5362</v>
      </c>
      <c r="D3317" s="34">
        <v>0</v>
      </c>
      <c r="E3317" s="33">
        <v>297978715170.87</v>
      </c>
      <c r="F3317" s="33">
        <v>297978715170.87</v>
      </c>
    </row>
    <row r="3318" spans="1:6" ht="13.5" hidden="1" thickBot="1">
      <c r="A3318" s="27">
        <f t="shared" si="61"/>
        <v>9</v>
      </c>
      <c r="B3318" s="30" t="s">
        <v>5363</v>
      </c>
      <c r="C3318" s="30" t="s">
        <v>5364</v>
      </c>
      <c r="D3318" s="34">
        <v>0</v>
      </c>
      <c r="E3318" s="33">
        <v>38202857611.230003</v>
      </c>
      <c r="F3318" s="33">
        <v>38202857611.230003</v>
      </c>
    </row>
    <row r="3319" spans="1:6" ht="13.5" hidden="1" thickBot="1">
      <c r="A3319" s="27">
        <f t="shared" si="61"/>
        <v>9</v>
      </c>
      <c r="B3319" s="30" t="s">
        <v>5365</v>
      </c>
      <c r="C3319" s="30" t="s">
        <v>5366</v>
      </c>
      <c r="D3319" s="34">
        <v>0</v>
      </c>
      <c r="E3319" s="33">
        <v>9044355004.6000004</v>
      </c>
      <c r="F3319" s="33">
        <v>9044355004.6000004</v>
      </c>
    </row>
    <row r="3320" spans="1:6" ht="13.5" hidden="1" thickBot="1">
      <c r="A3320" s="27">
        <f t="shared" si="61"/>
        <v>9</v>
      </c>
      <c r="B3320" s="30" t="s">
        <v>5367</v>
      </c>
      <c r="C3320" s="30" t="s">
        <v>5368</v>
      </c>
      <c r="D3320" s="34">
        <v>0</v>
      </c>
      <c r="E3320" s="33">
        <v>111485021181.47</v>
      </c>
      <c r="F3320" s="33">
        <v>111485021181.47</v>
      </c>
    </row>
    <row r="3321" spans="1:6" ht="13.5" hidden="1" thickBot="1">
      <c r="A3321" s="27">
        <f t="shared" si="61"/>
        <v>9</v>
      </c>
      <c r="B3321" s="30" t="s">
        <v>5369</v>
      </c>
      <c r="C3321" s="30" t="s">
        <v>5370</v>
      </c>
      <c r="D3321" s="34">
        <v>0</v>
      </c>
      <c r="E3321" s="34">
        <v>52058515868</v>
      </c>
      <c r="F3321" s="34">
        <v>52058515868</v>
      </c>
    </row>
    <row r="3322" spans="1:6" ht="13.5" hidden="1" thickBot="1">
      <c r="A3322" s="27">
        <f t="shared" si="61"/>
        <v>9</v>
      </c>
      <c r="B3322" s="30" t="s">
        <v>5371</v>
      </c>
      <c r="C3322" s="30" t="s">
        <v>5372</v>
      </c>
      <c r="D3322" s="34">
        <v>0</v>
      </c>
      <c r="E3322" s="34">
        <v>124965844</v>
      </c>
      <c r="F3322" s="34">
        <v>124965844</v>
      </c>
    </row>
    <row r="3323" spans="1:6" ht="13.5" hidden="1" thickBot="1">
      <c r="A3323" s="27">
        <f t="shared" si="61"/>
        <v>9</v>
      </c>
      <c r="B3323" s="30" t="s">
        <v>5373</v>
      </c>
      <c r="C3323" s="30" t="s">
        <v>1175</v>
      </c>
      <c r="D3323" s="34">
        <v>0</v>
      </c>
      <c r="E3323" s="33">
        <v>257258423317.45001</v>
      </c>
      <c r="F3323" s="33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0" t="s">
        <v>5375</v>
      </c>
      <c r="D3324" s="34">
        <v>0</v>
      </c>
      <c r="E3324" s="33">
        <v>84874400944097.797</v>
      </c>
      <c r="F3324" s="33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0" t="s">
        <v>2761</v>
      </c>
      <c r="D3325" s="34">
        <v>0</v>
      </c>
      <c r="E3325" s="33">
        <v>25130922510560.5</v>
      </c>
      <c r="F3325" s="33">
        <v>25130922510560.5</v>
      </c>
    </row>
    <row r="3326" spans="1:6" ht="13.5" hidden="1" thickBot="1">
      <c r="A3326" s="27">
        <f t="shared" si="61"/>
        <v>9</v>
      </c>
      <c r="B3326" s="30" t="s">
        <v>5377</v>
      </c>
      <c r="C3326" s="30" t="s">
        <v>2212</v>
      </c>
      <c r="D3326" s="34">
        <v>0</v>
      </c>
      <c r="E3326" s="33">
        <v>14331009513871.1</v>
      </c>
      <c r="F3326" s="33">
        <v>14331009513871.1</v>
      </c>
    </row>
    <row r="3327" spans="1:6" ht="13.5" hidden="1" thickBot="1">
      <c r="A3327" s="27">
        <f t="shared" si="61"/>
        <v>9</v>
      </c>
      <c r="B3327" s="30" t="s">
        <v>5378</v>
      </c>
      <c r="C3327" s="30" t="s">
        <v>4744</v>
      </c>
      <c r="D3327" s="34">
        <v>0</v>
      </c>
      <c r="E3327" s="33">
        <v>993651212377.48999</v>
      </c>
      <c r="F3327" s="33">
        <v>993651212377.48999</v>
      </c>
    </row>
    <row r="3328" spans="1:6" ht="13.5" hidden="1" thickBot="1">
      <c r="A3328" s="27">
        <f t="shared" si="61"/>
        <v>9</v>
      </c>
      <c r="B3328" s="30" t="s">
        <v>5379</v>
      </c>
      <c r="C3328" s="30" t="s">
        <v>2214</v>
      </c>
      <c r="D3328" s="34">
        <v>0</v>
      </c>
      <c r="E3328" s="33">
        <v>1306150163106.9299</v>
      </c>
      <c r="F3328" s="33">
        <v>1306150163106.9299</v>
      </c>
    </row>
    <row r="3329" spans="1:6" ht="13.5" hidden="1" thickBot="1">
      <c r="A3329" s="27">
        <f t="shared" si="61"/>
        <v>9</v>
      </c>
      <c r="B3329" s="30" t="s">
        <v>5380</v>
      </c>
      <c r="C3329" s="30" t="s">
        <v>133</v>
      </c>
      <c r="D3329" s="34">
        <v>0</v>
      </c>
      <c r="E3329" s="33">
        <v>604208136113.70996</v>
      </c>
      <c r="F3329" s="33">
        <v>604208136113.70996</v>
      </c>
    </row>
    <row r="3330" spans="1:6" ht="13.5" hidden="1" thickBot="1">
      <c r="A3330" s="27">
        <f t="shared" si="61"/>
        <v>9</v>
      </c>
      <c r="B3330" s="30" t="s">
        <v>5381</v>
      </c>
      <c r="C3330" s="30" t="s">
        <v>4823</v>
      </c>
      <c r="D3330" s="34">
        <v>0</v>
      </c>
      <c r="E3330" s="33">
        <v>3879186303715.4102</v>
      </c>
      <c r="F3330" s="33">
        <v>3879186303715.4102</v>
      </c>
    </row>
    <row r="3331" spans="1:6" ht="13.5" hidden="1" thickBot="1">
      <c r="A3331" s="27">
        <f t="shared" si="61"/>
        <v>9</v>
      </c>
      <c r="B3331" s="30" t="s">
        <v>5382</v>
      </c>
      <c r="C3331" s="30" t="s">
        <v>4933</v>
      </c>
      <c r="D3331" s="34">
        <v>0</v>
      </c>
      <c r="E3331" s="33">
        <v>3196876454996.7798</v>
      </c>
      <c r="F3331" s="33">
        <v>3196876454996.7798</v>
      </c>
    </row>
    <row r="3332" spans="1:6" ht="13.5" hidden="1" thickBot="1">
      <c r="A3332" s="27">
        <f t="shared" si="61"/>
        <v>9</v>
      </c>
      <c r="B3332" s="30" t="s">
        <v>5383</v>
      </c>
      <c r="C3332" s="30" t="s">
        <v>4785</v>
      </c>
      <c r="D3332" s="34">
        <v>0</v>
      </c>
      <c r="E3332" s="33">
        <v>759342762050.66003</v>
      </c>
      <c r="F3332" s="33">
        <v>759342762050.66003</v>
      </c>
    </row>
    <row r="3333" spans="1:6" ht="13.5" hidden="1" thickBot="1">
      <c r="A3333" s="27">
        <f t="shared" si="61"/>
        <v>9</v>
      </c>
      <c r="B3333" s="30" t="s">
        <v>5384</v>
      </c>
      <c r="C3333" s="30" t="s">
        <v>4802</v>
      </c>
      <c r="D3333" s="34">
        <v>0</v>
      </c>
      <c r="E3333" s="33">
        <v>60497964328.449997</v>
      </c>
      <c r="F3333" s="33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0" t="s">
        <v>2765</v>
      </c>
      <c r="D3334" s="34">
        <v>0</v>
      </c>
      <c r="E3334" s="33">
        <v>23353284187332.801</v>
      </c>
      <c r="F3334" s="33">
        <v>23353284187332.801</v>
      </c>
    </row>
    <row r="3335" spans="1:6" ht="13.5" hidden="1" thickBot="1">
      <c r="A3335" s="27">
        <f t="shared" si="61"/>
        <v>9</v>
      </c>
      <c r="B3335" s="30" t="s">
        <v>5386</v>
      </c>
      <c r="C3335" s="30" t="s">
        <v>2212</v>
      </c>
      <c r="D3335" s="34">
        <v>0</v>
      </c>
      <c r="E3335" s="33">
        <v>125994247130.75999</v>
      </c>
      <c r="F3335" s="33">
        <v>125994247130.75999</v>
      </c>
    </row>
    <row r="3336" spans="1:6" ht="13.5" hidden="1" thickBot="1">
      <c r="A3336" s="27">
        <f t="shared" si="61"/>
        <v>9</v>
      </c>
      <c r="B3336" s="30" t="s">
        <v>5387</v>
      </c>
      <c r="C3336" s="30" t="s">
        <v>4744</v>
      </c>
      <c r="D3336" s="34">
        <v>0</v>
      </c>
      <c r="E3336" s="33">
        <v>105922325052.99001</v>
      </c>
      <c r="F3336" s="33">
        <v>105922325052.99001</v>
      </c>
    </row>
    <row r="3337" spans="1:6" ht="13.5" hidden="1" thickBot="1">
      <c r="A3337" s="27">
        <f t="shared" si="61"/>
        <v>9</v>
      </c>
      <c r="B3337" s="30" t="s">
        <v>5388</v>
      </c>
      <c r="C3337" s="30" t="s">
        <v>2214</v>
      </c>
      <c r="D3337" s="34">
        <v>0</v>
      </c>
      <c r="E3337" s="33">
        <v>26419781635.259998</v>
      </c>
      <c r="F3337" s="33">
        <v>26419781635.259998</v>
      </c>
    </row>
    <row r="3338" spans="1:6" ht="13.5" hidden="1" thickBot="1">
      <c r="A3338" s="27">
        <f t="shared" si="61"/>
        <v>9</v>
      </c>
      <c r="B3338" s="30" t="s">
        <v>5389</v>
      </c>
      <c r="C3338" s="30" t="s">
        <v>133</v>
      </c>
      <c r="D3338" s="34">
        <v>0</v>
      </c>
      <c r="E3338" s="33">
        <v>3621950197.9699998</v>
      </c>
      <c r="F3338" s="33">
        <v>3621950197.9699998</v>
      </c>
    </row>
    <row r="3339" spans="1:6" ht="13.5" hidden="1" thickBot="1">
      <c r="A3339" s="27">
        <f t="shared" si="61"/>
        <v>9</v>
      </c>
      <c r="B3339" s="30" t="s">
        <v>5390</v>
      </c>
      <c r="C3339" s="30" t="s">
        <v>4823</v>
      </c>
      <c r="D3339" s="34">
        <v>0</v>
      </c>
      <c r="E3339" s="33">
        <v>482869746187.29999</v>
      </c>
      <c r="F3339" s="33">
        <v>482869746187.29999</v>
      </c>
    </row>
    <row r="3340" spans="1:6" ht="13.5" hidden="1" thickBot="1">
      <c r="A3340" s="27">
        <f t="shared" si="61"/>
        <v>9</v>
      </c>
      <c r="B3340" s="30" t="s">
        <v>5391</v>
      </c>
      <c r="C3340" s="30" t="s">
        <v>4933</v>
      </c>
      <c r="D3340" s="34">
        <v>0</v>
      </c>
      <c r="E3340" s="33">
        <v>677173713357.40002</v>
      </c>
      <c r="F3340" s="33">
        <v>677173713357.40002</v>
      </c>
    </row>
    <row r="3341" spans="1:6" ht="13.5" hidden="1" thickBot="1">
      <c r="A3341" s="27">
        <f t="shared" si="61"/>
        <v>9</v>
      </c>
      <c r="B3341" s="30" t="s">
        <v>5392</v>
      </c>
      <c r="C3341" s="30" t="s">
        <v>5393</v>
      </c>
      <c r="D3341" s="34">
        <v>0</v>
      </c>
      <c r="E3341" s="34">
        <v>2069567339</v>
      </c>
      <c r="F3341" s="34">
        <v>2069567339</v>
      </c>
    </row>
    <row r="3342" spans="1:6" ht="13.5" hidden="1" thickBot="1">
      <c r="A3342" s="27">
        <f t="shared" si="61"/>
        <v>9</v>
      </c>
      <c r="B3342" s="30" t="s">
        <v>5394</v>
      </c>
      <c r="C3342" s="30" t="s">
        <v>2924</v>
      </c>
      <c r="D3342" s="34">
        <v>0</v>
      </c>
      <c r="E3342" s="33">
        <v>1980346711681.1399</v>
      </c>
      <c r="F3342" s="33">
        <v>1980346711681.1399</v>
      </c>
    </row>
    <row r="3343" spans="1:6" ht="13.5" hidden="1" thickBot="1">
      <c r="A3343" s="27">
        <f t="shared" si="61"/>
        <v>9</v>
      </c>
      <c r="B3343" s="30" t="s">
        <v>5395</v>
      </c>
      <c r="C3343" s="30" t="s">
        <v>5396</v>
      </c>
      <c r="D3343" s="34">
        <v>0</v>
      </c>
      <c r="E3343" s="33">
        <v>17835852056476.602</v>
      </c>
      <c r="F3343" s="33">
        <v>17835852056476.602</v>
      </c>
    </row>
    <row r="3344" spans="1:6" ht="13.5" hidden="1" thickBot="1">
      <c r="A3344" s="27">
        <f t="shared" si="61"/>
        <v>9</v>
      </c>
      <c r="B3344" s="30" t="s">
        <v>5397</v>
      </c>
      <c r="C3344" s="30" t="s">
        <v>5398</v>
      </c>
      <c r="D3344" s="34">
        <v>0</v>
      </c>
      <c r="E3344" s="33">
        <v>569490256114.48999</v>
      </c>
      <c r="F3344" s="33">
        <v>569490256114.48999</v>
      </c>
    </row>
    <row r="3345" spans="1:6" ht="13.5" hidden="1" thickBot="1">
      <c r="A3345" s="27">
        <f t="shared" si="61"/>
        <v>9</v>
      </c>
      <c r="B3345" s="30" t="s">
        <v>5399</v>
      </c>
      <c r="C3345" s="30" t="s">
        <v>2928</v>
      </c>
      <c r="D3345" s="34">
        <v>0</v>
      </c>
      <c r="E3345" s="33">
        <v>1478510864839.8301</v>
      </c>
      <c r="F3345" s="33">
        <v>1478510864839.8301</v>
      </c>
    </row>
    <row r="3346" spans="1:6" ht="13.5" hidden="1" thickBot="1">
      <c r="A3346" s="27">
        <f t="shared" si="61"/>
        <v>9</v>
      </c>
      <c r="B3346" s="30" t="s">
        <v>5400</v>
      </c>
      <c r="C3346" s="30" t="s">
        <v>4785</v>
      </c>
      <c r="D3346" s="34">
        <v>0</v>
      </c>
      <c r="E3346" s="33">
        <v>6427669168.7600002</v>
      </c>
      <c r="F3346" s="33">
        <v>6427669168.7600002</v>
      </c>
    </row>
    <row r="3347" spans="1:6" ht="13.5" hidden="1" thickBot="1">
      <c r="A3347" s="27">
        <f t="shared" si="61"/>
        <v>9</v>
      </c>
      <c r="B3347" s="30" t="s">
        <v>5401</v>
      </c>
      <c r="C3347" s="30" t="s">
        <v>4802</v>
      </c>
      <c r="D3347" s="34">
        <v>0</v>
      </c>
      <c r="E3347" s="33">
        <v>22892689278.220001</v>
      </c>
      <c r="F3347" s="33">
        <v>22892689278.220001</v>
      </c>
    </row>
    <row r="3348" spans="1:6" ht="13.5" hidden="1" thickBot="1">
      <c r="A3348" s="27">
        <f t="shared" si="61"/>
        <v>9</v>
      </c>
      <c r="B3348" s="30" t="s">
        <v>5402</v>
      </c>
      <c r="C3348" s="30" t="s">
        <v>2689</v>
      </c>
      <c r="D3348" s="34">
        <v>0</v>
      </c>
      <c r="E3348" s="34">
        <v>35692608873</v>
      </c>
      <c r="F3348" s="34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0" t="s">
        <v>5404</v>
      </c>
      <c r="D3349" s="34">
        <v>0</v>
      </c>
      <c r="E3349" s="33">
        <v>1514162948854.4199</v>
      </c>
      <c r="F3349" s="33">
        <v>1514162948854.4199</v>
      </c>
    </row>
    <row r="3350" spans="1:6" ht="13.5" hidden="1" thickBot="1">
      <c r="A3350" s="27">
        <f t="shared" si="61"/>
        <v>9</v>
      </c>
      <c r="B3350" s="30" t="s">
        <v>5405</v>
      </c>
      <c r="C3350" s="30" t="s">
        <v>2212</v>
      </c>
      <c r="D3350" s="34">
        <v>0</v>
      </c>
      <c r="E3350" s="33">
        <v>2394440002.1100001</v>
      </c>
      <c r="F3350" s="33">
        <v>2394440002.1100001</v>
      </c>
    </row>
    <row r="3351" spans="1:6" ht="13.5" hidden="1" thickBot="1">
      <c r="A3351" s="27">
        <f t="shared" si="61"/>
        <v>9</v>
      </c>
      <c r="B3351" s="30" t="s">
        <v>5406</v>
      </c>
      <c r="C3351" s="30" t="s">
        <v>4744</v>
      </c>
      <c r="D3351" s="34">
        <v>0</v>
      </c>
      <c r="E3351" s="34">
        <v>60913444</v>
      </c>
      <c r="F3351" s="34">
        <v>60913444</v>
      </c>
    </row>
    <row r="3352" spans="1:6" ht="13.5" hidden="1" thickBot="1">
      <c r="A3352" s="27">
        <f t="shared" si="61"/>
        <v>9</v>
      </c>
      <c r="B3352" s="30" t="s">
        <v>5407</v>
      </c>
      <c r="C3352" s="30" t="s">
        <v>2214</v>
      </c>
      <c r="D3352" s="34">
        <v>0</v>
      </c>
      <c r="E3352" s="33">
        <v>1294512826.2</v>
      </c>
      <c r="F3352" s="33">
        <v>1294512826.2</v>
      </c>
    </row>
    <row r="3353" spans="1:6" ht="13.5" hidden="1" thickBot="1">
      <c r="A3353" s="27">
        <f t="shared" si="61"/>
        <v>9</v>
      </c>
      <c r="B3353" s="30" t="s">
        <v>5408</v>
      </c>
      <c r="C3353" s="30" t="s">
        <v>133</v>
      </c>
      <c r="D3353" s="34">
        <v>0</v>
      </c>
      <c r="E3353" s="34">
        <v>11441839</v>
      </c>
      <c r="F3353" s="34">
        <v>11441839</v>
      </c>
    </row>
    <row r="3354" spans="1:6" ht="13.5" hidden="1" thickBot="1">
      <c r="A3354" s="27">
        <f t="shared" si="61"/>
        <v>9</v>
      </c>
      <c r="B3354" s="30" t="s">
        <v>5409</v>
      </c>
      <c r="C3354" s="30" t="s">
        <v>4823</v>
      </c>
      <c r="D3354" s="34">
        <v>0</v>
      </c>
      <c r="E3354" s="33">
        <v>528172699712.71002</v>
      </c>
      <c r="F3354" s="33">
        <v>528172699712.71002</v>
      </c>
    </row>
    <row r="3355" spans="1:6" ht="13.5" hidden="1" thickBot="1">
      <c r="A3355" s="27">
        <f t="shared" si="61"/>
        <v>9</v>
      </c>
      <c r="B3355" s="30" t="s">
        <v>5410</v>
      </c>
      <c r="C3355" s="30" t="s">
        <v>4933</v>
      </c>
      <c r="D3355" s="34">
        <v>0</v>
      </c>
      <c r="E3355" s="33">
        <v>981448890581.21997</v>
      </c>
      <c r="F3355" s="33">
        <v>981448890581.21997</v>
      </c>
    </row>
    <row r="3356" spans="1:6" ht="13.5" hidden="1" thickBot="1">
      <c r="A3356" s="27">
        <f t="shared" si="61"/>
        <v>9</v>
      </c>
      <c r="B3356" s="30" t="s">
        <v>5411</v>
      </c>
      <c r="C3356" s="30" t="s">
        <v>4802</v>
      </c>
      <c r="D3356" s="34">
        <v>0</v>
      </c>
      <c r="E3356" s="33">
        <v>780050449.17999995</v>
      </c>
      <c r="F3356" s="33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0" t="s">
        <v>2759</v>
      </c>
      <c r="D3357" s="34">
        <v>0</v>
      </c>
      <c r="E3357" s="33">
        <v>1114011848775.5901</v>
      </c>
      <c r="F3357" s="33">
        <v>1114011848775.5901</v>
      </c>
    </row>
    <row r="3358" spans="1:6" ht="13.5" hidden="1" thickBot="1">
      <c r="A3358" s="27">
        <f t="shared" si="61"/>
        <v>9</v>
      </c>
      <c r="B3358" s="30" t="s">
        <v>5413</v>
      </c>
      <c r="C3358" s="30" t="s">
        <v>2212</v>
      </c>
      <c r="D3358" s="34">
        <v>0</v>
      </c>
      <c r="E3358" s="33">
        <v>604026168.85000002</v>
      </c>
      <c r="F3358" s="33">
        <v>604026168.85000002</v>
      </c>
    </row>
    <row r="3359" spans="1:6" ht="13.5" hidden="1" thickBot="1">
      <c r="A3359" s="27">
        <f t="shared" si="61"/>
        <v>9</v>
      </c>
      <c r="B3359" s="30" t="s">
        <v>5414</v>
      </c>
      <c r="C3359" s="30" t="s">
        <v>4744</v>
      </c>
      <c r="D3359" s="34">
        <v>0</v>
      </c>
      <c r="E3359" s="33">
        <v>7014920084.7200003</v>
      </c>
      <c r="F3359" s="33">
        <v>7014920084.7200003</v>
      </c>
    </row>
    <row r="3360" spans="1:6" ht="13.5" hidden="1" thickBot="1">
      <c r="A3360" s="27">
        <f t="shared" si="61"/>
        <v>9</v>
      </c>
      <c r="B3360" s="30" t="s">
        <v>5415</v>
      </c>
      <c r="C3360" s="30" t="s">
        <v>2214</v>
      </c>
      <c r="D3360" s="34">
        <v>0</v>
      </c>
      <c r="E3360" s="34">
        <v>101530000</v>
      </c>
      <c r="F3360" s="34">
        <v>101530000</v>
      </c>
    </row>
    <row r="3361" spans="1:6" ht="13.5" hidden="1" thickBot="1">
      <c r="A3361" s="27">
        <f t="shared" si="61"/>
        <v>9</v>
      </c>
      <c r="B3361" s="30" t="s">
        <v>5416</v>
      </c>
      <c r="C3361" s="30" t="s">
        <v>133</v>
      </c>
      <c r="D3361" s="34">
        <v>0</v>
      </c>
      <c r="E3361" s="34">
        <v>297516505</v>
      </c>
      <c r="F3361" s="34">
        <v>297516505</v>
      </c>
    </row>
    <row r="3362" spans="1:6" ht="13.5" hidden="1" thickBot="1">
      <c r="A3362" s="27">
        <f t="shared" ref="A3362:A3425" si="62">LEN(B3362)</f>
        <v>9</v>
      </c>
      <c r="B3362" s="30" t="s">
        <v>5417</v>
      </c>
      <c r="C3362" s="30" t="s">
        <v>4823</v>
      </c>
      <c r="D3362" s="34">
        <v>0</v>
      </c>
      <c r="E3362" s="33">
        <v>309430386418.32001</v>
      </c>
      <c r="F3362" s="33">
        <v>309430386418.32001</v>
      </c>
    </row>
    <row r="3363" spans="1:6" ht="13.5" hidden="1" thickBot="1">
      <c r="A3363" s="27">
        <f t="shared" si="62"/>
        <v>9</v>
      </c>
      <c r="B3363" s="30" t="s">
        <v>5418</v>
      </c>
      <c r="C3363" s="30" t="s">
        <v>4933</v>
      </c>
      <c r="D3363" s="34">
        <v>0</v>
      </c>
      <c r="E3363" s="33">
        <v>794815205798.69995</v>
      </c>
      <c r="F3363" s="33">
        <v>794815205798.69995</v>
      </c>
    </row>
    <row r="3364" spans="1:6" ht="13.5" hidden="1" thickBot="1">
      <c r="A3364" s="27">
        <f t="shared" si="62"/>
        <v>9</v>
      </c>
      <c r="B3364" s="30" t="s">
        <v>5419</v>
      </c>
      <c r="C3364" s="30" t="s">
        <v>4785</v>
      </c>
      <c r="D3364" s="34">
        <v>0</v>
      </c>
      <c r="E3364" s="34">
        <v>285972284</v>
      </c>
      <c r="F3364" s="34">
        <v>285972284</v>
      </c>
    </row>
    <row r="3365" spans="1:6" ht="13.5" hidden="1" thickBot="1">
      <c r="A3365" s="27">
        <f t="shared" si="62"/>
        <v>9</v>
      </c>
      <c r="B3365" s="30" t="s">
        <v>5420</v>
      </c>
      <c r="C3365" s="30" t="s">
        <v>4802</v>
      </c>
      <c r="D3365" s="34">
        <v>0</v>
      </c>
      <c r="E3365" s="34">
        <v>1462291516</v>
      </c>
      <c r="F3365" s="34">
        <v>1462291516</v>
      </c>
    </row>
    <row r="3366" spans="1:6" ht="13.5" thickBot="1">
      <c r="A3366" s="27">
        <f t="shared" si="62"/>
        <v>6</v>
      </c>
      <c r="B3366" s="27" t="s">
        <v>5421</v>
      </c>
      <c r="C3366" s="30" t="s">
        <v>5422</v>
      </c>
      <c r="D3366" s="34">
        <v>0</v>
      </c>
      <c r="E3366" s="33">
        <v>1852290693185.1299</v>
      </c>
      <c r="F3366" s="33">
        <v>1852290693185.1299</v>
      </c>
    </row>
    <row r="3367" spans="1:6" ht="13.5" hidden="1" thickBot="1">
      <c r="A3367" s="27">
        <f t="shared" si="62"/>
        <v>9</v>
      </c>
      <c r="B3367" s="30" t="s">
        <v>5423</v>
      </c>
      <c r="C3367" s="30" t="s">
        <v>2212</v>
      </c>
      <c r="D3367" s="34">
        <v>0</v>
      </c>
      <c r="E3367" s="33">
        <v>10581334045.67</v>
      </c>
      <c r="F3367" s="33">
        <v>10581334045.67</v>
      </c>
    </row>
    <row r="3368" spans="1:6" ht="13.5" hidden="1" thickBot="1">
      <c r="A3368" s="27">
        <f t="shared" si="62"/>
        <v>9</v>
      </c>
      <c r="B3368" s="30" t="s">
        <v>5424</v>
      </c>
      <c r="C3368" s="30" t="s">
        <v>4744</v>
      </c>
      <c r="D3368" s="34">
        <v>0</v>
      </c>
      <c r="E3368" s="34">
        <v>588542630</v>
      </c>
      <c r="F3368" s="34">
        <v>588542630</v>
      </c>
    </row>
    <row r="3369" spans="1:6" ht="13.5" hidden="1" thickBot="1">
      <c r="A3369" s="27">
        <f t="shared" si="62"/>
        <v>9</v>
      </c>
      <c r="B3369" s="30" t="s">
        <v>5425</v>
      </c>
      <c r="C3369" s="30" t="s">
        <v>2214</v>
      </c>
      <c r="D3369" s="34">
        <v>0</v>
      </c>
      <c r="E3369" s="33">
        <v>4951000095.8299999</v>
      </c>
      <c r="F3369" s="33">
        <v>4951000095.8299999</v>
      </c>
    </row>
    <row r="3370" spans="1:6" ht="13.5" hidden="1" thickBot="1">
      <c r="A3370" s="27">
        <f t="shared" si="62"/>
        <v>9</v>
      </c>
      <c r="B3370" s="30" t="s">
        <v>5426</v>
      </c>
      <c r="C3370" s="30" t="s">
        <v>133</v>
      </c>
      <c r="D3370" s="34">
        <v>0</v>
      </c>
      <c r="E3370" s="33">
        <v>894799170.91999996</v>
      </c>
      <c r="F3370" s="33">
        <v>894799170.91999996</v>
      </c>
    </row>
    <row r="3371" spans="1:6" ht="13.5" hidden="1" thickBot="1">
      <c r="A3371" s="27">
        <f t="shared" si="62"/>
        <v>9</v>
      </c>
      <c r="B3371" s="30" t="s">
        <v>5427</v>
      </c>
      <c r="C3371" s="30" t="s">
        <v>4823</v>
      </c>
      <c r="D3371" s="34">
        <v>0</v>
      </c>
      <c r="E3371" s="33">
        <v>904227766824.91003</v>
      </c>
      <c r="F3371" s="33">
        <v>904227766824.91003</v>
      </c>
    </row>
    <row r="3372" spans="1:6" ht="13.5" hidden="1" thickBot="1">
      <c r="A3372" s="27">
        <f t="shared" si="62"/>
        <v>9</v>
      </c>
      <c r="B3372" s="30" t="s">
        <v>5428</v>
      </c>
      <c r="C3372" s="30" t="s">
        <v>4933</v>
      </c>
      <c r="D3372" s="34">
        <v>0</v>
      </c>
      <c r="E3372" s="33">
        <v>924478613983.42004</v>
      </c>
      <c r="F3372" s="33">
        <v>924478613983.42004</v>
      </c>
    </row>
    <row r="3373" spans="1:6" ht="13.5" hidden="1" thickBot="1">
      <c r="A3373" s="27">
        <f t="shared" si="62"/>
        <v>9</v>
      </c>
      <c r="B3373" s="30" t="s">
        <v>5429</v>
      </c>
      <c r="C3373" s="30" t="s">
        <v>4785</v>
      </c>
      <c r="D3373" s="34">
        <v>0</v>
      </c>
      <c r="E3373" s="34">
        <v>133846822</v>
      </c>
      <c r="F3373" s="34">
        <v>133846822</v>
      </c>
    </row>
    <row r="3374" spans="1:6" ht="13.5" hidden="1" thickBot="1">
      <c r="A3374" s="27">
        <f t="shared" si="62"/>
        <v>9</v>
      </c>
      <c r="B3374" s="30" t="s">
        <v>5430</v>
      </c>
      <c r="C3374" s="30" t="s">
        <v>4802</v>
      </c>
      <c r="D3374" s="34">
        <v>0</v>
      </c>
      <c r="E3374" s="33">
        <v>6434789612.3800001</v>
      </c>
      <c r="F3374" s="33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0" t="s">
        <v>5432</v>
      </c>
      <c r="D3375" s="34">
        <v>0</v>
      </c>
      <c r="E3375" s="33">
        <v>1297152826927.8999</v>
      </c>
      <c r="F3375" s="33">
        <v>1297152826927.8999</v>
      </c>
    </row>
    <row r="3376" spans="1:6" ht="13.5" hidden="1" thickBot="1">
      <c r="A3376" s="27">
        <f t="shared" si="62"/>
        <v>9</v>
      </c>
      <c r="B3376" s="30" t="s">
        <v>5433</v>
      </c>
      <c r="C3376" s="30" t="s">
        <v>2212</v>
      </c>
      <c r="D3376" s="34">
        <v>0</v>
      </c>
      <c r="E3376" s="33">
        <v>25537256765.869999</v>
      </c>
      <c r="F3376" s="33">
        <v>25537256765.869999</v>
      </c>
    </row>
    <row r="3377" spans="1:6" ht="13.5" hidden="1" thickBot="1">
      <c r="A3377" s="27">
        <f t="shared" si="62"/>
        <v>9</v>
      </c>
      <c r="B3377" s="30" t="s">
        <v>5434</v>
      </c>
      <c r="C3377" s="30" t="s">
        <v>4744</v>
      </c>
      <c r="D3377" s="34">
        <v>0</v>
      </c>
      <c r="E3377" s="34">
        <v>158107432</v>
      </c>
      <c r="F3377" s="34">
        <v>158107432</v>
      </c>
    </row>
    <row r="3378" spans="1:6" ht="13.5" hidden="1" thickBot="1">
      <c r="A3378" s="27">
        <f t="shared" si="62"/>
        <v>9</v>
      </c>
      <c r="B3378" s="30" t="s">
        <v>5435</v>
      </c>
      <c r="C3378" s="30" t="s">
        <v>2214</v>
      </c>
      <c r="D3378" s="34">
        <v>0</v>
      </c>
      <c r="E3378" s="33">
        <v>3988145130.04</v>
      </c>
      <c r="F3378" s="33">
        <v>3988145130.04</v>
      </c>
    </row>
    <row r="3379" spans="1:6" ht="13.5" hidden="1" thickBot="1">
      <c r="A3379" s="27">
        <f t="shared" si="62"/>
        <v>9</v>
      </c>
      <c r="B3379" s="30" t="s">
        <v>5436</v>
      </c>
      <c r="C3379" s="30" t="s">
        <v>133</v>
      </c>
      <c r="D3379" s="34">
        <v>0</v>
      </c>
      <c r="E3379" s="33">
        <v>955268294.79999995</v>
      </c>
      <c r="F3379" s="33">
        <v>955268294.79999995</v>
      </c>
    </row>
    <row r="3380" spans="1:6" ht="13.5" hidden="1" thickBot="1">
      <c r="A3380" s="27">
        <f t="shared" si="62"/>
        <v>9</v>
      </c>
      <c r="B3380" s="30" t="s">
        <v>5437</v>
      </c>
      <c r="C3380" s="30" t="s">
        <v>4823</v>
      </c>
      <c r="D3380" s="34">
        <v>0</v>
      </c>
      <c r="E3380" s="33">
        <v>643909264760.75</v>
      </c>
      <c r="F3380" s="33">
        <v>643909264760.75</v>
      </c>
    </row>
    <row r="3381" spans="1:6" ht="13.5" hidden="1" thickBot="1">
      <c r="A3381" s="27">
        <f t="shared" si="62"/>
        <v>9</v>
      </c>
      <c r="B3381" s="30" t="s">
        <v>5438</v>
      </c>
      <c r="C3381" s="30" t="s">
        <v>4933</v>
      </c>
      <c r="D3381" s="34">
        <v>0</v>
      </c>
      <c r="E3381" s="33">
        <v>609302761901.80005</v>
      </c>
      <c r="F3381" s="33">
        <v>609302761901.80005</v>
      </c>
    </row>
    <row r="3382" spans="1:6" ht="13.5" hidden="1" thickBot="1">
      <c r="A3382" s="27">
        <f t="shared" si="62"/>
        <v>9</v>
      </c>
      <c r="B3382" s="30" t="s">
        <v>5439</v>
      </c>
      <c r="C3382" s="30" t="s">
        <v>4785</v>
      </c>
      <c r="D3382" s="34">
        <v>0</v>
      </c>
      <c r="E3382" s="33">
        <v>7183845211.6499996</v>
      </c>
      <c r="F3382" s="33">
        <v>7183845211.6499996</v>
      </c>
    </row>
    <row r="3383" spans="1:6" ht="13.5" hidden="1" thickBot="1">
      <c r="A3383" s="27">
        <f t="shared" si="62"/>
        <v>9</v>
      </c>
      <c r="B3383" s="30" t="s">
        <v>5440</v>
      </c>
      <c r="C3383" s="30" t="s">
        <v>4802</v>
      </c>
      <c r="D3383" s="34">
        <v>0</v>
      </c>
      <c r="E3383" s="33">
        <v>6118177430.9899998</v>
      </c>
      <c r="F3383" s="33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0" t="s">
        <v>5442</v>
      </c>
      <c r="D3384" s="34">
        <v>0</v>
      </c>
      <c r="E3384" s="33">
        <v>18507589849407</v>
      </c>
      <c r="F3384" s="33">
        <v>18507589849407</v>
      </c>
    </row>
    <row r="3385" spans="1:6" ht="13.5" hidden="1" thickBot="1">
      <c r="A3385" s="27">
        <f t="shared" si="62"/>
        <v>9</v>
      </c>
      <c r="B3385" s="30" t="s">
        <v>5443</v>
      </c>
      <c r="C3385" s="30" t="s">
        <v>2212</v>
      </c>
      <c r="D3385" s="34">
        <v>0</v>
      </c>
      <c r="E3385" s="33">
        <v>177670160761.81</v>
      </c>
      <c r="F3385" s="33">
        <v>177670160761.81</v>
      </c>
    </row>
    <row r="3386" spans="1:6" ht="13.5" hidden="1" thickBot="1">
      <c r="A3386" s="27">
        <f t="shared" si="62"/>
        <v>9</v>
      </c>
      <c r="B3386" s="30" t="s">
        <v>5444</v>
      </c>
      <c r="C3386" s="30" t="s">
        <v>4744</v>
      </c>
      <c r="D3386" s="34">
        <v>0</v>
      </c>
      <c r="E3386" s="33">
        <v>1662829957.4000001</v>
      </c>
      <c r="F3386" s="33">
        <v>1662829957.4000001</v>
      </c>
    </row>
    <row r="3387" spans="1:6" ht="13.5" hidden="1" thickBot="1">
      <c r="A3387" s="27">
        <f t="shared" si="62"/>
        <v>9</v>
      </c>
      <c r="B3387" s="30" t="s">
        <v>5445</v>
      </c>
      <c r="C3387" s="30" t="s">
        <v>2214</v>
      </c>
      <c r="D3387" s="34">
        <v>0</v>
      </c>
      <c r="E3387" s="33">
        <v>31818941011.400002</v>
      </c>
      <c r="F3387" s="33">
        <v>31818941011.400002</v>
      </c>
    </row>
    <row r="3388" spans="1:6" ht="13.5" hidden="1" thickBot="1">
      <c r="A3388" s="27">
        <f t="shared" si="62"/>
        <v>9</v>
      </c>
      <c r="B3388" s="30" t="s">
        <v>5446</v>
      </c>
      <c r="C3388" s="30" t="s">
        <v>133</v>
      </c>
      <c r="D3388" s="34">
        <v>0</v>
      </c>
      <c r="E3388" s="33">
        <v>6753747317.9399996</v>
      </c>
      <c r="F3388" s="33">
        <v>6753747317.9399996</v>
      </c>
    </row>
    <row r="3389" spans="1:6" ht="13.5" hidden="1" thickBot="1">
      <c r="A3389" s="27">
        <f t="shared" si="62"/>
        <v>9</v>
      </c>
      <c r="B3389" s="30" t="s">
        <v>5447</v>
      </c>
      <c r="C3389" s="30" t="s">
        <v>4823</v>
      </c>
      <c r="D3389" s="34">
        <v>0</v>
      </c>
      <c r="E3389" s="33">
        <v>6558266336688.8604</v>
      </c>
      <c r="F3389" s="33">
        <v>6558266336688.8604</v>
      </c>
    </row>
    <row r="3390" spans="1:6" ht="13.5" hidden="1" thickBot="1">
      <c r="A3390" s="27">
        <f t="shared" si="62"/>
        <v>9</v>
      </c>
      <c r="B3390" s="30" t="s">
        <v>5448</v>
      </c>
      <c r="C3390" s="30" t="s">
        <v>4933</v>
      </c>
      <c r="D3390" s="34">
        <v>0</v>
      </c>
      <c r="E3390" s="33">
        <v>11681293511674.1</v>
      </c>
      <c r="F3390" s="33">
        <v>11681293511674.1</v>
      </c>
    </row>
    <row r="3391" spans="1:6" ht="13.5" hidden="1" thickBot="1">
      <c r="A3391" s="27">
        <f t="shared" si="62"/>
        <v>9</v>
      </c>
      <c r="B3391" s="30" t="s">
        <v>5449</v>
      </c>
      <c r="C3391" s="30" t="s">
        <v>4785</v>
      </c>
      <c r="D3391" s="34">
        <v>0</v>
      </c>
      <c r="E3391" s="33">
        <v>15892148575.299999</v>
      </c>
      <c r="F3391" s="33">
        <v>15892148575.299999</v>
      </c>
    </row>
    <row r="3392" spans="1:6" ht="13.5" hidden="1" thickBot="1">
      <c r="A3392" s="27">
        <f t="shared" si="62"/>
        <v>9</v>
      </c>
      <c r="B3392" s="30" t="s">
        <v>5450</v>
      </c>
      <c r="C3392" s="30" t="s">
        <v>4802</v>
      </c>
      <c r="D3392" s="34">
        <v>0</v>
      </c>
      <c r="E3392" s="33">
        <v>34232173420.150002</v>
      </c>
      <c r="F3392" s="33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0" t="s">
        <v>5452</v>
      </c>
      <c r="D3393" s="34">
        <v>0</v>
      </c>
      <c r="E3393" s="33">
        <v>1710032478947.6399</v>
      </c>
      <c r="F3393" s="33">
        <v>1710032478947.6399</v>
      </c>
    </row>
    <row r="3394" spans="1:6" ht="13.5" hidden="1" thickBot="1">
      <c r="A3394" s="27">
        <f t="shared" si="62"/>
        <v>9</v>
      </c>
      <c r="B3394" s="30" t="s">
        <v>5453</v>
      </c>
      <c r="C3394" s="30" t="s">
        <v>5454</v>
      </c>
      <c r="D3394" s="34">
        <v>0</v>
      </c>
      <c r="E3394" s="33">
        <v>622172624232.42004</v>
      </c>
      <c r="F3394" s="33">
        <v>622172624232.42004</v>
      </c>
    </row>
    <row r="3395" spans="1:6" ht="13.5" hidden="1" thickBot="1">
      <c r="A3395" s="27">
        <f t="shared" si="62"/>
        <v>9</v>
      </c>
      <c r="B3395" s="30" t="s">
        <v>5455</v>
      </c>
      <c r="C3395" s="30" t="s">
        <v>5456</v>
      </c>
      <c r="D3395" s="34">
        <v>0</v>
      </c>
      <c r="E3395" s="33">
        <v>327553993018.65002</v>
      </c>
      <c r="F3395" s="33">
        <v>327553993018.65002</v>
      </c>
    </row>
    <row r="3396" spans="1:6" ht="13.5" hidden="1" thickBot="1">
      <c r="A3396" s="27">
        <f t="shared" si="62"/>
        <v>9</v>
      </c>
      <c r="B3396" s="30" t="s">
        <v>5457</v>
      </c>
      <c r="C3396" s="30" t="s">
        <v>5458</v>
      </c>
      <c r="D3396" s="34">
        <v>0</v>
      </c>
      <c r="E3396" s="33">
        <v>93084640843.270004</v>
      </c>
      <c r="F3396" s="33">
        <v>93084640843.270004</v>
      </c>
    </row>
    <row r="3397" spans="1:6" ht="13.5" hidden="1" thickBot="1">
      <c r="A3397" s="27">
        <f t="shared" si="62"/>
        <v>9</v>
      </c>
      <c r="B3397" s="30" t="s">
        <v>5459</v>
      </c>
      <c r="C3397" s="30" t="s">
        <v>5460</v>
      </c>
      <c r="D3397" s="34">
        <v>0</v>
      </c>
      <c r="E3397" s="33">
        <v>29720838506.900002</v>
      </c>
      <c r="F3397" s="33">
        <v>29720838506.900002</v>
      </c>
    </row>
    <row r="3398" spans="1:6" ht="13.5" hidden="1" thickBot="1">
      <c r="A3398" s="27">
        <f t="shared" si="62"/>
        <v>9</v>
      </c>
      <c r="B3398" s="30" t="s">
        <v>5461</v>
      </c>
      <c r="C3398" s="30" t="s">
        <v>5462</v>
      </c>
      <c r="D3398" s="34">
        <v>0</v>
      </c>
      <c r="E3398" s="33">
        <v>155489627685.57999</v>
      </c>
      <c r="F3398" s="33">
        <v>155489627685.57999</v>
      </c>
    </row>
    <row r="3399" spans="1:6" ht="13.5" hidden="1" thickBot="1">
      <c r="A3399" s="27">
        <f t="shared" si="62"/>
        <v>9</v>
      </c>
      <c r="B3399" s="30" t="s">
        <v>5463</v>
      </c>
      <c r="C3399" s="30" t="s">
        <v>2216</v>
      </c>
      <c r="D3399" s="34">
        <v>0</v>
      </c>
      <c r="E3399" s="33">
        <v>157562083986.78</v>
      </c>
      <c r="F3399" s="33">
        <v>157562083986.78</v>
      </c>
    </row>
    <row r="3400" spans="1:6" ht="13.5" hidden="1" thickBot="1">
      <c r="A3400" s="27">
        <f t="shared" si="62"/>
        <v>9</v>
      </c>
      <c r="B3400" s="30" t="s">
        <v>5464</v>
      </c>
      <c r="C3400" s="30" t="s">
        <v>990</v>
      </c>
      <c r="D3400" s="34">
        <v>0</v>
      </c>
      <c r="E3400" s="33">
        <v>178769468405.23001</v>
      </c>
      <c r="F3400" s="33">
        <v>178769468405.23001</v>
      </c>
    </row>
    <row r="3401" spans="1:6" ht="13.5" hidden="1" thickBot="1">
      <c r="A3401" s="27">
        <f t="shared" si="62"/>
        <v>9</v>
      </c>
      <c r="B3401" s="30" t="s">
        <v>5465</v>
      </c>
      <c r="C3401" s="30" t="s">
        <v>988</v>
      </c>
      <c r="D3401" s="34">
        <v>0</v>
      </c>
      <c r="E3401" s="33">
        <v>1787791871.1099999</v>
      </c>
      <c r="F3401" s="33">
        <v>1787791871.1099999</v>
      </c>
    </row>
    <row r="3402" spans="1:6" ht="13.5" hidden="1" thickBot="1">
      <c r="A3402" s="27">
        <f t="shared" si="62"/>
        <v>9</v>
      </c>
      <c r="B3402" s="30" t="s">
        <v>5466</v>
      </c>
      <c r="C3402" s="30" t="s">
        <v>5467</v>
      </c>
      <c r="D3402" s="34">
        <v>0</v>
      </c>
      <c r="E3402" s="33">
        <v>61604245450.360001</v>
      </c>
      <c r="F3402" s="33">
        <v>61604245450.360001</v>
      </c>
    </row>
    <row r="3403" spans="1:6" ht="13.5" hidden="1" thickBot="1">
      <c r="A3403" s="27">
        <f t="shared" si="62"/>
        <v>9</v>
      </c>
      <c r="B3403" s="30" t="s">
        <v>5468</v>
      </c>
      <c r="C3403" s="30" t="s">
        <v>5469</v>
      </c>
      <c r="D3403" s="34">
        <v>0</v>
      </c>
      <c r="E3403" s="33">
        <v>82287164947.339996</v>
      </c>
      <c r="F3403" s="33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0" t="s">
        <v>47</v>
      </c>
      <c r="D3404" s="34">
        <v>0</v>
      </c>
      <c r="E3404" s="33">
        <v>10394953600106.9</v>
      </c>
      <c r="F3404" s="33">
        <v>10394953600106.9</v>
      </c>
    </row>
    <row r="3405" spans="1:6" ht="13.5" hidden="1" thickBot="1">
      <c r="A3405" s="27">
        <f t="shared" si="62"/>
        <v>9</v>
      </c>
      <c r="B3405" s="30" t="s">
        <v>5471</v>
      </c>
      <c r="C3405" s="30" t="s">
        <v>5472</v>
      </c>
      <c r="D3405" s="34">
        <v>0</v>
      </c>
      <c r="E3405" s="33">
        <v>1859289930040.8601</v>
      </c>
      <c r="F3405" s="33">
        <v>1859289930040.8601</v>
      </c>
    </row>
    <row r="3406" spans="1:6" ht="13.5" hidden="1" thickBot="1">
      <c r="A3406" s="27">
        <f t="shared" si="62"/>
        <v>9</v>
      </c>
      <c r="B3406" s="30" t="s">
        <v>5473</v>
      </c>
      <c r="C3406" s="30" t="s">
        <v>5474</v>
      </c>
      <c r="D3406" s="34">
        <v>0</v>
      </c>
      <c r="E3406" s="33">
        <v>372108139675.65997</v>
      </c>
      <c r="F3406" s="33">
        <v>372108139675.65997</v>
      </c>
    </row>
    <row r="3407" spans="1:6" ht="13.5" hidden="1" thickBot="1">
      <c r="A3407" s="27">
        <f t="shared" si="62"/>
        <v>9</v>
      </c>
      <c r="B3407" s="30" t="s">
        <v>5475</v>
      </c>
      <c r="C3407" s="30" t="s">
        <v>5476</v>
      </c>
      <c r="D3407" s="34">
        <v>0</v>
      </c>
      <c r="E3407" s="33">
        <v>3470088954981.1401</v>
      </c>
      <c r="F3407" s="33">
        <v>3470088954981.1401</v>
      </c>
    </row>
    <row r="3408" spans="1:6" ht="13.5" hidden="1" thickBot="1">
      <c r="A3408" s="27">
        <f t="shared" si="62"/>
        <v>9</v>
      </c>
      <c r="B3408" s="30" t="s">
        <v>5477</v>
      </c>
      <c r="C3408" s="30" t="s">
        <v>5478</v>
      </c>
      <c r="D3408" s="34">
        <v>0</v>
      </c>
      <c r="E3408" s="34">
        <v>4048544860</v>
      </c>
      <c r="F3408" s="34">
        <v>4048544860</v>
      </c>
    </row>
    <row r="3409" spans="1:6" ht="13.5" hidden="1" thickBot="1">
      <c r="A3409" s="27">
        <f t="shared" si="62"/>
        <v>9</v>
      </c>
      <c r="B3409" s="30" t="s">
        <v>5479</v>
      </c>
      <c r="C3409" s="30" t="s">
        <v>2769</v>
      </c>
      <c r="D3409" s="34">
        <v>0</v>
      </c>
      <c r="E3409" s="34">
        <v>612216028</v>
      </c>
      <c r="F3409" s="34">
        <v>612216028</v>
      </c>
    </row>
    <row r="3410" spans="1:6" ht="13.5" hidden="1" thickBot="1">
      <c r="A3410" s="27">
        <f t="shared" si="62"/>
        <v>9</v>
      </c>
      <c r="B3410" s="30" t="s">
        <v>5480</v>
      </c>
      <c r="C3410" s="30" t="s">
        <v>2771</v>
      </c>
      <c r="D3410" s="34">
        <v>0</v>
      </c>
      <c r="E3410" s="33">
        <v>580087811.82000005</v>
      </c>
      <c r="F3410" s="33">
        <v>580087811.82000005</v>
      </c>
    </row>
    <row r="3411" spans="1:6" ht="13.5" hidden="1" thickBot="1">
      <c r="A3411" s="27">
        <f t="shared" si="62"/>
        <v>9</v>
      </c>
      <c r="B3411" s="30" t="s">
        <v>5481</v>
      </c>
      <c r="C3411" s="30" t="s">
        <v>1024</v>
      </c>
      <c r="D3411" s="34">
        <v>0</v>
      </c>
      <c r="E3411" s="33">
        <v>2610793264262.1299</v>
      </c>
      <c r="F3411" s="33">
        <v>2610793264262.1299</v>
      </c>
    </row>
    <row r="3412" spans="1:6" ht="13.5" hidden="1" thickBot="1">
      <c r="A3412" s="27">
        <f t="shared" si="62"/>
        <v>9</v>
      </c>
      <c r="B3412" s="30" t="s">
        <v>5482</v>
      </c>
      <c r="C3412" s="30" t="s">
        <v>1026</v>
      </c>
      <c r="D3412" s="34">
        <v>0</v>
      </c>
      <c r="E3412" s="33">
        <v>579108800495.62</v>
      </c>
      <c r="F3412" s="33">
        <v>579108800495.62</v>
      </c>
    </row>
    <row r="3413" spans="1:6" ht="13.5" hidden="1" thickBot="1">
      <c r="A3413" s="27">
        <f t="shared" si="62"/>
        <v>9</v>
      </c>
      <c r="B3413" s="30" t="s">
        <v>5483</v>
      </c>
      <c r="C3413" s="30" t="s">
        <v>1028</v>
      </c>
      <c r="D3413" s="34">
        <v>0</v>
      </c>
      <c r="E3413" s="33">
        <v>289866575230.90002</v>
      </c>
      <c r="F3413" s="33">
        <v>289866575230.90002</v>
      </c>
    </row>
    <row r="3414" spans="1:6" ht="13.5" hidden="1" thickBot="1">
      <c r="A3414" s="27">
        <f t="shared" si="62"/>
        <v>9</v>
      </c>
      <c r="B3414" s="30" t="s">
        <v>5484</v>
      </c>
      <c r="C3414" s="30" t="s">
        <v>1030</v>
      </c>
      <c r="D3414" s="34">
        <v>0</v>
      </c>
      <c r="E3414" s="33">
        <v>264309193098.16</v>
      </c>
      <c r="F3414" s="33">
        <v>264309193098.16</v>
      </c>
    </row>
    <row r="3415" spans="1:6" ht="13.5" hidden="1" thickBot="1">
      <c r="A3415" s="27">
        <f t="shared" si="62"/>
        <v>9</v>
      </c>
      <c r="B3415" s="30" t="s">
        <v>5485</v>
      </c>
      <c r="C3415" s="30" t="s">
        <v>1032</v>
      </c>
      <c r="D3415" s="34">
        <v>0</v>
      </c>
      <c r="E3415" s="33">
        <v>791685853741.80005</v>
      </c>
      <c r="F3415" s="33">
        <v>791685853741.80005</v>
      </c>
    </row>
    <row r="3416" spans="1:6" ht="13.5" hidden="1" thickBot="1">
      <c r="A3416" s="27">
        <f t="shared" si="62"/>
        <v>9</v>
      </c>
      <c r="B3416" s="30" t="s">
        <v>5486</v>
      </c>
      <c r="C3416" s="30" t="s">
        <v>1034</v>
      </c>
      <c r="D3416" s="34">
        <v>0</v>
      </c>
      <c r="E3416" s="34">
        <v>98309528</v>
      </c>
      <c r="F3416" s="34">
        <v>98309528</v>
      </c>
    </row>
    <row r="3417" spans="1:6" ht="13.5" hidden="1" thickBot="1">
      <c r="A3417" s="27">
        <f t="shared" si="62"/>
        <v>9</v>
      </c>
      <c r="B3417" s="30" t="s">
        <v>5487</v>
      </c>
      <c r="C3417" s="30" t="s">
        <v>2779</v>
      </c>
      <c r="D3417" s="34">
        <v>0</v>
      </c>
      <c r="E3417" s="34">
        <v>1159480423</v>
      </c>
      <c r="F3417" s="34">
        <v>1159480423</v>
      </c>
    </row>
    <row r="3418" spans="1:6" ht="13.5" hidden="1" thickBot="1">
      <c r="A3418" s="27">
        <f t="shared" si="62"/>
        <v>9</v>
      </c>
      <c r="B3418" s="30" t="s">
        <v>5488</v>
      </c>
      <c r="C3418" s="30" t="s">
        <v>5489</v>
      </c>
      <c r="D3418" s="34">
        <v>0</v>
      </c>
      <c r="E3418" s="33">
        <v>62528631353.889999</v>
      </c>
      <c r="F3418" s="33">
        <v>62528631353.889999</v>
      </c>
    </row>
    <row r="3419" spans="1:6" ht="13.5" hidden="1" thickBot="1">
      <c r="A3419" s="27">
        <f t="shared" si="62"/>
        <v>9</v>
      </c>
      <c r="B3419" s="30" t="s">
        <v>5490</v>
      </c>
      <c r="C3419" s="30" t="s">
        <v>5491</v>
      </c>
      <c r="D3419" s="34">
        <v>0</v>
      </c>
      <c r="E3419" s="33">
        <v>88675618575.910004</v>
      </c>
      <c r="F3419" s="33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0" t="s">
        <v>5493</v>
      </c>
      <c r="D3420" s="34">
        <v>0</v>
      </c>
      <c r="E3420" s="33">
        <v>12649190818186.199</v>
      </c>
      <c r="F3420" s="33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0" t="s">
        <v>176</v>
      </c>
      <c r="D3421" s="34">
        <v>0</v>
      </c>
      <c r="E3421" s="33">
        <v>5672824505888.5</v>
      </c>
      <c r="F3421" s="33">
        <v>5672824505888.5</v>
      </c>
    </row>
    <row r="3422" spans="1:6" ht="13.5" hidden="1" thickBot="1">
      <c r="A3422" s="27">
        <f t="shared" si="62"/>
        <v>9</v>
      </c>
      <c r="B3422" s="30" t="s">
        <v>5495</v>
      </c>
      <c r="C3422" s="30" t="s">
        <v>2932</v>
      </c>
      <c r="D3422" s="34">
        <v>0</v>
      </c>
      <c r="E3422" s="34">
        <v>144985245697</v>
      </c>
      <c r="F3422" s="34">
        <v>144985245697</v>
      </c>
    </row>
    <row r="3423" spans="1:6" ht="13.5" hidden="1" thickBot="1">
      <c r="A3423" s="27">
        <f t="shared" si="62"/>
        <v>9</v>
      </c>
      <c r="B3423" s="30" t="s">
        <v>5496</v>
      </c>
      <c r="C3423" s="30" t="s">
        <v>2934</v>
      </c>
      <c r="D3423" s="34">
        <v>0</v>
      </c>
      <c r="E3423" s="33">
        <v>867561348233.5</v>
      </c>
      <c r="F3423" s="33">
        <v>867561348233.5</v>
      </c>
    </row>
    <row r="3424" spans="1:6" ht="13.5" hidden="1" thickBot="1">
      <c r="A3424" s="27">
        <f t="shared" si="62"/>
        <v>9</v>
      </c>
      <c r="B3424" s="30" t="s">
        <v>5497</v>
      </c>
      <c r="C3424" s="30" t="s">
        <v>2936</v>
      </c>
      <c r="D3424" s="34">
        <v>0</v>
      </c>
      <c r="E3424" s="33">
        <v>3486295423.5300002</v>
      </c>
      <c r="F3424" s="33">
        <v>3486295423.5300002</v>
      </c>
    </row>
    <row r="3425" spans="1:6" ht="13.5" hidden="1" thickBot="1">
      <c r="A3425" s="27">
        <f t="shared" si="62"/>
        <v>9</v>
      </c>
      <c r="B3425" s="30" t="s">
        <v>5498</v>
      </c>
      <c r="C3425" s="30" t="s">
        <v>2938</v>
      </c>
      <c r="D3425" s="34">
        <v>0</v>
      </c>
      <c r="E3425" s="34">
        <v>172096428</v>
      </c>
      <c r="F3425" s="34">
        <v>172096428</v>
      </c>
    </row>
    <row r="3426" spans="1:6" ht="13.5" hidden="1" thickBot="1">
      <c r="A3426" s="27">
        <f t="shared" ref="A3426:A3489" si="63">LEN(B3426)</f>
        <v>9</v>
      </c>
      <c r="B3426" s="30" t="s">
        <v>5499</v>
      </c>
      <c r="C3426" s="30" t="s">
        <v>2940</v>
      </c>
      <c r="D3426" s="34">
        <v>0</v>
      </c>
      <c r="E3426" s="34">
        <v>3072357138</v>
      </c>
      <c r="F3426" s="34">
        <v>3072357138</v>
      </c>
    </row>
    <row r="3427" spans="1:6" ht="13.5" hidden="1" thickBot="1">
      <c r="A3427" s="27">
        <f t="shared" si="63"/>
        <v>9</v>
      </c>
      <c r="B3427" s="30" t="s">
        <v>5500</v>
      </c>
      <c r="C3427" s="30" t="s">
        <v>2942</v>
      </c>
      <c r="D3427" s="34">
        <v>0</v>
      </c>
      <c r="E3427" s="34">
        <v>5785185777</v>
      </c>
      <c r="F3427" s="34">
        <v>5785185777</v>
      </c>
    </row>
    <row r="3428" spans="1:6" ht="13.5" hidden="1" thickBot="1">
      <c r="A3428" s="27">
        <f t="shared" si="63"/>
        <v>9</v>
      </c>
      <c r="B3428" s="30" t="s">
        <v>5501</v>
      </c>
      <c r="C3428" s="30" t="s">
        <v>2944</v>
      </c>
      <c r="D3428" s="34">
        <v>0</v>
      </c>
      <c r="E3428" s="34">
        <v>1580350989377</v>
      </c>
      <c r="F3428" s="34">
        <v>1580350989377</v>
      </c>
    </row>
    <row r="3429" spans="1:6" ht="13.5" hidden="1" thickBot="1">
      <c r="A3429" s="27">
        <f t="shared" si="63"/>
        <v>9</v>
      </c>
      <c r="B3429" s="30" t="s">
        <v>5502</v>
      </c>
      <c r="C3429" s="30" t="s">
        <v>5503</v>
      </c>
      <c r="D3429" s="34">
        <v>0</v>
      </c>
      <c r="E3429" s="34">
        <v>2355948186228</v>
      </c>
      <c r="F3429" s="34">
        <v>2355948186228</v>
      </c>
    </row>
    <row r="3430" spans="1:6" ht="13.5" hidden="1" thickBot="1">
      <c r="A3430" s="27">
        <f t="shared" si="63"/>
        <v>9</v>
      </c>
      <c r="B3430" s="30" t="s">
        <v>5504</v>
      </c>
      <c r="C3430" s="30" t="s">
        <v>2948</v>
      </c>
      <c r="D3430" s="34">
        <v>0</v>
      </c>
      <c r="E3430" s="34">
        <v>79886709843</v>
      </c>
      <c r="F3430" s="34">
        <v>79886709843</v>
      </c>
    </row>
    <row r="3431" spans="1:6" ht="13.5" hidden="1" thickBot="1">
      <c r="A3431" s="27">
        <f t="shared" si="63"/>
        <v>9</v>
      </c>
      <c r="B3431" s="30" t="s">
        <v>5505</v>
      </c>
      <c r="C3431" s="30" t="s">
        <v>2950</v>
      </c>
      <c r="D3431" s="34">
        <v>0</v>
      </c>
      <c r="E3431" s="34">
        <v>7530311293</v>
      </c>
      <c r="F3431" s="34">
        <v>7530311293</v>
      </c>
    </row>
    <row r="3432" spans="1:6" ht="13.5" hidden="1" thickBot="1">
      <c r="A3432" s="27">
        <f t="shared" si="63"/>
        <v>9</v>
      </c>
      <c r="B3432" s="30" t="s">
        <v>5506</v>
      </c>
      <c r="C3432" s="30" t="s">
        <v>2952</v>
      </c>
      <c r="D3432" s="34">
        <v>0</v>
      </c>
      <c r="E3432" s="34">
        <v>44644660966</v>
      </c>
      <c r="F3432" s="34">
        <v>44644660966</v>
      </c>
    </row>
    <row r="3433" spans="1:6" ht="13.5" hidden="1" thickBot="1">
      <c r="A3433" s="27">
        <f t="shared" si="63"/>
        <v>9</v>
      </c>
      <c r="B3433" s="30" t="s">
        <v>5507</v>
      </c>
      <c r="C3433" s="30" t="s">
        <v>5508</v>
      </c>
      <c r="D3433" s="34">
        <v>0</v>
      </c>
      <c r="E3433" s="33">
        <v>100481899664.7</v>
      </c>
      <c r="F3433" s="33">
        <v>100481899664.7</v>
      </c>
    </row>
    <row r="3434" spans="1:6" ht="13.5" hidden="1" thickBot="1">
      <c r="A3434" s="27">
        <f t="shared" si="63"/>
        <v>9</v>
      </c>
      <c r="B3434" s="30" t="s">
        <v>5509</v>
      </c>
      <c r="C3434" s="30" t="s">
        <v>5510</v>
      </c>
      <c r="D3434" s="34">
        <v>0</v>
      </c>
      <c r="E3434" s="34">
        <v>3481003176</v>
      </c>
      <c r="F3434" s="34">
        <v>3481003176</v>
      </c>
    </row>
    <row r="3435" spans="1:6" ht="13.5" hidden="1" thickBot="1">
      <c r="A3435" s="27">
        <f t="shared" si="63"/>
        <v>9</v>
      </c>
      <c r="B3435" s="30" t="s">
        <v>5511</v>
      </c>
      <c r="C3435" s="30" t="s">
        <v>2956</v>
      </c>
      <c r="D3435" s="34">
        <v>0</v>
      </c>
      <c r="E3435" s="34">
        <v>111941337</v>
      </c>
      <c r="F3435" s="34">
        <v>111941337</v>
      </c>
    </row>
    <row r="3436" spans="1:6" ht="13.5" hidden="1" thickBot="1">
      <c r="A3436" s="27">
        <f t="shared" si="63"/>
        <v>9</v>
      </c>
      <c r="B3436" s="30" t="s">
        <v>5512</v>
      </c>
      <c r="C3436" s="30" t="s">
        <v>2691</v>
      </c>
      <c r="D3436" s="34">
        <v>0</v>
      </c>
      <c r="E3436" s="34">
        <v>4377109674</v>
      </c>
      <c r="F3436" s="34">
        <v>4377109674</v>
      </c>
    </row>
    <row r="3437" spans="1:6" ht="13.5" hidden="1" thickBot="1">
      <c r="A3437" s="27">
        <f t="shared" si="63"/>
        <v>9</v>
      </c>
      <c r="B3437" s="30" t="s">
        <v>5513</v>
      </c>
      <c r="C3437" s="30" t="s">
        <v>3996</v>
      </c>
      <c r="D3437" s="34">
        <v>0</v>
      </c>
      <c r="E3437" s="34">
        <v>23443968296</v>
      </c>
      <c r="F3437" s="34">
        <v>23443968296</v>
      </c>
    </row>
    <row r="3438" spans="1:6" ht="13.5" hidden="1" thickBot="1">
      <c r="A3438" s="27">
        <f t="shared" si="63"/>
        <v>9</v>
      </c>
      <c r="B3438" s="30" t="s">
        <v>5514</v>
      </c>
      <c r="C3438" s="30" t="s">
        <v>3222</v>
      </c>
      <c r="D3438" s="34">
        <v>0</v>
      </c>
      <c r="E3438" s="33">
        <v>235976020175.25</v>
      </c>
      <c r="F3438" s="33">
        <v>235976020175.25</v>
      </c>
    </row>
    <row r="3439" spans="1:6" ht="13.5" hidden="1" thickBot="1">
      <c r="A3439" s="27">
        <f t="shared" si="63"/>
        <v>9</v>
      </c>
      <c r="B3439" s="30" t="s">
        <v>5515</v>
      </c>
      <c r="C3439" s="30" t="s">
        <v>3224</v>
      </c>
      <c r="D3439" s="34">
        <v>0</v>
      </c>
      <c r="E3439" s="33">
        <v>39406474572.519997</v>
      </c>
      <c r="F3439" s="33">
        <v>39406474572.519997</v>
      </c>
    </row>
    <row r="3440" spans="1:6" ht="13.5" hidden="1" thickBot="1">
      <c r="A3440" s="27">
        <f t="shared" si="63"/>
        <v>9</v>
      </c>
      <c r="B3440" s="30" t="s">
        <v>5516</v>
      </c>
      <c r="C3440" s="30" t="s">
        <v>3226</v>
      </c>
      <c r="D3440" s="34">
        <v>0</v>
      </c>
      <c r="E3440" s="34">
        <v>924890416</v>
      </c>
      <c r="F3440" s="34">
        <v>924890416</v>
      </c>
    </row>
    <row r="3441" spans="1:6" ht="13.5" hidden="1" thickBot="1">
      <c r="A3441" s="27">
        <f t="shared" si="63"/>
        <v>9</v>
      </c>
      <c r="B3441" s="30" t="s">
        <v>5517</v>
      </c>
      <c r="C3441" s="30" t="s">
        <v>3228</v>
      </c>
      <c r="D3441" s="34">
        <v>0</v>
      </c>
      <c r="E3441" s="34">
        <v>12855149601</v>
      </c>
      <c r="F3441" s="34">
        <v>12855149601</v>
      </c>
    </row>
    <row r="3442" spans="1:6" ht="13.5" hidden="1" thickBot="1">
      <c r="A3442" s="27">
        <f t="shared" si="63"/>
        <v>9</v>
      </c>
      <c r="B3442" s="30" t="s">
        <v>5518</v>
      </c>
      <c r="C3442" s="30" t="s">
        <v>2915</v>
      </c>
      <c r="D3442" s="34">
        <v>0</v>
      </c>
      <c r="E3442" s="34">
        <v>360000</v>
      </c>
      <c r="F3442" s="34">
        <v>360000</v>
      </c>
    </row>
    <row r="3443" spans="1:6" ht="13.5" hidden="1" thickBot="1">
      <c r="A3443" s="27">
        <f t="shared" si="63"/>
        <v>9</v>
      </c>
      <c r="B3443" s="30" t="s">
        <v>5519</v>
      </c>
      <c r="C3443" s="30" t="s">
        <v>5520</v>
      </c>
      <c r="D3443" s="34">
        <v>0</v>
      </c>
      <c r="E3443" s="34">
        <v>158342302572</v>
      </c>
      <c r="F3443" s="34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0" t="s">
        <v>2962</v>
      </c>
      <c r="D3444" s="34">
        <v>0</v>
      </c>
      <c r="E3444" s="33">
        <v>612741503935.98999</v>
      </c>
      <c r="F3444" s="33">
        <v>612741503935.98999</v>
      </c>
    </row>
    <row r="3445" spans="1:6" ht="13.5" hidden="1" thickBot="1">
      <c r="A3445" s="27">
        <f t="shared" si="63"/>
        <v>9</v>
      </c>
      <c r="B3445" s="30" t="s">
        <v>5522</v>
      </c>
      <c r="C3445" s="30" t="s">
        <v>5523</v>
      </c>
      <c r="D3445" s="34">
        <v>0</v>
      </c>
      <c r="E3445" s="34">
        <v>237788771202</v>
      </c>
      <c r="F3445" s="34">
        <v>237788771202</v>
      </c>
    </row>
    <row r="3446" spans="1:6" ht="13.5" hidden="1" thickBot="1">
      <c r="A3446" s="27">
        <f t="shared" si="63"/>
        <v>9</v>
      </c>
      <c r="B3446" s="30" t="s">
        <v>5524</v>
      </c>
      <c r="C3446" s="30" t="s">
        <v>5525</v>
      </c>
      <c r="D3446" s="34">
        <v>0</v>
      </c>
      <c r="E3446" s="34">
        <v>104093996951</v>
      </c>
      <c r="F3446" s="34">
        <v>104093996951</v>
      </c>
    </row>
    <row r="3447" spans="1:6" ht="13.5" hidden="1" thickBot="1">
      <c r="A3447" s="27">
        <f t="shared" si="63"/>
        <v>9</v>
      </c>
      <c r="B3447" s="30" t="s">
        <v>5526</v>
      </c>
      <c r="C3447" s="30" t="s">
        <v>5527</v>
      </c>
      <c r="D3447" s="34">
        <v>0</v>
      </c>
      <c r="E3447" s="34">
        <v>40598471959</v>
      </c>
      <c r="F3447" s="34">
        <v>40598471959</v>
      </c>
    </row>
    <row r="3448" spans="1:6" ht="13.5" hidden="1" thickBot="1">
      <c r="A3448" s="27">
        <f t="shared" si="63"/>
        <v>9</v>
      </c>
      <c r="B3448" s="30" t="s">
        <v>5528</v>
      </c>
      <c r="C3448" s="30" t="s">
        <v>5529</v>
      </c>
      <c r="D3448" s="34">
        <v>0</v>
      </c>
      <c r="E3448" s="34">
        <v>14020813152</v>
      </c>
      <c r="F3448" s="34">
        <v>14020813152</v>
      </c>
    </row>
    <row r="3449" spans="1:6" ht="13.5" hidden="1" thickBot="1">
      <c r="A3449" s="27">
        <f t="shared" si="63"/>
        <v>9</v>
      </c>
      <c r="B3449" s="30" t="s">
        <v>5530</v>
      </c>
      <c r="C3449" s="30" t="s">
        <v>5531</v>
      </c>
      <c r="D3449" s="34">
        <v>0</v>
      </c>
      <c r="E3449" s="34">
        <v>44239515344</v>
      </c>
      <c r="F3449" s="34">
        <v>44239515344</v>
      </c>
    </row>
    <row r="3450" spans="1:6" ht="13.5" hidden="1" thickBot="1">
      <c r="A3450" s="27">
        <f t="shared" si="63"/>
        <v>9</v>
      </c>
      <c r="B3450" s="30" t="s">
        <v>5532</v>
      </c>
      <c r="C3450" s="30" t="s">
        <v>3153</v>
      </c>
      <c r="D3450" s="34">
        <v>0</v>
      </c>
      <c r="E3450" s="33">
        <v>423639203.99000001</v>
      </c>
      <c r="F3450" s="33">
        <v>423639203.99000001</v>
      </c>
    </row>
    <row r="3451" spans="1:6" ht="13.5" hidden="1" thickBot="1">
      <c r="A3451" s="27">
        <f t="shared" si="63"/>
        <v>9</v>
      </c>
      <c r="B3451" s="30" t="s">
        <v>5533</v>
      </c>
      <c r="C3451" s="30" t="s">
        <v>5534</v>
      </c>
      <c r="D3451" s="34">
        <v>0</v>
      </c>
      <c r="E3451" s="34">
        <v>153866524290</v>
      </c>
      <c r="F3451" s="34">
        <v>153866524290</v>
      </c>
    </row>
    <row r="3452" spans="1:6" ht="13.5" hidden="1" thickBot="1">
      <c r="A3452" s="27">
        <f t="shared" si="63"/>
        <v>9</v>
      </c>
      <c r="B3452" s="30" t="s">
        <v>5535</v>
      </c>
      <c r="C3452" s="30" t="s">
        <v>5536</v>
      </c>
      <c r="D3452" s="34">
        <v>0</v>
      </c>
      <c r="E3452" s="34">
        <v>17709771834</v>
      </c>
      <c r="F3452" s="34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0" t="s">
        <v>215</v>
      </c>
      <c r="D3453" s="34">
        <v>0</v>
      </c>
      <c r="E3453" s="34">
        <v>1088170317424</v>
      </c>
      <c r="F3453" s="34">
        <v>1088170317424</v>
      </c>
    </row>
    <row r="3454" spans="1:6" ht="13.5" hidden="1" thickBot="1">
      <c r="A3454" s="27">
        <f t="shared" si="63"/>
        <v>9</v>
      </c>
      <c r="B3454" s="30" t="s">
        <v>5538</v>
      </c>
      <c r="C3454" s="30" t="s">
        <v>1242</v>
      </c>
      <c r="D3454" s="34">
        <v>0</v>
      </c>
      <c r="E3454" s="34">
        <v>27301225019</v>
      </c>
      <c r="F3454" s="34">
        <v>27301225019</v>
      </c>
    </row>
    <row r="3455" spans="1:6" ht="51.75" hidden="1" thickBot="1">
      <c r="A3455" s="27">
        <f t="shared" si="63"/>
        <v>9</v>
      </c>
      <c r="B3455" s="30" t="s">
        <v>5539</v>
      </c>
      <c r="C3455" s="38" t="s">
        <v>2753</v>
      </c>
      <c r="D3455" s="40">
        <v>0</v>
      </c>
      <c r="E3455" s="40">
        <v>850495723306</v>
      </c>
      <c r="F3455" s="40">
        <v>850495723306</v>
      </c>
    </row>
    <row r="3456" spans="1:6" ht="13.5" hidden="1" thickBot="1">
      <c r="A3456" s="27">
        <f t="shared" si="63"/>
        <v>9</v>
      </c>
      <c r="B3456" s="30" t="s">
        <v>5540</v>
      </c>
      <c r="C3456" s="30" t="s">
        <v>5541</v>
      </c>
      <c r="D3456" s="34">
        <v>0</v>
      </c>
      <c r="E3456" s="34">
        <v>204497279258</v>
      </c>
      <c r="F3456" s="34">
        <v>204497279258</v>
      </c>
    </row>
    <row r="3457" spans="1:6" ht="13.5" hidden="1" thickBot="1">
      <c r="A3457" s="27">
        <f t="shared" si="63"/>
        <v>9</v>
      </c>
      <c r="B3457" s="30" t="s">
        <v>5542</v>
      </c>
      <c r="C3457" s="30" t="s">
        <v>5543</v>
      </c>
      <c r="D3457" s="34">
        <v>0</v>
      </c>
      <c r="E3457" s="34">
        <v>5876089841</v>
      </c>
      <c r="F3457" s="34">
        <v>5876089841</v>
      </c>
    </row>
    <row r="3458" spans="1:6" ht="13.5" thickBot="1">
      <c r="A3458" s="27">
        <f t="shared" si="63"/>
        <v>6</v>
      </c>
      <c r="B3458" s="27" t="s">
        <v>5544</v>
      </c>
      <c r="C3458" s="30" t="s">
        <v>5545</v>
      </c>
      <c r="D3458" s="34">
        <v>0</v>
      </c>
      <c r="E3458" s="33">
        <v>4921576556496.2197</v>
      </c>
      <c r="F3458" s="33">
        <v>4921576556496.2197</v>
      </c>
    </row>
    <row r="3459" spans="1:6" ht="13.5" hidden="1" thickBot="1">
      <c r="A3459" s="27">
        <f t="shared" si="63"/>
        <v>9</v>
      </c>
      <c r="B3459" s="30" t="s">
        <v>5546</v>
      </c>
      <c r="C3459" s="30" t="s">
        <v>5547</v>
      </c>
      <c r="D3459" s="34">
        <v>0</v>
      </c>
      <c r="E3459" s="34">
        <v>3600450288280</v>
      </c>
      <c r="F3459" s="34">
        <v>3600450288280</v>
      </c>
    </row>
    <row r="3460" spans="1:6" ht="13.5" hidden="1" thickBot="1">
      <c r="A3460" s="27">
        <f t="shared" si="63"/>
        <v>9</v>
      </c>
      <c r="B3460" s="30" t="s">
        <v>5548</v>
      </c>
      <c r="C3460" s="30" t="s">
        <v>4217</v>
      </c>
      <c r="D3460" s="34">
        <v>0</v>
      </c>
      <c r="E3460" s="34">
        <v>431465413186</v>
      </c>
      <c r="F3460" s="34">
        <v>431465413186</v>
      </c>
    </row>
    <row r="3461" spans="1:6" ht="13.5" hidden="1" thickBot="1">
      <c r="A3461" s="27">
        <f t="shared" si="63"/>
        <v>9</v>
      </c>
      <c r="B3461" s="30" t="s">
        <v>5549</v>
      </c>
      <c r="C3461" s="30" t="s">
        <v>5550</v>
      </c>
      <c r="D3461" s="34">
        <v>0</v>
      </c>
      <c r="E3461" s="34">
        <v>141174361920</v>
      </c>
      <c r="F3461" s="34">
        <v>141174361920</v>
      </c>
    </row>
    <row r="3462" spans="1:6" ht="13.5" hidden="1" thickBot="1">
      <c r="A3462" s="27">
        <f t="shared" si="63"/>
        <v>9</v>
      </c>
      <c r="B3462" s="30" t="s">
        <v>5551</v>
      </c>
      <c r="C3462" s="30" t="s">
        <v>5552</v>
      </c>
      <c r="D3462" s="34">
        <v>0</v>
      </c>
      <c r="E3462" s="33">
        <v>696408017637.21997</v>
      </c>
      <c r="F3462" s="33">
        <v>696408017637.21997</v>
      </c>
    </row>
    <row r="3463" spans="1:6" ht="13.5" hidden="1" thickBot="1">
      <c r="A3463" s="27">
        <f t="shared" si="63"/>
        <v>9</v>
      </c>
      <c r="B3463" s="30" t="s">
        <v>5553</v>
      </c>
      <c r="C3463" s="30" t="s">
        <v>5554</v>
      </c>
      <c r="D3463" s="34">
        <v>0</v>
      </c>
      <c r="E3463" s="34">
        <v>52078475473</v>
      </c>
      <c r="F3463" s="34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0" t="s">
        <v>968</v>
      </c>
      <c r="D3464" s="34">
        <v>0</v>
      </c>
      <c r="E3464" s="33">
        <v>353877934441.5</v>
      </c>
      <c r="F3464" s="33">
        <v>353877934441.5</v>
      </c>
    </row>
    <row r="3465" spans="1:6" ht="13.5" hidden="1" thickBot="1">
      <c r="A3465" s="27">
        <f t="shared" si="63"/>
        <v>9</v>
      </c>
      <c r="B3465" s="30" t="s">
        <v>5556</v>
      </c>
      <c r="C3465" s="30" t="s">
        <v>5557</v>
      </c>
      <c r="D3465" s="34">
        <v>0</v>
      </c>
      <c r="E3465" s="34">
        <v>130359894708</v>
      </c>
      <c r="F3465" s="34">
        <v>130359894708</v>
      </c>
    </row>
    <row r="3466" spans="1:6" ht="13.5" hidden="1" thickBot="1">
      <c r="A3466" s="27">
        <f t="shared" si="63"/>
        <v>9</v>
      </c>
      <c r="B3466" s="30" t="s">
        <v>5558</v>
      </c>
      <c r="C3466" s="30" t="s">
        <v>5559</v>
      </c>
      <c r="D3466" s="34">
        <v>0</v>
      </c>
      <c r="E3466" s="34">
        <v>6745427668</v>
      </c>
      <c r="F3466" s="34">
        <v>6745427668</v>
      </c>
    </row>
    <row r="3467" spans="1:6" ht="13.5" hidden="1" thickBot="1">
      <c r="A3467" s="27">
        <f t="shared" si="63"/>
        <v>9</v>
      </c>
      <c r="B3467" s="30" t="s">
        <v>5560</v>
      </c>
      <c r="C3467" s="30" t="s">
        <v>5561</v>
      </c>
      <c r="D3467" s="34">
        <v>0</v>
      </c>
      <c r="E3467" s="34">
        <v>274765868</v>
      </c>
      <c r="F3467" s="34">
        <v>274765868</v>
      </c>
    </row>
    <row r="3468" spans="1:6" ht="13.5" hidden="1" thickBot="1">
      <c r="A3468" s="27">
        <f t="shared" si="63"/>
        <v>9</v>
      </c>
      <c r="B3468" s="30" t="s">
        <v>5562</v>
      </c>
      <c r="C3468" s="30" t="s">
        <v>5563</v>
      </c>
      <c r="D3468" s="34">
        <v>0</v>
      </c>
      <c r="E3468" s="34">
        <v>27910867406</v>
      </c>
      <c r="F3468" s="34">
        <v>27910867406</v>
      </c>
    </row>
    <row r="3469" spans="1:6" ht="13.5" hidden="1" thickBot="1">
      <c r="A3469" s="27">
        <f t="shared" si="63"/>
        <v>9</v>
      </c>
      <c r="B3469" s="30" t="s">
        <v>5564</v>
      </c>
      <c r="C3469" s="30" t="s">
        <v>4103</v>
      </c>
      <c r="D3469" s="34">
        <v>0</v>
      </c>
      <c r="E3469" s="34">
        <v>7551083</v>
      </c>
      <c r="F3469" s="34">
        <v>7551083</v>
      </c>
    </row>
    <row r="3470" spans="1:6" ht="13.5" hidden="1" thickBot="1">
      <c r="A3470" s="27">
        <f t="shared" si="63"/>
        <v>9</v>
      </c>
      <c r="B3470" s="30" t="s">
        <v>5565</v>
      </c>
      <c r="C3470" s="30" t="s">
        <v>5566</v>
      </c>
      <c r="D3470" s="34">
        <v>0</v>
      </c>
      <c r="E3470" s="33">
        <v>18747918200.5</v>
      </c>
      <c r="F3470" s="33">
        <v>18747918200.5</v>
      </c>
    </row>
    <row r="3471" spans="1:6" ht="13.5" hidden="1" thickBot="1">
      <c r="A3471" s="27">
        <f t="shared" si="63"/>
        <v>9</v>
      </c>
      <c r="B3471" s="30" t="s">
        <v>5567</v>
      </c>
      <c r="C3471" s="30" t="s">
        <v>3212</v>
      </c>
      <c r="D3471" s="34">
        <v>0</v>
      </c>
      <c r="E3471" s="34">
        <v>95470994255</v>
      </c>
      <c r="F3471" s="34">
        <v>95470994255</v>
      </c>
    </row>
    <row r="3472" spans="1:6" ht="13.5" hidden="1" thickBot="1">
      <c r="A3472" s="27">
        <f t="shared" si="63"/>
        <v>9</v>
      </c>
      <c r="B3472" s="30" t="s">
        <v>5568</v>
      </c>
      <c r="C3472" s="30" t="s">
        <v>3048</v>
      </c>
      <c r="D3472" s="34">
        <v>0</v>
      </c>
      <c r="E3472" s="34">
        <v>40758243597</v>
      </c>
      <c r="F3472" s="34">
        <v>40758243597</v>
      </c>
    </row>
    <row r="3473" spans="1:6" ht="13.5" hidden="1" thickBot="1">
      <c r="A3473" s="27">
        <f t="shared" si="63"/>
        <v>9</v>
      </c>
      <c r="B3473" s="30" t="s">
        <v>5569</v>
      </c>
      <c r="C3473" s="30" t="s">
        <v>5570</v>
      </c>
      <c r="D3473" s="34">
        <v>0</v>
      </c>
      <c r="E3473" s="34">
        <v>33602271656</v>
      </c>
      <c r="F3473" s="34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0" t="s">
        <v>4395</v>
      </c>
      <c r="D3474" s="34">
        <v>0</v>
      </c>
      <c r="E3474" s="33">
        <v>6259655456118.75</v>
      </c>
      <c r="F3474" s="33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0" t="s">
        <v>5573</v>
      </c>
      <c r="D3475" s="34">
        <v>0</v>
      </c>
      <c r="E3475" s="34">
        <v>6244849894079</v>
      </c>
      <c r="F3475" s="34">
        <v>6244849894079</v>
      </c>
    </row>
    <row r="3476" spans="1:6" ht="13.5" hidden="1" thickBot="1">
      <c r="A3476" s="27">
        <f t="shared" si="63"/>
        <v>9</v>
      </c>
      <c r="B3476" s="30" t="s">
        <v>5574</v>
      </c>
      <c r="C3476" s="30" t="s">
        <v>4399</v>
      </c>
      <c r="D3476" s="34">
        <v>0</v>
      </c>
      <c r="E3476" s="33">
        <v>6243130951660.8203</v>
      </c>
      <c r="F3476" s="33">
        <v>6243130951660.8203</v>
      </c>
    </row>
    <row r="3477" spans="1:6" ht="13.5" hidden="1" thickBot="1">
      <c r="A3477" s="27">
        <f t="shared" si="63"/>
        <v>9</v>
      </c>
      <c r="B3477" s="30" t="s">
        <v>5575</v>
      </c>
      <c r="C3477" s="30" t="s">
        <v>4401</v>
      </c>
      <c r="D3477" s="34">
        <v>0</v>
      </c>
      <c r="E3477" s="33">
        <v>0.09</v>
      </c>
      <c r="F3477" s="33">
        <v>0.09</v>
      </c>
    </row>
    <row r="3478" spans="1:6" ht="13.5" hidden="1" thickBot="1">
      <c r="A3478" s="27">
        <f t="shared" si="63"/>
        <v>9</v>
      </c>
      <c r="B3478" s="30" t="s">
        <v>5576</v>
      </c>
      <c r="C3478" s="30" t="s">
        <v>4403</v>
      </c>
      <c r="D3478" s="34">
        <v>0</v>
      </c>
      <c r="E3478" s="33">
        <v>1718942418.0899999</v>
      </c>
      <c r="F3478" s="33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0" t="s">
        <v>4702</v>
      </c>
      <c r="D3479" s="34">
        <v>0</v>
      </c>
      <c r="E3479" s="33">
        <v>2756319918.8200002</v>
      </c>
      <c r="F3479" s="33">
        <v>2756319918.8200002</v>
      </c>
    </row>
    <row r="3480" spans="1:6" ht="13.5" hidden="1" thickBot="1">
      <c r="A3480" s="27">
        <f t="shared" si="63"/>
        <v>9</v>
      </c>
      <c r="B3480" s="30" t="s">
        <v>5578</v>
      </c>
      <c r="C3480" s="30" t="s">
        <v>5579</v>
      </c>
      <c r="D3480" s="34">
        <v>0</v>
      </c>
      <c r="E3480" s="33">
        <v>2079530692.54</v>
      </c>
      <c r="F3480" s="33">
        <v>2079530692.54</v>
      </c>
    </row>
    <row r="3481" spans="1:6" ht="13.5" hidden="1" thickBot="1">
      <c r="A3481" s="27">
        <f t="shared" si="63"/>
        <v>9</v>
      </c>
      <c r="B3481" s="30" t="s">
        <v>5580</v>
      </c>
      <c r="C3481" s="30" t="s">
        <v>5581</v>
      </c>
      <c r="D3481" s="34">
        <v>0</v>
      </c>
      <c r="E3481" s="33">
        <v>676789226.27999997</v>
      </c>
      <c r="F3481" s="33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0" t="s">
        <v>4411</v>
      </c>
      <c r="D3482" s="34">
        <v>0</v>
      </c>
      <c r="E3482" s="33">
        <v>12049242120.93</v>
      </c>
      <c r="F3482" s="33">
        <v>12049242120.93</v>
      </c>
    </row>
    <row r="3483" spans="1:6" ht="13.5" hidden="1" thickBot="1">
      <c r="A3483" s="27">
        <f t="shared" si="63"/>
        <v>9</v>
      </c>
      <c r="B3483" s="30" t="s">
        <v>5583</v>
      </c>
      <c r="C3483" s="30" t="s">
        <v>4413</v>
      </c>
      <c r="D3483" s="34">
        <v>0</v>
      </c>
      <c r="E3483" s="34">
        <v>722065878</v>
      </c>
      <c r="F3483" s="34">
        <v>722065878</v>
      </c>
    </row>
    <row r="3484" spans="1:6" ht="13.5" hidden="1" thickBot="1">
      <c r="A3484" s="27">
        <f t="shared" si="63"/>
        <v>9</v>
      </c>
      <c r="B3484" s="30" t="s">
        <v>5584</v>
      </c>
      <c r="C3484" s="30" t="s">
        <v>913</v>
      </c>
      <c r="D3484" s="34">
        <v>0</v>
      </c>
      <c r="E3484" s="34">
        <v>6267450000</v>
      </c>
      <c r="F3484" s="34">
        <v>6267450000</v>
      </c>
    </row>
    <row r="3485" spans="1:6" ht="13.5" hidden="1" thickBot="1">
      <c r="A3485" s="27">
        <f t="shared" si="63"/>
        <v>9</v>
      </c>
      <c r="B3485" s="30" t="s">
        <v>5585</v>
      </c>
      <c r="C3485" s="30" t="s">
        <v>4416</v>
      </c>
      <c r="D3485" s="34">
        <v>0</v>
      </c>
      <c r="E3485" s="33">
        <v>34774732.75</v>
      </c>
      <c r="F3485" s="33">
        <v>34774732.75</v>
      </c>
    </row>
    <row r="3486" spans="1:6" ht="13.5" hidden="1" thickBot="1">
      <c r="A3486" s="27">
        <f t="shared" si="63"/>
        <v>9</v>
      </c>
      <c r="B3486" s="30" t="s">
        <v>5586</v>
      </c>
      <c r="C3486" s="30" t="s">
        <v>5587</v>
      </c>
      <c r="D3486" s="34">
        <v>0</v>
      </c>
      <c r="E3486" s="34">
        <v>0</v>
      </c>
      <c r="F3486" s="34">
        <v>0</v>
      </c>
    </row>
    <row r="3487" spans="1:6" ht="13.5" hidden="1" thickBot="1">
      <c r="A3487" s="27">
        <f t="shared" si="63"/>
        <v>9</v>
      </c>
      <c r="B3487" s="30" t="s">
        <v>5588</v>
      </c>
      <c r="C3487" s="30" t="s">
        <v>4418</v>
      </c>
      <c r="D3487" s="34">
        <v>0</v>
      </c>
      <c r="E3487" s="33">
        <v>0.01</v>
      </c>
      <c r="F3487" s="33">
        <v>0.01</v>
      </c>
    </row>
    <row r="3488" spans="1:6" ht="13.5" hidden="1" thickBot="1">
      <c r="A3488" s="27">
        <f t="shared" si="63"/>
        <v>9</v>
      </c>
      <c r="B3488" s="30" t="s">
        <v>5589</v>
      </c>
      <c r="C3488" s="30" t="s">
        <v>4422</v>
      </c>
      <c r="D3488" s="34">
        <v>0</v>
      </c>
      <c r="E3488" s="33">
        <v>5024951510.1700001</v>
      </c>
      <c r="F3488" s="33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0" t="s">
        <v>5591</v>
      </c>
      <c r="D3489" s="34">
        <v>0</v>
      </c>
      <c r="E3489" s="33">
        <v>127081449926539</v>
      </c>
      <c r="F3489" s="33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0" t="s">
        <v>1242</v>
      </c>
      <c r="D3490" s="34">
        <v>0</v>
      </c>
      <c r="E3490" s="33">
        <v>451154559712.82001</v>
      </c>
      <c r="F3490" s="33">
        <v>451154559712.82001</v>
      </c>
    </row>
    <row r="3491" spans="1:6" ht="13.5" hidden="1" thickBot="1">
      <c r="A3491" s="27">
        <f t="shared" si="64"/>
        <v>9</v>
      </c>
      <c r="B3491" s="30" t="s">
        <v>5593</v>
      </c>
      <c r="C3491" s="30" t="s">
        <v>5594</v>
      </c>
      <c r="D3491" s="34">
        <v>0</v>
      </c>
      <c r="E3491" s="33">
        <v>59798800255.25</v>
      </c>
      <c r="F3491" s="33">
        <v>59798800255.25</v>
      </c>
    </row>
    <row r="3492" spans="1:6" ht="13.5" hidden="1" thickBot="1">
      <c r="A3492" s="27">
        <f t="shared" si="64"/>
        <v>9</v>
      </c>
      <c r="B3492" s="30" t="s">
        <v>5595</v>
      </c>
      <c r="C3492" s="30" t="s">
        <v>5596</v>
      </c>
      <c r="D3492" s="34">
        <v>0</v>
      </c>
      <c r="E3492" s="33">
        <v>49369763415.639999</v>
      </c>
      <c r="F3492" s="33">
        <v>49369763415.639999</v>
      </c>
    </row>
    <row r="3493" spans="1:6" ht="13.5" hidden="1" thickBot="1">
      <c r="A3493" s="27">
        <f t="shared" si="64"/>
        <v>9</v>
      </c>
      <c r="B3493" s="30" t="s">
        <v>5597</v>
      </c>
      <c r="C3493" s="30" t="s">
        <v>74</v>
      </c>
      <c r="D3493" s="34">
        <v>0</v>
      </c>
      <c r="E3493" s="33">
        <v>3462097257.1599998</v>
      </c>
      <c r="F3493" s="33">
        <v>3462097257.1599998</v>
      </c>
    </row>
    <row r="3494" spans="1:6" ht="13.5" hidden="1" thickBot="1">
      <c r="A3494" s="27">
        <f t="shared" si="64"/>
        <v>9</v>
      </c>
      <c r="B3494" s="30" t="s">
        <v>5598</v>
      </c>
      <c r="C3494" s="30" t="s">
        <v>5599</v>
      </c>
      <c r="D3494" s="34">
        <v>0</v>
      </c>
      <c r="E3494" s="33">
        <v>294811588740.33002</v>
      </c>
      <c r="F3494" s="33">
        <v>294811588740.33002</v>
      </c>
    </row>
    <row r="3495" spans="1:6" ht="13.5" hidden="1" thickBot="1">
      <c r="A3495" s="27">
        <f t="shared" si="64"/>
        <v>9</v>
      </c>
      <c r="B3495" s="30" t="s">
        <v>5600</v>
      </c>
      <c r="C3495" s="30" t="s">
        <v>5601</v>
      </c>
      <c r="D3495" s="34">
        <v>0</v>
      </c>
      <c r="E3495" s="33">
        <v>43712310044.440002</v>
      </c>
      <c r="F3495" s="33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0" t="s">
        <v>4512</v>
      </c>
      <c r="D3496" s="34">
        <v>0</v>
      </c>
      <c r="E3496" s="33">
        <v>48952862495177.898</v>
      </c>
      <c r="F3496" s="33">
        <v>48952862495177.898</v>
      </c>
    </row>
    <row r="3497" spans="1:6" ht="13.5" hidden="1" thickBot="1">
      <c r="A3497" s="27">
        <f t="shared" si="64"/>
        <v>9</v>
      </c>
      <c r="B3497" s="30" t="s">
        <v>5603</v>
      </c>
      <c r="C3497" s="30" t="s">
        <v>474</v>
      </c>
      <c r="D3497" s="34">
        <v>0</v>
      </c>
      <c r="E3497" s="33">
        <v>3834890473541.6499</v>
      </c>
      <c r="F3497" s="33">
        <v>3834890473541.6499</v>
      </c>
    </row>
    <row r="3498" spans="1:6" ht="13.5" hidden="1" thickBot="1">
      <c r="A3498" s="27">
        <f t="shared" si="64"/>
        <v>9</v>
      </c>
      <c r="B3498" s="30" t="s">
        <v>5604</v>
      </c>
      <c r="C3498" s="30" t="s">
        <v>760</v>
      </c>
      <c r="D3498" s="34">
        <v>0</v>
      </c>
      <c r="E3498" s="33">
        <v>3473948295854.6001</v>
      </c>
      <c r="F3498" s="33">
        <v>3473948295854.6001</v>
      </c>
    </row>
    <row r="3499" spans="1:6" ht="13.5" hidden="1" thickBot="1">
      <c r="A3499" s="27">
        <f t="shared" si="64"/>
        <v>9</v>
      </c>
      <c r="B3499" s="30" t="s">
        <v>5605</v>
      </c>
      <c r="C3499" s="30" t="s">
        <v>1383</v>
      </c>
      <c r="D3499" s="34">
        <v>0</v>
      </c>
      <c r="E3499" s="33">
        <v>93123356093.300003</v>
      </c>
      <c r="F3499" s="33">
        <v>93123356093.300003</v>
      </c>
    </row>
    <row r="3500" spans="1:6" ht="13.5" hidden="1" thickBot="1">
      <c r="A3500" s="27">
        <f t="shared" si="64"/>
        <v>9</v>
      </c>
      <c r="B3500" s="30" t="s">
        <v>5606</v>
      </c>
      <c r="C3500" s="30" t="s">
        <v>56</v>
      </c>
      <c r="D3500" s="34">
        <v>0</v>
      </c>
      <c r="E3500" s="33">
        <v>282767885937.71002</v>
      </c>
      <c r="F3500" s="33">
        <v>282767885937.71002</v>
      </c>
    </row>
    <row r="3501" spans="1:6" ht="13.5" hidden="1" thickBot="1">
      <c r="A3501" s="27">
        <f t="shared" si="64"/>
        <v>9</v>
      </c>
      <c r="B3501" s="30" t="s">
        <v>5607</v>
      </c>
      <c r="C3501" s="30" t="s">
        <v>54</v>
      </c>
      <c r="D3501" s="34">
        <v>0</v>
      </c>
      <c r="E3501" s="33">
        <v>563199842843.89001</v>
      </c>
      <c r="F3501" s="33">
        <v>563199842843.89001</v>
      </c>
    </row>
    <row r="3502" spans="1:6" ht="13.5" hidden="1" thickBot="1">
      <c r="A3502" s="27">
        <f t="shared" si="64"/>
        <v>9</v>
      </c>
      <c r="B3502" s="30" t="s">
        <v>5608</v>
      </c>
      <c r="C3502" s="30" t="s">
        <v>66</v>
      </c>
      <c r="D3502" s="34">
        <v>0</v>
      </c>
      <c r="E3502" s="34">
        <v>309098254885</v>
      </c>
      <c r="F3502" s="34">
        <v>309098254885</v>
      </c>
    </row>
    <row r="3503" spans="1:6" ht="13.5" hidden="1" thickBot="1">
      <c r="A3503" s="27">
        <f t="shared" si="64"/>
        <v>9</v>
      </c>
      <c r="B3503" s="30" t="s">
        <v>5609</v>
      </c>
      <c r="C3503" s="30" t="s">
        <v>5610</v>
      </c>
      <c r="D3503" s="34">
        <v>0</v>
      </c>
      <c r="E3503" s="33">
        <v>4883867311101.71</v>
      </c>
      <c r="F3503" s="33">
        <v>4883867311101.71</v>
      </c>
    </row>
    <row r="3504" spans="1:6" ht="13.5" hidden="1" thickBot="1">
      <c r="A3504" s="27">
        <f t="shared" si="64"/>
        <v>9</v>
      </c>
      <c r="B3504" s="30" t="s">
        <v>5611</v>
      </c>
      <c r="C3504" s="30" t="s">
        <v>5612</v>
      </c>
      <c r="D3504" s="34">
        <v>0</v>
      </c>
      <c r="E3504" s="34">
        <v>174864726</v>
      </c>
      <c r="F3504" s="34">
        <v>174864726</v>
      </c>
    </row>
    <row r="3505" spans="1:6" ht="13.5" hidden="1" thickBot="1">
      <c r="A3505" s="27">
        <f t="shared" si="64"/>
        <v>9</v>
      </c>
      <c r="B3505" s="30" t="s">
        <v>5613</v>
      </c>
      <c r="C3505" s="30" t="s">
        <v>4520</v>
      </c>
      <c r="D3505" s="34">
        <v>0</v>
      </c>
      <c r="E3505" s="33">
        <v>2767715588030.8198</v>
      </c>
      <c r="F3505" s="33">
        <v>2767715588030.8198</v>
      </c>
    </row>
    <row r="3506" spans="1:6" ht="13.5" hidden="1" thickBot="1">
      <c r="A3506" s="27">
        <f t="shared" si="64"/>
        <v>9</v>
      </c>
      <c r="B3506" s="30" t="s">
        <v>5614</v>
      </c>
      <c r="C3506" s="30" t="s">
        <v>4522</v>
      </c>
      <c r="D3506" s="34">
        <v>0</v>
      </c>
      <c r="E3506" s="33">
        <v>218302737527.07001</v>
      </c>
      <c r="F3506" s="33">
        <v>218302737527.07001</v>
      </c>
    </row>
    <row r="3507" spans="1:6" ht="13.5" hidden="1" thickBot="1">
      <c r="A3507" s="27">
        <f t="shared" si="64"/>
        <v>9</v>
      </c>
      <c r="B3507" s="30" t="s">
        <v>5615</v>
      </c>
      <c r="C3507" s="30" t="s">
        <v>4524</v>
      </c>
      <c r="D3507" s="34">
        <v>0</v>
      </c>
      <c r="E3507" s="33">
        <v>17277000471322.199</v>
      </c>
      <c r="F3507" s="33">
        <v>17277000471322.199</v>
      </c>
    </row>
    <row r="3508" spans="1:6" ht="13.5" hidden="1" thickBot="1">
      <c r="A3508" s="27">
        <f t="shared" si="64"/>
        <v>9</v>
      </c>
      <c r="B3508" s="30" t="s">
        <v>5616</v>
      </c>
      <c r="C3508" s="30" t="s">
        <v>5617</v>
      </c>
      <c r="D3508" s="34">
        <v>0</v>
      </c>
      <c r="E3508" s="33">
        <v>185852708.52000001</v>
      </c>
      <c r="F3508" s="33">
        <v>185852708.52000001</v>
      </c>
    </row>
    <row r="3509" spans="1:6" ht="13.5" hidden="1" thickBot="1">
      <c r="A3509" s="27">
        <f t="shared" si="64"/>
        <v>9</v>
      </c>
      <c r="B3509" s="30" t="s">
        <v>5618</v>
      </c>
      <c r="C3509" s="30" t="s">
        <v>4526</v>
      </c>
      <c r="D3509" s="34">
        <v>0</v>
      </c>
      <c r="E3509" s="33">
        <v>4166716634.1900001</v>
      </c>
      <c r="F3509" s="33">
        <v>4166716634.1900001</v>
      </c>
    </row>
    <row r="3510" spans="1:6" ht="13.5" hidden="1" thickBot="1">
      <c r="A3510" s="27">
        <f t="shared" si="64"/>
        <v>9</v>
      </c>
      <c r="B3510" s="30" t="s">
        <v>5619</v>
      </c>
      <c r="C3510" s="30" t="s">
        <v>4528</v>
      </c>
      <c r="D3510" s="34">
        <v>0</v>
      </c>
      <c r="E3510" s="33">
        <v>329352653335.87</v>
      </c>
      <c r="F3510" s="33">
        <v>329352653335.87</v>
      </c>
    </row>
    <row r="3511" spans="1:6" ht="13.5" hidden="1" thickBot="1">
      <c r="A3511" s="27">
        <f t="shared" si="64"/>
        <v>9</v>
      </c>
      <c r="B3511" s="30" t="s">
        <v>5620</v>
      </c>
      <c r="C3511" s="30" t="s">
        <v>4530</v>
      </c>
      <c r="D3511" s="34">
        <v>0</v>
      </c>
      <c r="E3511" s="33">
        <v>2890685792.8600001</v>
      </c>
      <c r="F3511" s="33">
        <v>2890685792.8600001</v>
      </c>
    </row>
    <row r="3512" spans="1:6" ht="13.5" hidden="1" thickBot="1">
      <c r="A3512" s="27">
        <f t="shared" si="64"/>
        <v>9</v>
      </c>
      <c r="B3512" s="30" t="s">
        <v>5621</v>
      </c>
      <c r="C3512" s="30" t="s">
        <v>4532</v>
      </c>
      <c r="D3512" s="34">
        <v>0</v>
      </c>
      <c r="E3512" s="33">
        <v>13424743827744.801</v>
      </c>
      <c r="F3512" s="33">
        <v>13424743827744.801</v>
      </c>
    </row>
    <row r="3513" spans="1:6" ht="13.5" hidden="1" thickBot="1">
      <c r="A3513" s="27">
        <f t="shared" si="64"/>
        <v>9</v>
      </c>
      <c r="B3513" s="30" t="s">
        <v>5622</v>
      </c>
      <c r="C3513" s="30" t="s">
        <v>57</v>
      </c>
      <c r="D3513" s="34">
        <v>0</v>
      </c>
      <c r="E3513" s="33">
        <v>1141064103064.3101</v>
      </c>
      <c r="F3513" s="33">
        <v>1141064103064.3101</v>
      </c>
    </row>
    <row r="3514" spans="1:6" ht="13.5" hidden="1" thickBot="1">
      <c r="A3514" s="27">
        <f t="shared" si="64"/>
        <v>9</v>
      </c>
      <c r="B3514" s="30" t="s">
        <v>5623</v>
      </c>
      <c r="C3514" s="30" t="s">
        <v>120</v>
      </c>
      <c r="D3514" s="34">
        <v>0</v>
      </c>
      <c r="E3514" s="33">
        <v>655406492.53999996</v>
      </c>
      <c r="F3514" s="33">
        <v>655406492.53999996</v>
      </c>
    </row>
    <row r="3515" spans="1:6" ht="13.5" hidden="1" thickBot="1">
      <c r="A3515" s="27">
        <f t="shared" si="64"/>
        <v>9</v>
      </c>
      <c r="B3515" s="30" t="s">
        <v>5624</v>
      </c>
      <c r="C3515" s="30" t="s">
        <v>4537</v>
      </c>
      <c r="D3515" s="34">
        <v>0</v>
      </c>
      <c r="E3515" s="33">
        <v>345714167540.88</v>
      </c>
      <c r="F3515" s="33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0" t="s">
        <v>4426</v>
      </c>
      <c r="D3516" s="34">
        <v>0</v>
      </c>
      <c r="E3516" s="33">
        <v>49178660049908.898</v>
      </c>
      <c r="F3516" s="33">
        <v>49178660049908.898</v>
      </c>
    </row>
    <row r="3517" spans="1:6" ht="13.5" hidden="1" thickBot="1">
      <c r="A3517" s="27">
        <f t="shared" si="64"/>
        <v>9</v>
      </c>
      <c r="B3517" s="30" t="s">
        <v>5626</v>
      </c>
      <c r="C3517" s="30" t="s">
        <v>5627</v>
      </c>
      <c r="D3517" s="34">
        <v>0</v>
      </c>
      <c r="E3517" s="33">
        <v>1554208012464.4099</v>
      </c>
      <c r="F3517" s="33">
        <v>1554208012464.4099</v>
      </c>
    </row>
    <row r="3518" spans="1:6" ht="13.5" hidden="1" thickBot="1">
      <c r="A3518" s="27">
        <f t="shared" si="64"/>
        <v>9</v>
      </c>
      <c r="B3518" s="30" t="s">
        <v>5628</v>
      </c>
      <c r="C3518" s="30" t="s">
        <v>5629</v>
      </c>
      <c r="D3518" s="34">
        <v>0</v>
      </c>
      <c r="E3518" s="33">
        <v>7110027150022.8896</v>
      </c>
      <c r="F3518" s="33">
        <v>7110027150022.8896</v>
      </c>
    </row>
    <row r="3519" spans="1:6" ht="13.5" hidden="1" thickBot="1">
      <c r="A3519" s="27">
        <f t="shared" si="64"/>
        <v>9</v>
      </c>
      <c r="B3519" s="30" t="s">
        <v>5630</v>
      </c>
      <c r="C3519" s="30" t="s">
        <v>5631</v>
      </c>
      <c r="D3519" s="34">
        <v>0</v>
      </c>
      <c r="E3519" s="34">
        <v>91699121</v>
      </c>
      <c r="F3519" s="34">
        <v>91699121</v>
      </c>
    </row>
    <row r="3520" spans="1:6" ht="13.5" hidden="1" thickBot="1">
      <c r="A3520" s="27">
        <f t="shared" si="64"/>
        <v>9</v>
      </c>
      <c r="B3520" s="30" t="s">
        <v>5632</v>
      </c>
      <c r="C3520" s="30" t="s">
        <v>5633</v>
      </c>
      <c r="D3520" s="34">
        <v>0</v>
      </c>
      <c r="E3520" s="33">
        <v>173444392066.78</v>
      </c>
      <c r="F3520" s="33">
        <v>173444392066.78</v>
      </c>
    </row>
    <row r="3521" spans="1:6" ht="13.5" hidden="1" thickBot="1">
      <c r="A3521" s="27">
        <f t="shared" si="64"/>
        <v>9</v>
      </c>
      <c r="B3521" s="30" t="s">
        <v>5634</v>
      </c>
      <c r="C3521" s="30" t="s">
        <v>2210</v>
      </c>
      <c r="D3521" s="34">
        <v>0</v>
      </c>
      <c r="E3521" s="33">
        <v>6233097497.3100004</v>
      </c>
      <c r="F3521" s="33">
        <v>6233097497.3100004</v>
      </c>
    </row>
    <row r="3522" spans="1:6" ht="13.5" hidden="1" thickBot="1">
      <c r="A3522" s="27">
        <f t="shared" si="64"/>
        <v>9</v>
      </c>
      <c r="B3522" s="30" t="s">
        <v>5635</v>
      </c>
      <c r="C3522" s="30" t="s">
        <v>5636</v>
      </c>
      <c r="D3522" s="34">
        <v>0</v>
      </c>
      <c r="E3522" s="34">
        <v>127380708</v>
      </c>
      <c r="F3522" s="34">
        <v>127380708</v>
      </c>
    </row>
    <row r="3523" spans="1:6" ht="13.5" hidden="1" thickBot="1">
      <c r="A3523" s="27">
        <f t="shared" si="64"/>
        <v>9</v>
      </c>
      <c r="B3523" s="30" t="s">
        <v>5637</v>
      </c>
      <c r="C3523" s="30" t="s">
        <v>5638</v>
      </c>
      <c r="D3523" s="34">
        <v>0</v>
      </c>
      <c r="E3523" s="33">
        <v>549992776.46000004</v>
      </c>
      <c r="F3523" s="33">
        <v>549992776.46000004</v>
      </c>
    </row>
    <row r="3524" spans="1:6" ht="13.5" hidden="1" thickBot="1">
      <c r="A3524" s="27">
        <f t="shared" si="64"/>
        <v>9</v>
      </c>
      <c r="B3524" s="30" t="s">
        <v>5639</v>
      </c>
      <c r="C3524" s="30" t="s">
        <v>5640</v>
      </c>
      <c r="D3524" s="34">
        <v>0</v>
      </c>
      <c r="E3524" s="33">
        <v>24448907200.880001</v>
      </c>
      <c r="F3524" s="33">
        <v>24448907200.880001</v>
      </c>
    </row>
    <row r="3525" spans="1:6" ht="13.5" hidden="1" thickBot="1">
      <c r="A3525" s="27">
        <f t="shared" si="64"/>
        <v>9</v>
      </c>
      <c r="B3525" s="30" t="s">
        <v>5641</v>
      </c>
      <c r="C3525" s="30" t="s">
        <v>5642</v>
      </c>
      <c r="D3525" s="34">
        <v>0</v>
      </c>
      <c r="E3525" s="34">
        <v>56929543506</v>
      </c>
      <c r="F3525" s="34">
        <v>56929543506</v>
      </c>
    </row>
    <row r="3526" spans="1:6" ht="13.5" hidden="1" customHeight="1" thickBot="1">
      <c r="A3526" s="27">
        <f t="shared" si="64"/>
        <v>9</v>
      </c>
      <c r="B3526" s="30" t="s">
        <v>5643</v>
      </c>
      <c r="C3526" s="38" t="s">
        <v>5644</v>
      </c>
      <c r="D3526" s="40">
        <v>0</v>
      </c>
      <c r="E3526" s="39">
        <v>165408300397.35999</v>
      </c>
      <c r="F3526" s="39">
        <v>165408300397.35999</v>
      </c>
    </row>
    <row r="3527" spans="1:6" ht="13.5" hidden="1" customHeight="1" thickBot="1">
      <c r="A3527" s="27">
        <f t="shared" si="64"/>
        <v>9</v>
      </c>
      <c r="B3527" s="30" t="s">
        <v>5645</v>
      </c>
      <c r="C3527" s="38" t="s">
        <v>5646</v>
      </c>
      <c r="D3527" s="40">
        <v>0</v>
      </c>
      <c r="E3527" s="39">
        <v>1067612212211.73</v>
      </c>
      <c r="F3527" s="39">
        <v>1067612212211.73</v>
      </c>
    </row>
    <row r="3528" spans="1:6" ht="13.5" hidden="1" customHeight="1" thickBot="1">
      <c r="A3528" s="27">
        <f t="shared" si="64"/>
        <v>9</v>
      </c>
      <c r="B3528" s="30" t="s">
        <v>5647</v>
      </c>
      <c r="C3528" s="38" t="s">
        <v>5648</v>
      </c>
      <c r="D3528" s="40">
        <v>0</v>
      </c>
      <c r="E3528" s="39">
        <v>177560498095.72</v>
      </c>
      <c r="F3528" s="39">
        <v>177560498095.72</v>
      </c>
    </row>
    <row r="3529" spans="1:6" ht="13.5" hidden="1" customHeight="1" thickBot="1">
      <c r="A3529" s="27">
        <f t="shared" si="64"/>
        <v>9</v>
      </c>
      <c r="B3529" s="30" t="s">
        <v>5649</v>
      </c>
      <c r="C3529" s="38" t="s">
        <v>5650</v>
      </c>
      <c r="D3529" s="40">
        <v>0</v>
      </c>
      <c r="E3529" s="39">
        <v>1535066486.6800001</v>
      </c>
      <c r="F3529" s="39">
        <v>1535066486.6800001</v>
      </c>
    </row>
    <row r="3530" spans="1:6" ht="13.5" hidden="1" customHeight="1" thickBot="1">
      <c r="A3530" s="27">
        <f t="shared" si="64"/>
        <v>9</v>
      </c>
      <c r="B3530" s="30" t="s">
        <v>5651</v>
      </c>
      <c r="C3530" s="38" t="s">
        <v>5652</v>
      </c>
      <c r="D3530" s="40">
        <v>0</v>
      </c>
      <c r="E3530" s="40">
        <v>26619785</v>
      </c>
      <c r="F3530" s="40">
        <v>26619785</v>
      </c>
    </row>
    <row r="3531" spans="1:6" ht="13.5" hidden="1" thickBot="1">
      <c r="A3531" s="27">
        <f t="shared" si="64"/>
        <v>9</v>
      </c>
      <c r="B3531" s="30" t="s">
        <v>5653</v>
      </c>
      <c r="C3531" s="30" t="s">
        <v>5654</v>
      </c>
      <c r="D3531" s="34">
        <v>0</v>
      </c>
      <c r="E3531" s="33">
        <v>44692170982.089996</v>
      </c>
      <c r="F3531" s="33">
        <v>44692170982.089996</v>
      </c>
    </row>
    <row r="3532" spans="1:6" ht="13.5" hidden="1" thickBot="1">
      <c r="A3532" s="27">
        <f t="shared" si="64"/>
        <v>9</v>
      </c>
      <c r="B3532" s="30" t="s">
        <v>5655</v>
      </c>
      <c r="C3532" s="30" t="s">
        <v>5656</v>
      </c>
      <c r="D3532" s="34">
        <v>0</v>
      </c>
      <c r="E3532" s="33">
        <v>59066441928.529999</v>
      </c>
      <c r="F3532" s="33">
        <v>59066441928.529999</v>
      </c>
    </row>
    <row r="3533" spans="1:6" ht="13.5" hidden="1" thickBot="1">
      <c r="A3533" s="27">
        <f t="shared" si="64"/>
        <v>9</v>
      </c>
      <c r="B3533" s="30" t="s">
        <v>5657</v>
      </c>
      <c r="C3533" s="30" t="s">
        <v>5658</v>
      </c>
      <c r="D3533" s="34">
        <v>0</v>
      </c>
      <c r="E3533" s="33">
        <v>620278826.44000006</v>
      </c>
      <c r="F3533" s="33">
        <v>620278826.44000006</v>
      </c>
    </row>
    <row r="3534" spans="1:6" ht="13.5" hidden="1" thickBot="1">
      <c r="A3534" s="27">
        <f t="shared" si="64"/>
        <v>9</v>
      </c>
      <c r="B3534" s="30" t="s">
        <v>5659</v>
      </c>
      <c r="C3534" s="30" t="s">
        <v>5660</v>
      </c>
      <c r="D3534" s="34">
        <v>0</v>
      </c>
      <c r="E3534" s="34">
        <v>1991304995046</v>
      </c>
      <c r="F3534" s="34">
        <v>1991304995046</v>
      </c>
    </row>
    <row r="3535" spans="1:6" ht="51.75" hidden="1" thickBot="1">
      <c r="A3535" s="27">
        <f t="shared" si="64"/>
        <v>9</v>
      </c>
      <c r="B3535" s="30" t="s">
        <v>5661</v>
      </c>
      <c r="C3535" s="38" t="s">
        <v>5662</v>
      </c>
      <c r="D3535" s="40">
        <v>0</v>
      </c>
      <c r="E3535" s="40">
        <v>75019413726</v>
      </c>
      <c r="F3535" s="40">
        <v>75019413726</v>
      </c>
    </row>
    <row r="3536" spans="1:6" ht="13.5" hidden="1" thickBot="1">
      <c r="A3536" s="27">
        <f t="shared" si="64"/>
        <v>9</v>
      </c>
      <c r="B3536" s="30" t="s">
        <v>5663</v>
      </c>
      <c r="C3536" s="30" t="s">
        <v>5664</v>
      </c>
      <c r="D3536" s="34">
        <v>0</v>
      </c>
      <c r="E3536" s="33">
        <v>818427031.27999997</v>
      </c>
      <c r="F3536" s="33">
        <v>818427031.27999997</v>
      </c>
    </row>
    <row r="3537" spans="1:6" ht="13.5" hidden="1" thickBot="1">
      <c r="A3537" s="27">
        <f t="shared" si="64"/>
        <v>9</v>
      </c>
      <c r="B3537" s="30" t="s">
        <v>5665</v>
      </c>
      <c r="C3537" s="30" t="s">
        <v>5666</v>
      </c>
      <c r="D3537" s="34">
        <v>0</v>
      </c>
      <c r="E3537" s="33">
        <v>31161225415.150002</v>
      </c>
      <c r="F3537" s="33">
        <v>31161225415.150002</v>
      </c>
    </row>
    <row r="3538" spans="1:6" ht="13.5" hidden="1" thickBot="1">
      <c r="A3538" s="27">
        <f t="shared" si="64"/>
        <v>9</v>
      </c>
      <c r="B3538" s="30" t="s">
        <v>5667</v>
      </c>
      <c r="C3538" s="30" t="s">
        <v>5668</v>
      </c>
      <c r="D3538" s="34">
        <v>0</v>
      </c>
      <c r="E3538" s="33">
        <v>423769387349.31</v>
      </c>
      <c r="F3538" s="33">
        <v>423769387349.31</v>
      </c>
    </row>
    <row r="3539" spans="1:6" ht="13.5" hidden="1" thickBot="1">
      <c r="A3539" s="27">
        <f t="shared" si="64"/>
        <v>9</v>
      </c>
      <c r="B3539" s="30" t="s">
        <v>5669</v>
      </c>
      <c r="C3539" s="30" t="s">
        <v>5670</v>
      </c>
      <c r="D3539" s="34">
        <v>0</v>
      </c>
      <c r="E3539" s="33">
        <v>119697138242.78999</v>
      </c>
      <c r="F3539" s="33">
        <v>119697138242.78999</v>
      </c>
    </row>
    <row r="3540" spans="1:6" ht="13.5" hidden="1" thickBot="1">
      <c r="A3540" s="27">
        <f t="shared" si="64"/>
        <v>9</v>
      </c>
      <c r="B3540" s="30" t="s">
        <v>5671</v>
      </c>
      <c r="C3540" s="30" t="s">
        <v>5672</v>
      </c>
      <c r="D3540" s="34">
        <v>0</v>
      </c>
      <c r="E3540" s="33">
        <v>640877381994.84998</v>
      </c>
      <c r="F3540" s="33">
        <v>640877381994.84998</v>
      </c>
    </row>
    <row r="3541" spans="1:6" ht="13.5" hidden="1" thickBot="1">
      <c r="A3541" s="27">
        <f t="shared" si="64"/>
        <v>9</v>
      </c>
      <c r="B3541" s="30" t="s">
        <v>5673</v>
      </c>
      <c r="C3541" s="30" t="s">
        <v>5674</v>
      </c>
      <c r="D3541" s="34">
        <v>0</v>
      </c>
      <c r="E3541" s="33">
        <v>17763273105263.602</v>
      </c>
      <c r="F3541" s="33">
        <v>17763273105263.602</v>
      </c>
    </row>
    <row r="3542" spans="1:6" ht="13.5" hidden="1" thickBot="1">
      <c r="A3542" s="27">
        <f t="shared" si="64"/>
        <v>9</v>
      </c>
      <c r="B3542" s="30" t="s">
        <v>5675</v>
      </c>
      <c r="C3542" s="30" t="s">
        <v>5676</v>
      </c>
      <c r="D3542" s="34">
        <v>0</v>
      </c>
      <c r="E3542" s="33">
        <v>20566854.82</v>
      </c>
      <c r="F3542" s="33">
        <v>20566854.82</v>
      </c>
    </row>
    <row r="3543" spans="1:6" ht="13.5" hidden="1" thickBot="1">
      <c r="A3543" s="27">
        <f t="shared" si="64"/>
        <v>9</v>
      </c>
      <c r="B3543" s="30" t="s">
        <v>5677</v>
      </c>
      <c r="C3543" s="30" t="s">
        <v>5678</v>
      </c>
      <c r="D3543" s="34">
        <v>0</v>
      </c>
      <c r="E3543" s="33">
        <v>6784418102410.6396</v>
      </c>
      <c r="F3543" s="33">
        <v>6784418102410.6396</v>
      </c>
    </row>
    <row r="3544" spans="1:6" ht="13.5" hidden="1" thickBot="1">
      <c r="A3544" s="27">
        <f t="shared" si="64"/>
        <v>9</v>
      </c>
      <c r="B3544" s="30" t="s">
        <v>5679</v>
      </c>
      <c r="C3544" s="30" t="s">
        <v>5680</v>
      </c>
      <c r="D3544" s="34">
        <v>0</v>
      </c>
      <c r="E3544" s="34">
        <v>64613226193</v>
      </c>
      <c r="F3544" s="34">
        <v>64613226193</v>
      </c>
    </row>
    <row r="3545" spans="1:6" ht="13.5" hidden="1" thickBot="1">
      <c r="A3545" s="27">
        <f t="shared" si="64"/>
        <v>9</v>
      </c>
      <c r="B3545" s="30" t="s">
        <v>5681</v>
      </c>
      <c r="C3545" s="30" t="s">
        <v>5682</v>
      </c>
      <c r="D3545" s="34">
        <v>0</v>
      </c>
      <c r="E3545" s="33">
        <v>962317018395.88</v>
      </c>
      <c r="F3545" s="33">
        <v>962317018395.88</v>
      </c>
    </row>
    <row r="3546" spans="1:6" ht="13.5" hidden="1" thickBot="1">
      <c r="A3546" s="27">
        <f t="shared" si="64"/>
        <v>9</v>
      </c>
      <c r="B3546" s="30" t="s">
        <v>5683</v>
      </c>
      <c r="C3546" s="30" t="s">
        <v>5684</v>
      </c>
      <c r="D3546" s="34">
        <v>0</v>
      </c>
      <c r="E3546" s="33">
        <v>1269073694011.8301</v>
      </c>
      <c r="F3546" s="33">
        <v>1269073694011.8301</v>
      </c>
    </row>
    <row r="3547" spans="1:6" ht="13.5" hidden="1" thickBot="1">
      <c r="A3547" s="27">
        <f t="shared" si="64"/>
        <v>9</v>
      </c>
      <c r="B3547" s="30" t="s">
        <v>5685</v>
      </c>
      <c r="C3547" s="30" t="s">
        <v>5686</v>
      </c>
      <c r="D3547" s="34">
        <v>0</v>
      </c>
      <c r="E3547" s="33">
        <v>1268910738.9100001</v>
      </c>
      <c r="F3547" s="33">
        <v>1268910738.9100001</v>
      </c>
    </row>
    <row r="3548" spans="1:6" ht="13.5" hidden="1" thickBot="1">
      <c r="A3548" s="27">
        <f t="shared" si="64"/>
        <v>9</v>
      </c>
      <c r="B3548" s="30" t="s">
        <v>5687</v>
      </c>
      <c r="C3548" s="30" t="s">
        <v>5688</v>
      </c>
      <c r="D3548" s="34">
        <v>0</v>
      </c>
      <c r="E3548" s="33">
        <v>2873217209383.2202</v>
      </c>
      <c r="F3548" s="33">
        <v>2873217209383.2202</v>
      </c>
    </row>
    <row r="3549" spans="1:6" ht="13.5" hidden="1" thickBot="1">
      <c r="A3549" s="27">
        <f t="shared" si="64"/>
        <v>9</v>
      </c>
      <c r="B3549" s="30" t="s">
        <v>5689</v>
      </c>
      <c r="C3549" s="30" t="s">
        <v>5690</v>
      </c>
      <c r="D3549" s="34">
        <v>0</v>
      </c>
      <c r="E3549" s="33">
        <v>38744269611.760002</v>
      </c>
      <c r="F3549" s="33">
        <v>38744269611.760002</v>
      </c>
    </row>
    <row r="3550" spans="1:6" ht="13.5" hidden="1" thickBot="1">
      <c r="A3550" s="27">
        <f t="shared" si="64"/>
        <v>9</v>
      </c>
      <c r="B3550" s="30" t="s">
        <v>5691</v>
      </c>
      <c r="C3550" s="30" t="s">
        <v>1120</v>
      </c>
      <c r="D3550" s="34">
        <v>0</v>
      </c>
      <c r="E3550" s="33">
        <v>23781672797.169998</v>
      </c>
      <c r="F3550" s="33">
        <v>23781672797.169998</v>
      </c>
    </row>
    <row r="3551" spans="1:6" ht="13.5" hidden="1" thickBot="1">
      <c r="A3551" s="27">
        <f t="shared" si="64"/>
        <v>9</v>
      </c>
      <c r="B3551" s="30" t="s">
        <v>5692</v>
      </c>
      <c r="C3551" s="30" t="s">
        <v>5693</v>
      </c>
      <c r="D3551" s="34">
        <v>0</v>
      </c>
      <c r="E3551" s="33">
        <v>1088015079435.71</v>
      </c>
      <c r="F3551" s="33">
        <v>1088015079435.71</v>
      </c>
    </row>
    <row r="3552" spans="1:6" ht="13.5" hidden="1" thickBot="1">
      <c r="A3552" s="27">
        <f t="shared" si="64"/>
        <v>9</v>
      </c>
      <c r="B3552" s="30" t="s">
        <v>5694</v>
      </c>
      <c r="C3552" s="30" t="s">
        <v>5695</v>
      </c>
      <c r="D3552" s="34">
        <v>0</v>
      </c>
      <c r="E3552" s="33">
        <v>238748806952.10999</v>
      </c>
      <c r="F3552" s="33">
        <v>238748806952.10999</v>
      </c>
    </row>
    <row r="3553" spans="1:6" ht="13.5" hidden="1" customHeight="1" thickBot="1">
      <c r="A3553" s="27">
        <f t="shared" si="64"/>
        <v>9</v>
      </c>
      <c r="B3553" s="30" t="s">
        <v>5696</v>
      </c>
      <c r="C3553" s="38" t="s">
        <v>5697</v>
      </c>
      <c r="D3553" s="40">
        <v>0</v>
      </c>
      <c r="E3553" s="40">
        <v>62471477</v>
      </c>
      <c r="F3553" s="40">
        <v>62471477</v>
      </c>
    </row>
    <row r="3554" spans="1:6" ht="51.75" hidden="1" thickBot="1">
      <c r="A3554" s="27">
        <f t="shared" ref="A3554:A3617" si="65">LEN(B3554)</f>
        <v>9</v>
      </c>
      <c r="B3554" s="30" t="s">
        <v>5698</v>
      </c>
      <c r="C3554" s="38" t="s">
        <v>4492</v>
      </c>
      <c r="D3554" s="40">
        <v>0</v>
      </c>
      <c r="E3554" s="39">
        <v>8348.81</v>
      </c>
      <c r="F3554" s="39">
        <v>8348.81</v>
      </c>
    </row>
    <row r="3555" spans="1:6" ht="13.5" hidden="1" thickBot="1">
      <c r="A3555" s="27">
        <f t="shared" si="65"/>
        <v>9</v>
      </c>
      <c r="B3555" s="30" t="s">
        <v>5699</v>
      </c>
      <c r="C3555" s="30" t="s">
        <v>5700</v>
      </c>
      <c r="D3555" s="34">
        <v>0</v>
      </c>
      <c r="E3555" s="33">
        <v>903334871371.41003</v>
      </c>
      <c r="F3555" s="33">
        <v>903334871371.41003</v>
      </c>
    </row>
    <row r="3556" spans="1:6" ht="13.5" hidden="1" thickBot="1">
      <c r="A3556" s="27">
        <f t="shared" si="65"/>
        <v>9</v>
      </c>
      <c r="B3556" s="30" t="s">
        <v>5701</v>
      </c>
      <c r="C3556" s="30" t="s">
        <v>5702</v>
      </c>
      <c r="D3556" s="34">
        <v>0</v>
      </c>
      <c r="E3556" s="33">
        <v>32492972.780000001</v>
      </c>
      <c r="F3556" s="33">
        <v>32492972.780000001</v>
      </c>
    </row>
    <row r="3557" spans="1:6" ht="13.5" hidden="1" thickBot="1">
      <c r="A3557" s="27">
        <f t="shared" si="65"/>
        <v>9</v>
      </c>
      <c r="B3557" s="30" t="s">
        <v>5703</v>
      </c>
      <c r="C3557" s="30" t="s">
        <v>5704</v>
      </c>
      <c r="D3557" s="34">
        <v>0</v>
      </c>
      <c r="E3557" s="34">
        <v>486274279</v>
      </c>
      <c r="F3557" s="34">
        <v>486274279</v>
      </c>
    </row>
    <row r="3558" spans="1:6" ht="13.5" hidden="1" thickBot="1">
      <c r="A3558" s="27">
        <f t="shared" si="65"/>
        <v>9</v>
      </c>
      <c r="B3558" s="30" t="s">
        <v>5705</v>
      </c>
      <c r="C3558" s="30" t="s">
        <v>5706</v>
      </c>
      <c r="D3558" s="34">
        <v>0</v>
      </c>
      <c r="E3558" s="33">
        <v>3442022536528.5801</v>
      </c>
      <c r="F3558" s="33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0" t="s">
        <v>5708</v>
      </c>
      <c r="D3559" s="34">
        <v>0</v>
      </c>
      <c r="E3559" s="33">
        <v>1348970553511.9199</v>
      </c>
      <c r="F3559" s="33">
        <v>1348970553511.9199</v>
      </c>
    </row>
    <row r="3560" spans="1:6" ht="13.5" hidden="1" thickBot="1">
      <c r="A3560" s="27">
        <f t="shared" si="65"/>
        <v>9</v>
      </c>
      <c r="B3560" s="30" t="s">
        <v>5709</v>
      </c>
      <c r="C3560" s="30" t="s">
        <v>586</v>
      </c>
      <c r="D3560" s="34">
        <v>0</v>
      </c>
      <c r="E3560" s="33">
        <v>2780465410.9200001</v>
      </c>
      <c r="F3560" s="33">
        <v>2780465410.9200001</v>
      </c>
    </row>
    <row r="3561" spans="1:6" ht="13.5" hidden="1" thickBot="1">
      <c r="A3561" s="27">
        <f t="shared" si="65"/>
        <v>9</v>
      </c>
      <c r="B3561" s="30" t="s">
        <v>5710</v>
      </c>
      <c r="C3561" s="30" t="s">
        <v>680</v>
      </c>
      <c r="D3561" s="34">
        <v>0</v>
      </c>
      <c r="E3561" s="34">
        <v>1346190088101</v>
      </c>
      <c r="F3561" s="34">
        <v>1346190088101</v>
      </c>
    </row>
    <row r="3562" spans="1:6" ht="13.5" hidden="1" thickBot="1">
      <c r="A3562" s="27">
        <f t="shared" si="65"/>
        <v>9</v>
      </c>
      <c r="B3562" s="30" t="s">
        <v>5711</v>
      </c>
      <c r="C3562" s="30" t="s">
        <v>580</v>
      </c>
      <c r="D3562" s="34">
        <v>0</v>
      </c>
      <c r="E3562" s="34">
        <v>0</v>
      </c>
      <c r="F3562" s="34">
        <v>0</v>
      </c>
    </row>
    <row r="3563" spans="1:6" ht="13.5" hidden="1" thickBot="1">
      <c r="A3563" s="27">
        <f t="shared" si="65"/>
        <v>9</v>
      </c>
      <c r="B3563" s="30" t="s">
        <v>5712</v>
      </c>
      <c r="C3563" s="30" t="s">
        <v>582</v>
      </c>
      <c r="D3563" s="34">
        <v>0</v>
      </c>
      <c r="E3563" s="34">
        <v>0</v>
      </c>
      <c r="F3563" s="34">
        <v>0</v>
      </c>
    </row>
    <row r="3564" spans="1:6" ht="13.5" hidden="1" thickBot="1">
      <c r="A3564" s="27">
        <f t="shared" si="65"/>
        <v>9</v>
      </c>
      <c r="B3564" s="30" t="s">
        <v>5713</v>
      </c>
      <c r="C3564" s="30" t="s">
        <v>584</v>
      </c>
      <c r="D3564" s="34">
        <v>0</v>
      </c>
      <c r="E3564" s="34">
        <v>0</v>
      </c>
      <c r="F3564" s="34">
        <v>0</v>
      </c>
    </row>
    <row r="3565" spans="1:6" ht="13.5" thickBot="1">
      <c r="A3565" s="27">
        <f t="shared" si="65"/>
        <v>6</v>
      </c>
      <c r="B3565" s="27" t="s">
        <v>5714</v>
      </c>
      <c r="C3565" s="30" t="s">
        <v>5715</v>
      </c>
      <c r="D3565" s="34">
        <v>0</v>
      </c>
      <c r="E3565" s="34">
        <v>33708283905</v>
      </c>
      <c r="F3565" s="34">
        <v>33708283905</v>
      </c>
    </row>
    <row r="3566" spans="1:6" ht="13.5" hidden="1" thickBot="1">
      <c r="A3566" s="27">
        <f t="shared" si="65"/>
        <v>9</v>
      </c>
      <c r="B3566" s="30" t="s">
        <v>5716</v>
      </c>
      <c r="C3566" s="30" t="s">
        <v>586</v>
      </c>
      <c r="D3566" s="34">
        <v>0</v>
      </c>
      <c r="E3566" s="34">
        <v>3999342790</v>
      </c>
      <c r="F3566" s="34">
        <v>3999342790</v>
      </c>
    </row>
    <row r="3567" spans="1:6" ht="13.5" hidden="1" thickBot="1">
      <c r="A3567" s="27">
        <f t="shared" si="65"/>
        <v>9</v>
      </c>
      <c r="B3567" s="30" t="s">
        <v>5717</v>
      </c>
      <c r="C3567" s="30" t="s">
        <v>680</v>
      </c>
      <c r="D3567" s="34">
        <v>0</v>
      </c>
      <c r="E3567" s="34">
        <v>29708941115</v>
      </c>
      <c r="F3567" s="34">
        <v>29708941115</v>
      </c>
    </row>
    <row r="3568" spans="1:6" ht="13.5" hidden="1" thickBot="1">
      <c r="A3568" s="27">
        <f t="shared" si="65"/>
        <v>9</v>
      </c>
      <c r="B3568" s="30" t="s">
        <v>5718</v>
      </c>
      <c r="C3568" s="30" t="s">
        <v>580</v>
      </c>
      <c r="D3568" s="34">
        <v>0</v>
      </c>
      <c r="E3568" s="34">
        <v>0</v>
      </c>
      <c r="F3568" s="34">
        <v>0</v>
      </c>
    </row>
    <row r="3569" spans="1:6" ht="13.5" hidden="1" thickBot="1">
      <c r="A3569" s="27">
        <f t="shared" si="65"/>
        <v>9</v>
      </c>
      <c r="B3569" s="30" t="s">
        <v>5719</v>
      </c>
      <c r="C3569" s="30" t="s">
        <v>582</v>
      </c>
      <c r="D3569" s="34">
        <v>0</v>
      </c>
      <c r="E3569" s="34">
        <v>0</v>
      </c>
      <c r="F3569" s="34">
        <v>0</v>
      </c>
    </row>
    <row r="3570" spans="1:6" ht="13.5" hidden="1" thickBot="1">
      <c r="A3570" s="27">
        <f t="shared" si="65"/>
        <v>9</v>
      </c>
      <c r="B3570" s="30" t="s">
        <v>5720</v>
      </c>
      <c r="C3570" s="30" t="s">
        <v>584</v>
      </c>
      <c r="D3570" s="34">
        <v>0</v>
      </c>
      <c r="E3570" s="34">
        <v>0</v>
      </c>
      <c r="F3570" s="34">
        <v>0</v>
      </c>
    </row>
    <row r="3571" spans="1:6" ht="13.5" thickBot="1">
      <c r="A3571" s="27">
        <f t="shared" si="65"/>
        <v>6</v>
      </c>
      <c r="B3571" s="27" t="s">
        <v>5721</v>
      </c>
      <c r="C3571" s="30" t="s">
        <v>5722</v>
      </c>
      <c r="D3571" s="34">
        <v>0</v>
      </c>
      <c r="E3571" s="34">
        <v>513682382</v>
      </c>
      <c r="F3571" s="34">
        <v>513682382</v>
      </c>
    </row>
    <row r="3572" spans="1:6" ht="13.5" hidden="1" thickBot="1">
      <c r="A3572" s="27">
        <f t="shared" si="65"/>
        <v>9</v>
      </c>
      <c r="B3572" s="30" t="s">
        <v>5723</v>
      </c>
      <c r="C3572" s="30" t="s">
        <v>586</v>
      </c>
      <c r="D3572" s="34">
        <v>0</v>
      </c>
      <c r="E3572" s="34">
        <v>378776970</v>
      </c>
      <c r="F3572" s="34">
        <v>378776970</v>
      </c>
    </row>
    <row r="3573" spans="1:6" ht="13.5" hidden="1" thickBot="1">
      <c r="A3573" s="27">
        <f t="shared" si="65"/>
        <v>9</v>
      </c>
      <c r="B3573" s="30" t="s">
        <v>5724</v>
      </c>
      <c r="C3573" s="30" t="s">
        <v>680</v>
      </c>
      <c r="D3573" s="34">
        <v>0</v>
      </c>
      <c r="E3573" s="34">
        <v>134905412</v>
      </c>
      <c r="F3573" s="34">
        <v>134905412</v>
      </c>
    </row>
    <row r="3574" spans="1:6" ht="13.5" thickBot="1">
      <c r="A3574" s="27">
        <f t="shared" si="65"/>
        <v>6</v>
      </c>
      <c r="B3574" s="27" t="s">
        <v>5725</v>
      </c>
      <c r="C3574" s="30" t="s">
        <v>5726</v>
      </c>
      <c r="D3574" s="34">
        <v>0</v>
      </c>
      <c r="E3574" s="33">
        <v>57910741.960000001</v>
      </c>
      <c r="F3574" s="33">
        <v>57910741.960000001</v>
      </c>
    </row>
    <row r="3575" spans="1:6" ht="13.5" hidden="1" thickBot="1">
      <c r="A3575" s="27">
        <f t="shared" si="65"/>
        <v>9</v>
      </c>
      <c r="B3575" s="30" t="s">
        <v>5727</v>
      </c>
      <c r="C3575" s="30" t="s">
        <v>5728</v>
      </c>
      <c r="D3575" s="34">
        <v>0</v>
      </c>
      <c r="E3575" s="33">
        <v>44873060.619999997</v>
      </c>
      <c r="F3575" s="33">
        <v>44873060.619999997</v>
      </c>
    </row>
    <row r="3576" spans="1:6" ht="13.5" hidden="1" thickBot="1">
      <c r="A3576" s="27">
        <f t="shared" si="65"/>
        <v>9</v>
      </c>
      <c r="B3576" s="30" t="s">
        <v>5729</v>
      </c>
      <c r="C3576" s="30" t="s">
        <v>4640</v>
      </c>
      <c r="D3576" s="34">
        <v>0</v>
      </c>
      <c r="E3576" s="33">
        <v>13037681.34</v>
      </c>
      <c r="F3576" s="33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0" t="s">
        <v>5731</v>
      </c>
      <c r="D3577" s="34">
        <v>0</v>
      </c>
      <c r="E3577" s="34">
        <v>479190876</v>
      </c>
      <c r="F3577" s="34">
        <v>479190876</v>
      </c>
    </row>
    <row r="3578" spans="1:6" ht="13.5" hidden="1" thickBot="1">
      <c r="A3578" s="27">
        <f t="shared" si="65"/>
        <v>9</v>
      </c>
      <c r="B3578" s="30" t="s">
        <v>5732</v>
      </c>
      <c r="C3578" s="30" t="s">
        <v>106</v>
      </c>
      <c r="D3578" s="34">
        <v>0</v>
      </c>
      <c r="E3578" s="34">
        <v>479190876</v>
      </c>
      <c r="F3578" s="34">
        <v>479190876</v>
      </c>
    </row>
    <row r="3579" spans="1:6" ht="13.5" thickBot="1">
      <c r="A3579" s="27">
        <f t="shared" si="65"/>
        <v>6</v>
      </c>
      <c r="B3579" s="27" t="s">
        <v>5733</v>
      </c>
      <c r="C3579" s="30" t="s">
        <v>5734</v>
      </c>
      <c r="D3579" s="34">
        <v>0</v>
      </c>
      <c r="E3579" s="34">
        <v>6503581</v>
      </c>
      <c r="F3579" s="34">
        <v>6503581</v>
      </c>
    </row>
    <row r="3580" spans="1:6" ht="13.5" hidden="1" thickBot="1">
      <c r="A3580" s="27">
        <f t="shared" si="65"/>
        <v>9</v>
      </c>
      <c r="B3580" s="30" t="s">
        <v>5735</v>
      </c>
      <c r="C3580" s="30" t="s">
        <v>2375</v>
      </c>
      <c r="D3580" s="34">
        <v>0</v>
      </c>
      <c r="E3580" s="34">
        <v>6503581</v>
      </c>
      <c r="F3580" s="34">
        <v>6503581</v>
      </c>
    </row>
    <row r="3581" spans="1:6" ht="13.5" thickBot="1">
      <c r="A3581" s="27">
        <f t="shared" si="65"/>
        <v>6</v>
      </c>
      <c r="B3581" s="27" t="s">
        <v>5736</v>
      </c>
      <c r="C3581" s="30" t="s">
        <v>5737</v>
      </c>
      <c r="D3581" s="34">
        <v>0</v>
      </c>
      <c r="E3581" s="33">
        <v>8351871736291.29</v>
      </c>
      <c r="F3581" s="33">
        <v>8351871736291.29</v>
      </c>
    </row>
    <row r="3582" spans="1:6" ht="13.5" hidden="1" thickBot="1">
      <c r="A3582" s="27">
        <f t="shared" si="65"/>
        <v>9</v>
      </c>
      <c r="B3582" s="30" t="s">
        <v>5738</v>
      </c>
      <c r="C3582" s="30" t="s">
        <v>763</v>
      </c>
      <c r="D3582" s="34">
        <v>0</v>
      </c>
      <c r="E3582" s="33">
        <v>8256568951721.5498</v>
      </c>
      <c r="F3582" s="33">
        <v>8256568951721.5498</v>
      </c>
    </row>
    <row r="3583" spans="1:6" ht="13.5" hidden="1" thickBot="1">
      <c r="A3583" s="27">
        <f t="shared" si="65"/>
        <v>9</v>
      </c>
      <c r="B3583" s="30" t="s">
        <v>5739</v>
      </c>
      <c r="C3583" s="30" t="s">
        <v>2852</v>
      </c>
      <c r="D3583" s="34">
        <v>0</v>
      </c>
      <c r="E3583" s="33">
        <v>95302784569.740005</v>
      </c>
      <c r="F3583" s="33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0" t="s">
        <v>4650</v>
      </c>
      <c r="D3584" s="34">
        <v>0</v>
      </c>
      <c r="E3584" s="33">
        <v>4212810376582.1499</v>
      </c>
      <c r="F3584" s="33">
        <v>4212810376582.1499</v>
      </c>
    </row>
    <row r="3585" spans="1:6" ht="13.5" hidden="1" thickBot="1">
      <c r="A3585" s="27">
        <f t="shared" si="65"/>
        <v>9</v>
      </c>
      <c r="B3585" s="30" t="s">
        <v>5741</v>
      </c>
      <c r="C3585" s="30" t="s">
        <v>474</v>
      </c>
      <c r="D3585" s="34">
        <v>0</v>
      </c>
      <c r="E3585" s="33">
        <v>744100990.96000004</v>
      </c>
      <c r="F3585" s="33">
        <v>744100990.96000004</v>
      </c>
    </row>
    <row r="3586" spans="1:6" ht="13.5" hidden="1" thickBot="1">
      <c r="A3586" s="27">
        <f t="shared" si="65"/>
        <v>9</v>
      </c>
      <c r="B3586" s="30" t="s">
        <v>5742</v>
      </c>
      <c r="C3586" s="30" t="s">
        <v>149</v>
      </c>
      <c r="D3586" s="34">
        <v>0</v>
      </c>
      <c r="E3586" s="33">
        <v>198628800786.35999</v>
      </c>
      <c r="F3586" s="33">
        <v>198628800786.35999</v>
      </c>
    </row>
    <row r="3587" spans="1:6" ht="13.5" hidden="1" thickBot="1">
      <c r="A3587" s="27">
        <f t="shared" si="65"/>
        <v>9</v>
      </c>
      <c r="B3587" s="30" t="s">
        <v>5743</v>
      </c>
      <c r="C3587" s="30" t="s">
        <v>760</v>
      </c>
      <c r="D3587" s="34">
        <v>0</v>
      </c>
      <c r="E3587" s="33">
        <v>161661429585.92001</v>
      </c>
      <c r="F3587" s="33">
        <v>161661429585.92001</v>
      </c>
    </row>
    <row r="3588" spans="1:6" ht="13.5" hidden="1" thickBot="1">
      <c r="A3588" s="27">
        <f t="shared" si="65"/>
        <v>9</v>
      </c>
      <c r="B3588" s="30" t="s">
        <v>5744</v>
      </c>
      <c r="C3588" s="30" t="s">
        <v>1383</v>
      </c>
      <c r="D3588" s="34">
        <v>0</v>
      </c>
      <c r="E3588" s="33">
        <v>622824189.94000006</v>
      </c>
      <c r="F3588" s="33">
        <v>622824189.94000006</v>
      </c>
    </row>
    <row r="3589" spans="1:6" ht="13.5" hidden="1" thickBot="1">
      <c r="A3589" s="27">
        <f t="shared" si="65"/>
        <v>9</v>
      </c>
      <c r="B3589" s="30" t="s">
        <v>5745</v>
      </c>
      <c r="C3589" s="30" t="s">
        <v>116</v>
      </c>
      <c r="D3589" s="34">
        <v>0</v>
      </c>
      <c r="E3589" s="33">
        <v>62501544624.269997</v>
      </c>
      <c r="F3589" s="33">
        <v>62501544624.269997</v>
      </c>
    </row>
    <row r="3590" spans="1:6" ht="13.5" hidden="1" thickBot="1">
      <c r="A3590" s="27">
        <f t="shared" si="65"/>
        <v>9</v>
      </c>
      <c r="B3590" s="30" t="s">
        <v>5746</v>
      </c>
      <c r="C3590" s="30" t="s">
        <v>193</v>
      </c>
      <c r="D3590" s="34">
        <v>0</v>
      </c>
      <c r="E3590" s="33">
        <v>1695933237620.45</v>
      </c>
      <c r="F3590" s="33">
        <v>1695933237620.45</v>
      </c>
    </row>
    <row r="3591" spans="1:6" ht="13.5" hidden="1" thickBot="1">
      <c r="A3591" s="27">
        <f t="shared" si="65"/>
        <v>9</v>
      </c>
      <c r="B3591" s="30" t="s">
        <v>5747</v>
      </c>
      <c r="C3591" s="30" t="s">
        <v>2330</v>
      </c>
      <c r="D3591" s="34">
        <v>0</v>
      </c>
      <c r="E3591" s="33">
        <v>16511287478.469999</v>
      </c>
      <c r="F3591" s="33">
        <v>16511287478.469999</v>
      </c>
    </row>
    <row r="3592" spans="1:6" ht="13.5" hidden="1" thickBot="1">
      <c r="A3592" s="27">
        <f t="shared" si="65"/>
        <v>9</v>
      </c>
      <c r="B3592" s="30" t="s">
        <v>5748</v>
      </c>
      <c r="C3592" s="30" t="s">
        <v>93</v>
      </c>
      <c r="D3592" s="34">
        <v>0</v>
      </c>
      <c r="E3592" s="33">
        <v>4565592248.1199999</v>
      </c>
      <c r="F3592" s="33">
        <v>4565592248.1199999</v>
      </c>
    </row>
    <row r="3593" spans="1:6" ht="13.5" hidden="1" thickBot="1">
      <c r="A3593" s="27">
        <f t="shared" si="65"/>
        <v>9</v>
      </c>
      <c r="B3593" s="30" t="s">
        <v>5749</v>
      </c>
      <c r="C3593" s="30" t="s">
        <v>2401</v>
      </c>
      <c r="D3593" s="34">
        <v>0</v>
      </c>
      <c r="E3593" s="33">
        <v>247547542.06</v>
      </c>
      <c r="F3593" s="33">
        <v>247547542.06</v>
      </c>
    </row>
    <row r="3594" spans="1:6" ht="13.5" hidden="1" thickBot="1">
      <c r="A3594" s="27">
        <f t="shared" si="65"/>
        <v>9</v>
      </c>
      <c r="B3594" s="30" t="s">
        <v>5750</v>
      </c>
      <c r="C3594" s="30" t="s">
        <v>82</v>
      </c>
      <c r="D3594" s="34">
        <v>0</v>
      </c>
      <c r="E3594" s="33">
        <v>97115586257.990005</v>
      </c>
      <c r="F3594" s="33">
        <v>97115586257.990005</v>
      </c>
    </row>
    <row r="3595" spans="1:6" ht="13.5" hidden="1" thickBot="1">
      <c r="A3595" s="27">
        <f t="shared" si="65"/>
        <v>9</v>
      </c>
      <c r="B3595" s="30" t="s">
        <v>5751</v>
      </c>
      <c r="C3595" s="30" t="s">
        <v>2404</v>
      </c>
      <c r="D3595" s="34">
        <v>0</v>
      </c>
      <c r="E3595" s="33">
        <v>94928606.400000006</v>
      </c>
      <c r="F3595" s="33">
        <v>94928606.400000006</v>
      </c>
    </row>
    <row r="3596" spans="1:6" ht="13.5" hidden="1" thickBot="1">
      <c r="A3596" s="27">
        <f t="shared" si="65"/>
        <v>9</v>
      </c>
      <c r="B3596" s="30" t="s">
        <v>5752</v>
      </c>
      <c r="C3596" s="30" t="s">
        <v>2406</v>
      </c>
      <c r="D3596" s="34">
        <v>0</v>
      </c>
      <c r="E3596" s="33">
        <v>0.25</v>
      </c>
      <c r="F3596" s="33">
        <v>0.25</v>
      </c>
    </row>
    <row r="3597" spans="1:6" ht="13.5" hidden="1" thickBot="1">
      <c r="A3597" s="27">
        <f t="shared" si="65"/>
        <v>9</v>
      </c>
      <c r="B3597" s="30" t="s">
        <v>5753</v>
      </c>
      <c r="C3597" s="30" t="s">
        <v>2408</v>
      </c>
      <c r="D3597" s="34">
        <v>0</v>
      </c>
      <c r="E3597" s="33">
        <v>90331850432.949997</v>
      </c>
      <c r="F3597" s="33">
        <v>90331850432.949997</v>
      </c>
    </row>
    <row r="3598" spans="1:6" ht="13.5" hidden="1" thickBot="1">
      <c r="A3598" s="27">
        <f t="shared" si="65"/>
        <v>9</v>
      </c>
      <c r="B3598" s="30" t="s">
        <v>5754</v>
      </c>
      <c r="C3598" s="30" t="s">
        <v>57</v>
      </c>
      <c r="D3598" s="34">
        <v>0</v>
      </c>
      <c r="E3598" s="33">
        <v>59517746781.790001</v>
      </c>
      <c r="F3598" s="33">
        <v>59517746781.790001</v>
      </c>
    </row>
    <row r="3599" spans="1:6" ht="13.5" hidden="1" thickBot="1">
      <c r="A3599" s="27">
        <f t="shared" si="65"/>
        <v>9</v>
      </c>
      <c r="B3599" s="30" t="s">
        <v>5755</v>
      </c>
      <c r="C3599" s="30" t="s">
        <v>2411</v>
      </c>
      <c r="D3599" s="34">
        <v>0</v>
      </c>
      <c r="E3599" s="33">
        <v>400968904857.21002</v>
      </c>
      <c r="F3599" s="33">
        <v>400968904857.21002</v>
      </c>
    </row>
    <row r="3600" spans="1:6" ht="13.5" hidden="1" thickBot="1">
      <c r="A3600" s="27">
        <f t="shared" si="65"/>
        <v>9</v>
      </c>
      <c r="B3600" s="30" t="s">
        <v>5756</v>
      </c>
      <c r="C3600" s="30" t="s">
        <v>2413</v>
      </c>
      <c r="D3600" s="34">
        <v>0</v>
      </c>
      <c r="E3600" s="33">
        <v>7570810030.5500002</v>
      </c>
      <c r="F3600" s="33">
        <v>7570810030.5500002</v>
      </c>
    </row>
    <row r="3601" spans="1:6" ht="13.5" hidden="1" thickBot="1">
      <c r="A3601" s="27">
        <f t="shared" si="65"/>
        <v>9</v>
      </c>
      <c r="B3601" s="30" t="s">
        <v>5757</v>
      </c>
      <c r="C3601" s="30" t="s">
        <v>2415</v>
      </c>
      <c r="D3601" s="34">
        <v>0</v>
      </c>
      <c r="E3601" s="33">
        <v>174618339493.69</v>
      </c>
      <c r="F3601" s="33">
        <v>174618339493.69</v>
      </c>
    </row>
    <row r="3602" spans="1:6" ht="13.5" hidden="1" thickBot="1">
      <c r="A3602" s="27">
        <f t="shared" si="65"/>
        <v>9</v>
      </c>
      <c r="B3602" s="30" t="s">
        <v>5758</v>
      </c>
      <c r="C3602" s="30" t="s">
        <v>162</v>
      </c>
      <c r="D3602" s="34">
        <v>0</v>
      </c>
      <c r="E3602" s="33">
        <v>1241175845054.77</v>
      </c>
      <c r="F3602" s="33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0" t="s">
        <v>5760</v>
      </c>
      <c r="D3603" s="34">
        <v>0</v>
      </c>
      <c r="E3603" s="33">
        <v>10585468890883.5</v>
      </c>
      <c r="F3603" s="33">
        <v>10585468890883.5</v>
      </c>
    </row>
    <row r="3604" spans="1:6" ht="13.5" hidden="1" thickBot="1">
      <c r="A3604" s="27">
        <f t="shared" si="65"/>
        <v>9</v>
      </c>
      <c r="B3604" s="30" t="s">
        <v>5761</v>
      </c>
      <c r="C3604" s="30" t="s">
        <v>5762</v>
      </c>
      <c r="D3604" s="34">
        <v>0</v>
      </c>
      <c r="E3604" s="34">
        <v>8721569051</v>
      </c>
      <c r="F3604" s="34">
        <v>8721569051</v>
      </c>
    </row>
    <row r="3605" spans="1:6" ht="13.5" hidden="1" thickBot="1">
      <c r="A3605" s="27">
        <f t="shared" si="65"/>
        <v>9</v>
      </c>
      <c r="B3605" s="30" t="s">
        <v>5763</v>
      </c>
      <c r="C3605" s="30" t="s">
        <v>5764</v>
      </c>
      <c r="D3605" s="34">
        <v>0</v>
      </c>
      <c r="E3605" s="33">
        <v>58982632425.099998</v>
      </c>
      <c r="F3605" s="33">
        <v>58982632425.099998</v>
      </c>
    </row>
    <row r="3606" spans="1:6" ht="13.5" hidden="1" thickBot="1">
      <c r="A3606" s="27">
        <f t="shared" si="65"/>
        <v>9</v>
      </c>
      <c r="B3606" s="30" t="s">
        <v>5765</v>
      </c>
      <c r="C3606" s="30" t="s">
        <v>4564</v>
      </c>
      <c r="D3606" s="34">
        <v>0</v>
      </c>
      <c r="E3606" s="33">
        <v>2124415309.01</v>
      </c>
      <c r="F3606" s="33">
        <v>2124415309.01</v>
      </c>
    </row>
    <row r="3607" spans="1:6" ht="13.5" hidden="1" thickBot="1">
      <c r="A3607" s="27">
        <f t="shared" si="65"/>
        <v>9</v>
      </c>
      <c r="B3607" s="30" t="s">
        <v>5766</v>
      </c>
      <c r="C3607" s="30" t="s">
        <v>5767</v>
      </c>
      <c r="D3607" s="34">
        <v>0</v>
      </c>
      <c r="E3607" s="34">
        <v>169337630009</v>
      </c>
      <c r="F3607" s="34">
        <v>169337630009</v>
      </c>
    </row>
    <row r="3608" spans="1:6" ht="13.5" hidden="1" thickBot="1">
      <c r="A3608" s="27">
        <f t="shared" si="65"/>
        <v>9</v>
      </c>
      <c r="B3608" s="30" t="s">
        <v>5768</v>
      </c>
      <c r="C3608" s="30" t="s">
        <v>5769</v>
      </c>
      <c r="D3608" s="34">
        <v>0</v>
      </c>
      <c r="E3608" s="34">
        <v>384435567</v>
      </c>
      <c r="F3608" s="34">
        <v>384435567</v>
      </c>
    </row>
    <row r="3609" spans="1:6" ht="13.5" hidden="1" thickBot="1">
      <c r="A3609" s="27">
        <f t="shared" si="65"/>
        <v>9</v>
      </c>
      <c r="B3609" s="30" t="s">
        <v>5770</v>
      </c>
      <c r="C3609" s="30" t="s">
        <v>5771</v>
      </c>
      <c r="D3609" s="34">
        <v>0</v>
      </c>
      <c r="E3609" s="33">
        <v>3621990194.1999998</v>
      </c>
      <c r="F3609" s="33">
        <v>3621990194.1999998</v>
      </c>
    </row>
    <row r="3610" spans="1:6" ht="13.5" hidden="1" thickBot="1">
      <c r="A3610" s="27">
        <f t="shared" si="65"/>
        <v>9</v>
      </c>
      <c r="B3610" s="30" t="s">
        <v>5772</v>
      </c>
      <c r="C3610" s="30" t="s">
        <v>5773</v>
      </c>
      <c r="D3610" s="34">
        <v>0</v>
      </c>
      <c r="E3610" s="33">
        <v>187023598951.70999</v>
      </c>
      <c r="F3610" s="33">
        <v>187023598951.70999</v>
      </c>
    </row>
    <row r="3611" spans="1:6" ht="13.5" hidden="1" thickBot="1">
      <c r="A3611" s="27">
        <f t="shared" si="65"/>
        <v>9</v>
      </c>
      <c r="B3611" s="30" t="s">
        <v>5774</v>
      </c>
      <c r="C3611" s="30" t="s">
        <v>2879</v>
      </c>
      <c r="D3611" s="34">
        <v>0</v>
      </c>
      <c r="E3611" s="33">
        <v>956671491469.91003</v>
      </c>
      <c r="F3611" s="33">
        <v>956671491469.91003</v>
      </c>
    </row>
    <row r="3612" spans="1:6" ht="13.5" hidden="1" thickBot="1">
      <c r="A3612" s="27">
        <f t="shared" si="65"/>
        <v>9</v>
      </c>
      <c r="B3612" s="30" t="s">
        <v>5775</v>
      </c>
      <c r="C3612" s="30" t="s">
        <v>2881</v>
      </c>
      <c r="D3612" s="34">
        <v>0</v>
      </c>
      <c r="E3612" s="33">
        <v>117830113254.56</v>
      </c>
      <c r="F3612" s="33">
        <v>117830113254.56</v>
      </c>
    </row>
    <row r="3613" spans="1:6" ht="13.5" hidden="1" thickBot="1">
      <c r="A3613" s="27">
        <f t="shared" si="65"/>
        <v>9</v>
      </c>
      <c r="B3613" s="30" t="s">
        <v>5776</v>
      </c>
      <c r="C3613" s="30" t="s">
        <v>5777</v>
      </c>
      <c r="D3613" s="34">
        <v>0</v>
      </c>
      <c r="E3613" s="33">
        <v>316105978537.21002</v>
      </c>
      <c r="F3613" s="33">
        <v>316105978537.21002</v>
      </c>
    </row>
    <row r="3614" spans="1:6" ht="13.5" hidden="1" thickBot="1">
      <c r="A3614" s="27">
        <f t="shared" si="65"/>
        <v>9</v>
      </c>
      <c r="B3614" s="30" t="s">
        <v>5778</v>
      </c>
      <c r="C3614" s="30" t="s">
        <v>1277</v>
      </c>
      <c r="D3614" s="34">
        <v>0</v>
      </c>
      <c r="E3614" s="33">
        <v>18114469848.919998</v>
      </c>
      <c r="F3614" s="33">
        <v>18114469848.919998</v>
      </c>
    </row>
    <row r="3615" spans="1:6" ht="13.5" hidden="1" thickBot="1">
      <c r="A3615" s="27">
        <f t="shared" si="65"/>
        <v>9</v>
      </c>
      <c r="B3615" s="30" t="s">
        <v>5779</v>
      </c>
      <c r="C3615" s="30" t="s">
        <v>5780</v>
      </c>
      <c r="D3615" s="34">
        <v>0</v>
      </c>
      <c r="E3615" s="33">
        <v>71326073633.399994</v>
      </c>
      <c r="F3615" s="33">
        <v>71326073633.399994</v>
      </c>
    </row>
    <row r="3616" spans="1:6" ht="13.5" hidden="1" thickBot="1">
      <c r="A3616" s="27">
        <f t="shared" si="65"/>
        <v>9</v>
      </c>
      <c r="B3616" s="30" t="s">
        <v>5781</v>
      </c>
      <c r="C3616" s="30" t="s">
        <v>5782</v>
      </c>
      <c r="D3616" s="34">
        <v>0</v>
      </c>
      <c r="E3616" s="33">
        <v>314817930794.62</v>
      </c>
      <c r="F3616" s="33">
        <v>314817930794.62</v>
      </c>
    </row>
    <row r="3617" spans="1:6" ht="13.5" hidden="1" thickBot="1">
      <c r="A3617" s="27">
        <f t="shared" si="65"/>
        <v>9</v>
      </c>
      <c r="B3617" s="30" t="s">
        <v>5783</v>
      </c>
      <c r="C3617" s="30" t="s">
        <v>5784</v>
      </c>
      <c r="D3617" s="34">
        <v>0</v>
      </c>
      <c r="E3617" s="33">
        <v>743897887621.79004</v>
      </c>
      <c r="F3617" s="33">
        <v>743897887621.79004</v>
      </c>
    </row>
    <row r="3618" spans="1:6" ht="13.5" hidden="1" thickBot="1">
      <c r="A3618" s="27">
        <f t="shared" ref="A3618:A3681" si="66">LEN(B3618)</f>
        <v>9</v>
      </c>
      <c r="B3618" s="30" t="s">
        <v>5785</v>
      </c>
      <c r="C3618" s="30" t="s">
        <v>5786</v>
      </c>
      <c r="D3618" s="34">
        <v>0</v>
      </c>
      <c r="E3618" s="33">
        <v>164778398.86000001</v>
      </c>
      <c r="F3618" s="33">
        <v>164778398.86000001</v>
      </c>
    </row>
    <row r="3619" spans="1:6" ht="13.5" hidden="1" thickBot="1">
      <c r="A3619" s="27">
        <f t="shared" si="66"/>
        <v>9</v>
      </c>
      <c r="B3619" s="30" t="s">
        <v>5787</v>
      </c>
      <c r="C3619" s="30" t="s">
        <v>5788</v>
      </c>
      <c r="D3619" s="34">
        <v>0</v>
      </c>
      <c r="E3619" s="33">
        <v>9561417049.0300007</v>
      </c>
      <c r="F3619" s="33">
        <v>9561417049.0300007</v>
      </c>
    </row>
    <row r="3620" spans="1:6" ht="13.5" hidden="1" thickBot="1">
      <c r="A3620" s="27">
        <f t="shared" si="66"/>
        <v>9</v>
      </c>
      <c r="B3620" s="30" t="s">
        <v>5789</v>
      </c>
      <c r="C3620" s="30" t="s">
        <v>673</v>
      </c>
      <c r="D3620" s="34">
        <v>0</v>
      </c>
      <c r="E3620" s="33">
        <v>30158168146.630001</v>
      </c>
      <c r="F3620" s="33">
        <v>30158168146.630001</v>
      </c>
    </row>
    <row r="3621" spans="1:6" ht="13.5" hidden="1" thickBot="1">
      <c r="A3621" s="27">
        <f t="shared" si="66"/>
        <v>9</v>
      </c>
      <c r="B3621" s="30" t="s">
        <v>5790</v>
      </c>
      <c r="C3621" s="30" t="s">
        <v>3024</v>
      </c>
      <c r="D3621" s="34">
        <v>0</v>
      </c>
      <c r="E3621" s="33">
        <v>70601803205.039993</v>
      </c>
      <c r="F3621" s="33">
        <v>70601803205.039993</v>
      </c>
    </row>
    <row r="3622" spans="1:6" ht="13.5" hidden="1" thickBot="1">
      <c r="A3622" s="27">
        <f t="shared" si="66"/>
        <v>9</v>
      </c>
      <c r="B3622" s="30" t="s">
        <v>5791</v>
      </c>
      <c r="C3622" s="30" t="s">
        <v>972</v>
      </c>
      <c r="D3622" s="34">
        <v>0</v>
      </c>
      <c r="E3622" s="33">
        <v>17021311624.459999</v>
      </c>
      <c r="F3622" s="33">
        <v>17021311624.459999</v>
      </c>
    </row>
    <row r="3623" spans="1:6" ht="13.5" hidden="1" thickBot="1">
      <c r="A3623" s="27">
        <f t="shared" si="66"/>
        <v>9</v>
      </c>
      <c r="B3623" s="30" t="s">
        <v>5792</v>
      </c>
      <c r="C3623" s="30" t="s">
        <v>1271</v>
      </c>
      <c r="D3623" s="34">
        <v>0</v>
      </c>
      <c r="E3623" s="33">
        <v>2356388469.25</v>
      </c>
      <c r="F3623" s="33">
        <v>2356388469.25</v>
      </c>
    </row>
    <row r="3624" spans="1:6" ht="13.5" hidden="1" thickBot="1">
      <c r="A3624" s="27">
        <f t="shared" si="66"/>
        <v>9</v>
      </c>
      <c r="B3624" s="30" t="s">
        <v>5793</v>
      </c>
      <c r="C3624" s="30" t="s">
        <v>5794</v>
      </c>
      <c r="D3624" s="34">
        <v>0</v>
      </c>
      <c r="E3624" s="34">
        <v>24982718303</v>
      </c>
      <c r="F3624" s="34">
        <v>24982718303</v>
      </c>
    </row>
    <row r="3625" spans="1:6" ht="13.5" hidden="1" thickBot="1">
      <c r="A3625" s="27">
        <f t="shared" si="66"/>
        <v>9</v>
      </c>
      <c r="B3625" s="30" t="s">
        <v>5795</v>
      </c>
      <c r="C3625" s="30" t="s">
        <v>5796</v>
      </c>
      <c r="D3625" s="34">
        <v>0</v>
      </c>
      <c r="E3625" s="34">
        <v>75581677</v>
      </c>
      <c r="F3625" s="34">
        <v>75581677</v>
      </c>
    </row>
    <row r="3626" spans="1:6" ht="13.5" hidden="1" customHeight="1" thickBot="1">
      <c r="A3626" s="27">
        <f t="shared" si="66"/>
        <v>9</v>
      </c>
      <c r="B3626" s="30" t="s">
        <v>5797</v>
      </c>
      <c r="C3626" s="38" t="s">
        <v>5798</v>
      </c>
      <c r="D3626" s="40">
        <v>0</v>
      </c>
      <c r="E3626" s="39">
        <v>3575439396.04</v>
      </c>
      <c r="F3626" s="39">
        <v>3575439396.04</v>
      </c>
    </row>
    <row r="3627" spans="1:6" ht="13.5" hidden="1" thickBot="1">
      <c r="A3627" s="27">
        <f t="shared" si="66"/>
        <v>9</v>
      </c>
      <c r="B3627" s="30" t="s">
        <v>5799</v>
      </c>
      <c r="C3627" s="30" t="s">
        <v>5800</v>
      </c>
      <c r="D3627" s="34">
        <v>0</v>
      </c>
      <c r="E3627" s="33">
        <v>330357348386.03998</v>
      </c>
      <c r="F3627" s="33">
        <v>330357348386.03998</v>
      </c>
    </row>
    <row r="3628" spans="1:6" ht="13.5" hidden="1" thickBot="1">
      <c r="A3628" s="27">
        <f t="shared" si="66"/>
        <v>9</v>
      </c>
      <c r="B3628" s="30" t="s">
        <v>5801</v>
      </c>
      <c r="C3628" s="30" t="s">
        <v>5802</v>
      </c>
      <c r="D3628" s="34">
        <v>0</v>
      </c>
      <c r="E3628" s="34">
        <v>24605700</v>
      </c>
      <c r="F3628" s="34">
        <v>24605700</v>
      </c>
    </row>
    <row r="3629" spans="1:6" ht="13.5" hidden="1" thickBot="1">
      <c r="A3629" s="27">
        <f t="shared" si="66"/>
        <v>9</v>
      </c>
      <c r="B3629" s="30" t="s">
        <v>5803</v>
      </c>
      <c r="C3629" s="30" t="s">
        <v>5804</v>
      </c>
      <c r="D3629" s="34">
        <v>0</v>
      </c>
      <c r="E3629" s="33">
        <v>7127629113860.7402</v>
      </c>
      <c r="F3629" s="33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0" t="s">
        <v>5806</v>
      </c>
      <c r="D3630" s="34">
        <v>0</v>
      </c>
      <c r="E3630" s="33">
        <v>3903286320719.4199</v>
      </c>
      <c r="F3630" s="33">
        <v>3903286320719.4199</v>
      </c>
    </row>
    <row r="3631" spans="1:6" ht="13.5" hidden="1" thickBot="1">
      <c r="A3631" s="27">
        <f t="shared" si="66"/>
        <v>9</v>
      </c>
      <c r="B3631" s="30" t="s">
        <v>5807</v>
      </c>
      <c r="C3631" s="30" t="s">
        <v>3741</v>
      </c>
      <c r="D3631" s="34">
        <v>0</v>
      </c>
      <c r="E3631" s="33">
        <v>596675592744.31006</v>
      </c>
      <c r="F3631" s="33">
        <v>596675592744.31006</v>
      </c>
    </row>
    <row r="3632" spans="1:6" ht="13.5" hidden="1" thickBot="1">
      <c r="A3632" s="27">
        <f t="shared" si="66"/>
        <v>9</v>
      </c>
      <c r="B3632" s="30" t="s">
        <v>5808</v>
      </c>
      <c r="C3632" s="30" t="s">
        <v>3822</v>
      </c>
      <c r="D3632" s="34">
        <v>0</v>
      </c>
      <c r="E3632" s="33">
        <v>5640443512.5699997</v>
      </c>
      <c r="F3632" s="33">
        <v>5640443512.5699997</v>
      </c>
    </row>
    <row r="3633" spans="1:6" ht="13.5" hidden="1" thickBot="1">
      <c r="A3633" s="27">
        <f t="shared" si="66"/>
        <v>9</v>
      </c>
      <c r="B3633" s="30" t="s">
        <v>5809</v>
      </c>
      <c r="C3633" s="30" t="s">
        <v>763</v>
      </c>
      <c r="D3633" s="34">
        <v>0</v>
      </c>
      <c r="E3633" s="34">
        <v>539431804583</v>
      </c>
      <c r="F3633" s="34">
        <v>539431804583</v>
      </c>
    </row>
    <row r="3634" spans="1:6" ht="13.5" hidden="1" thickBot="1">
      <c r="A3634" s="27">
        <f t="shared" si="66"/>
        <v>9</v>
      </c>
      <c r="B3634" s="30" t="s">
        <v>5810</v>
      </c>
      <c r="C3634" s="30" t="s">
        <v>765</v>
      </c>
      <c r="D3634" s="34">
        <v>0</v>
      </c>
      <c r="E3634" s="34">
        <v>12908200</v>
      </c>
      <c r="F3634" s="34">
        <v>12908200</v>
      </c>
    </row>
    <row r="3635" spans="1:6" ht="13.5" hidden="1" thickBot="1">
      <c r="A3635" s="27">
        <f t="shared" si="66"/>
        <v>9</v>
      </c>
      <c r="B3635" s="30" t="s">
        <v>5811</v>
      </c>
      <c r="C3635" s="30" t="s">
        <v>767</v>
      </c>
      <c r="D3635" s="34">
        <v>0</v>
      </c>
      <c r="E3635" s="34">
        <v>2293973688</v>
      </c>
      <c r="F3635" s="34">
        <v>2293973688</v>
      </c>
    </row>
    <row r="3636" spans="1:6" ht="13.5" hidden="1" thickBot="1">
      <c r="A3636" s="27">
        <f t="shared" si="66"/>
        <v>9</v>
      </c>
      <c r="B3636" s="30" t="s">
        <v>5812</v>
      </c>
      <c r="C3636" s="30" t="s">
        <v>769</v>
      </c>
      <c r="D3636" s="34">
        <v>0</v>
      </c>
      <c r="E3636" s="34">
        <v>545196049187</v>
      </c>
      <c r="F3636" s="34">
        <v>545196049187</v>
      </c>
    </row>
    <row r="3637" spans="1:6" ht="13.5" hidden="1" thickBot="1">
      <c r="A3637" s="27">
        <f t="shared" si="66"/>
        <v>9</v>
      </c>
      <c r="B3637" s="30" t="s">
        <v>5813</v>
      </c>
      <c r="C3637" s="30" t="s">
        <v>773</v>
      </c>
      <c r="D3637" s="34">
        <v>0</v>
      </c>
      <c r="E3637" s="33">
        <v>48144721550.480003</v>
      </c>
      <c r="F3637" s="33">
        <v>48144721550.480003</v>
      </c>
    </row>
    <row r="3638" spans="1:6" ht="13.5" hidden="1" thickBot="1">
      <c r="A3638" s="27">
        <f t="shared" si="66"/>
        <v>9</v>
      </c>
      <c r="B3638" s="30" t="s">
        <v>5814</v>
      </c>
      <c r="C3638" s="30" t="s">
        <v>775</v>
      </c>
      <c r="D3638" s="34">
        <v>0</v>
      </c>
      <c r="E3638" s="33">
        <v>208441079506.51999</v>
      </c>
      <c r="F3638" s="33">
        <v>208441079506.51999</v>
      </c>
    </row>
    <row r="3639" spans="1:6" ht="13.5" hidden="1" thickBot="1">
      <c r="A3639" s="27">
        <f t="shared" si="66"/>
        <v>9</v>
      </c>
      <c r="B3639" s="30" t="s">
        <v>5815</v>
      </c>
      <c r="C3639" s="30" t="s">
        <v>3689</v>
      </c>
      <c r="D3639" s="34">
        <v>0</v>
      </c>
      <c r="E3639" s="34">
        <v>12971000</v>
      </c>
      <c r="F3639" s="34">
        <v>12971000</v>
      </c>
    </row>
    <row r="3640" spans="1:6" ht="13.5" hidden="1" thickBot="1">
      <c r="A3640" s="27">
        <f t="shared" si="66"/>
        <v>9</v>
      </c>
      <c r="B3640" s="30" t="s">
        <v>5816</v>
      </c>
      <c r="C3640" s="30" t="s">
        <v>779</v>
      </c>
      <c r="D3640" s="34">
        <v>0</v>
      </c>
      <c r="E3640" s="34">
        <v>3862973</v>
      </c>
      <c r="F3640" s="34">
        <v>3862973</v>
      </c>
    </row>
    <row r="3641" spans="1:6" ht="13.5" hidden="1" thickBot="1">
      <c r="A3641" s="27">
        <f t="shared" si="66"/>
        <v>9</v>
      </c>
      <c r="B3641" s="30" t="s">
        <v>5817</v>
      </c>
      <c r="C3641" s="30" t="s">
        <v>781</v>
      </c>
      <c r="D3641" s="34">
        <v>0</v>
      </c>
      <c r="E3641" s="34">
        <v>2056574249</v>
      </c>
      <c r="F3641" s="34">
        <v>2056574249</v>
      </c>
    </row>
    <row r="3642" spans="1:6" ht="13.5" hidden="1" thickBot="1">
      <c r="A3642" s="27">
        <f t="shared" si="66"/>
        <v>9</v>
      </c>
      <c r="B3642" s="30" t="s">
        <v>5818</v>
      </c>
      <c r="C3642" s="30" t="s">
        <v>783</v>
      </c>
      <c r="D3642" s="34">
        <v>0</v>
      </c>
      <c r="E3642" s="34">
        <v>10722240897</v>
      </c>
      <c r="F3642" s="34">
        <v>10722240897</v>
      </c>
    </row>
    <row r="3643" spans="1:6" ht="13.5" hidden="1" thickBot="1">
      <c r="A3643" s="27">
        <f t="shared" si="66"/>
        <v>9</v>
      </c>
      <c r="B3643" s="30" t="s">
        <v>5819</v>
      </c>
      <c r="C3643" s="30" t="s">
        <v>787</v>
      </c>
      <c r="D3643" s="34">
        <v>0</v>
      </c>
      <c r="E3643" s="34">
        <v>1952464</v>
      </c>
      <c r="F3643" s="34">
        <v>1952464</v>
      </c>
    </row>
    <row r="3644" spans="1:6" ht="13.5" hidden="1" thickBot="1">
      <c r="A3644" s="27">
        <f t="shared" si="66"/>
        <v>9</v>
      </c>
      <c r="B3644" s="30" t="s">
        <v>5820</v>
      </c>
      <c r="C3644" s="30" t="s">
        <v>789</v>
      </c>
      <c r="D3644" s="34">
        <v>0</v>
      </c>
      <c r="E3644" s="34">
        <v>517771</v>
      </c>
      <c r="F3644" s="34">
        <v>517771</v>
      </c>
    </row>
    <row r="3645" spans="1:6" ht="13.5" hidden="1" thickBot="1">
      <c r="A3645" s="27">
        <f t="shared" si="66"/>
        <v>9</v>
      </c>
      <c r="B3645" s="30" t="s">
        <v>5821</v>
      </c>
      <c r="C3645" s="30" t="s">
        <v>791</v>
      </c>
      <c r="D3645" s="34">
        <v>0</v>
      </c>
      <c r="E3645" s="34">
        <v>74958661</v>
      </c>
      <c r="F3645" s="34">
        <v>74958661</v>
      </c>
    </row>
    <row r="3646" spans="1:6" ht="13.5" hidden="1" thickBot="1">
      <c r="A3646" s="27">
        <f t="shared" si="66"/>
        <v>9</v>
      </c>
      <c r="B3646" s="30" t="s">
        <v>5822</v>
      </c>
      <c r="C3646" s="30" t="s">
        <v>797</v>
      </c>
      <c r="D3646" s="34">
        <v>0</v>
      </c>
      <c r="E3646" s="34">
        <v>2680079937</v>
      </c>
      <c r="F3646" s="34">
        <v>2680079937</v>
      </c>
    </row>
    <row r="3647" spans="1:6" ht="13.5" hidden="1" thickBot="1">
      <c r="A3647" s="27">
        <f t="shared" si="66"/>
        <v>9</v>
      </c>
      <c r="B3647" s="30" t="s">
        <v>5823</v>
      </c>
      <c r="C3647" s="30" t="s">
        <v>799</v>
      </c>
      <c r="D3647" s="34">
        <v>0</v>
      </c>
      <c r="E3647" s="34">
        <v>121940887</v>
      </c>
      <c r="F3647" s="34">
        <v>121940887</v>
      </c>
    </row>
    <row r="3648" spans="1:6" ht="13.5" hidden="1" thickBot="1">
      <c r="A3648" s="27">
        <f t="shared" si="66"/>
        <v>9</v>
      </c>
      <c r="B3648" s="30" t="s">
        <v>5824</v>
      </c>
      <c r="C3648" s="30" t="s">
        <v>801</v>
      </c>
      <c r="D3648" s="34">
        <v>0</v>
      </c>
      <c r="E3648" s="34">
        <v>68184180</v>
      </c>
      <c r="F3648" s="34">
        <v>68184180</v>
      </c>
    </row>
    <row r="3649" spans="1:6" ht="13.5" hidden="1" thickBot="1">
      <c r="A3649" s="27">
        <f t="shared" si="66"/>
        <v>9</v>
      </c>
      <c r="B3649" s="30" t="s">
        <v>5825</v>
      </c>
      <c r="C3649" s="30" t="s">
        <v>803</v>
      </c>
      <c r="D3649" s="34">
        <v>0</v>
      </c>
      <c r="E3649" s="34">
        <v>1072526</v>
      </c>
      <c r="F3649" s="34">
        <v>1072526</v>
      </c>
    </row>
    <row r="3650" spans="1:6" ht="13.5" hidden="1" thickBot="1">
      <c r="A3650" s="27">
        <f t="shared" si="66"/>
        <v>9</v>
      </c>
      <c r="B3650" s="30" t="s">
        <v>5826</v>
      </c>
      <c r="C3650" s="30" t="s">
        <v>809</v>
      </c>
      <c r="D3650" s="34">
        <v>0</v>
      </c>
      <c r="E3650" s="34">
        <v>1338183550</v>
      </c>
      <c r="F3650" s="34">
        <v>1338183550</v>
      </c>
    </row>
    <row r="3651" spans="1:6" ht="13.5" hidden="1" thickBot="1">
      <c r="A3651" s="27">
        <f t="shared" si="66"/>
        <v>9</v>
      </c>
      <c r="B3651" s="30" t="s">
        <v>5827</v>
      </c>
      <c r="C3651" s="30" t="s">
        <v>811</v>
      </c>
      <c r="D3651" s="34">
        <v>0</v>
      </c>
      <c r="E3651" s="33">
        <v>125310.64</v>
      </c>
      <c r="F3651" s="33">
        <v>125310.64</v>
      </c>
    </row>
    <row r="3652" spans="1:6" ht="13.5" hidden="1" thickBot="1">
      <c r="A3652" s="27">
        <f t="shared" si="66"/>
        <v>9</v>
      </c>
      <c r="B3652" s="30" t="s">
        <v>5828</v>
      </c>
      <c r="C3652" s="30" t="s">
        <v>821</v>
      </c>
      <c r="D3652" s="34">
        <v>0</v>
      </c>
      <c r="E3652" s="33">
        <v>75533085.700000003</v>
      </c>
      <c r="F3652" s="33">
        <v>75533085.700000003</v>
      </c>
    </row>
    <row r="3653" spans="1:6" ht="13.5" hidden="1" thickBot="1">
      <c r="A3653" s="27">
        <f t="shared" si="66"/>
        <v>9</v>
      </c>
      <c r="B3653" s="30" t="s">
        <v>5829</v>
      </c>
      <c r="C3653" s="30" t="s">
        <v>825</v>
      </c>
      <c r="D3653" s="34">
        <v>0</v>
      </c>
      <c r="E3653" s="34">
        <v>3825860719</v>
      </c>
      <c r="F3653" s="34">
        <v>3825860719</v>
      </c>
    </row>
    <row r="3654" spans="1:6" ht="13.5" hidden="1" thickBot="1">
      <c r="A3654" s="27">
        <f t="shared" si="66"/>
        <v>9</v>
      </c>
      <c r="B3654" s="30" t="s">
        <v>5830</v>
      </c>
      <c r="C3654" s="30" t="s">
        <v>827</v>
      </c>
      <c r="D3654" s="34">
        <v>0</v>
      </c>
      <c r="E3654" s="34">
        <v>361967034536</v>
      </c>
      <c r="F3654" s="34">
        <v>361967034536</v>
      </c>
    </row>
    <row r="3655" spans="1:6" ht="13.5" hidden="1" thickBot="1">
      <c r="A3655" s="27">
        <f t="shared" si="66"/>
        <v>9</v>
      </c>
      <c r="B3655" s="30" t="s">
        <v>5831</v>
      </c>
      <c r="C3655" s="30" t="s">
        <v>3847</v>
      </c>
      <c r="D3655" s="34">
        <v>0</v>
      </c>
      <c r="E3655" s="34">
        <v>611767441</v>
      </c>
      <c r="F3655" s="34">
        <v>611767441</v>
      </c>
    </row>
    <row r="3656" spans="1:6" ht="13.5" hidden="1" thickBot="1">
      <c r="A3656" s="27">
        <f t="shared" si="66"/>
        <v>9</v>
      </c>
      <c r="B3656" s="30" t="s">
        <v>5832</v>
      </c>
      <c r="C3656" s="30" t="s">
        <v>833</v>
      </c>
      <c r="D3656" s="34">
        <v>0</v>
      </c>
      <c r="E3656" s="34">
        <v>40623440</v>
      </c>
      <c r="F3656" s="34">
        <v>40623440</v>
      </c>
    </row>
    <row r="3657" spans="1:6" ht="13.5" hidden="1" thickBot="1">
      <c r="A3657" s="27">
        <f t="shared" si="66"/>
        <v>9</v>
      </c>
      <c r="B3657" s="30" t="s">
        <v>5833</v>
      </c>
      <c r="C3657" s="30" t="s">
        <v>835</v>
      </c>
      <c r="D3657" s="34">
        <v>0</v>
      </c>
      <c r="E3657" s="34">
        <v>79983351</v>
      </c>
      <c r="F3657" s="34">
        <v>79983351</v>
      </c>
    </row>
    <row r="3658" spans="1:6" ht="13.5" hidden="1" thickBot="1">
      <c r="A3658" s="27">
        <f t="shared" si="66"/>
        <v>9</v>
      </c>
      <c r="B3658" s="30" t="s">
        <v>5834</v>
      </c>
      <c r="C3658" s="30" t="s">
        <v>839</v>
      </c>
      <c r="D3658" s="34">
        <v>0</v>
      </c>
      <c r="E3658" s="34">
        <v>7521310</v>
      </c>
      <c r="F3658" s="34">
        <v>7521310</v>
      </c>
    </row>
    <row r="3659" spans="1:6" ht="13.5" hidden="1" thickBot="1">
      <c r="A3659" s="27">
        <f t="shared" si="66"/>
        <v>9</v>
      </c>
      <c r="B3659" s="30" t="s">
        <v>5835</v>
      </c>
      <c r="C3659" s="30" t="s">
        <v>841</v>
      </c>
      <c r="D3659" s="34">
        <v>0</v>
      </c>
      <c r="E3659" s="33">
        <v>1841216579.8499999</v>
      </c>
      <c r="F3659" s="33">
        <v>1841216579.8499999</v>
      </c>
    </row>
    <row r="3660" spans="1:6" ht="13.5" hidden="1" thickBot="1">
      <c r="A3660" s="27">
        <f t="shared" si="66"/>
        <v>9</v>
      </c>
      <c r="B3660" s="30" t="s">
        <v>5836</v>
      </c>
      <c r="C3660" s="30" t="s">
        <v>5837</v>
      </c>
      <c r="D3660" s="34">
        <v>0</v>
      </c>
      <c r="E3660" s="33">
        <v>1489251125479.3501</v>
      </c>
      <c r="F3660" s="33">
        <v>1489251125479.3501</v>
      </c>
    </row>
    <row r="3661" spans="1:6" ht="13.5" hidden="1" thickBot="1">
      <c r="A3661" s="27">
        <f t="shared" si="66"/>
        <v>9</v>
      </c>
      <c r="B3661" s="30" t="s">
        <v>5838</v>
      </c>
      <c r="C3661" s="30" t="s">
        <v>5839</v>
      </c>
      <c r="D3661" s="34">
        <v>0</v>
      </c>
      <c r="E3661" s="34">
        <v>923025415</v>
      </c>
      <c r="F3661" s="34">
        <v>923025415</v>
      </c>
    </row>
    <row r="3662" spans="1:6" ht="13.5" hidden="1" thickBot="1">
      <c r="A3662" s="27">
        <f t="shared" si="66"/>
        <v>9</v>
      </c>
      <c r="B3662" s="30" t="s">
        <v>5840</v>
      </c>
      <c r="C3662" s="30" t="s">
        <v>5841</v>
      </c>
      <c r="D3662" s="34">
        <v>0</v>
      </c>
      <c r="E3662" s="34">
        <v>483935620</v>
      </c>
      <c r="F3662" s="34">
        <v>483935620</v>
      </c>
    </row>
    <row r="3663" spans="1:6" ht="13.5" hidden="1" thickBot="1">
      <c r="A3663" s="27">
        <f t="shared" si="66"/>
        <v>9</v>
      </c>
      <c r="B3663" s="30" t="s">
        <v>5842</v>
      </c>
      <c r="C3663" s="30" t="s">
        <v>843</v>
      </c>
      <c r="D3663" s="34">
        <v>0</v>
      </c>
      <c r="E3663" s="34">
        <v>927886365</v>
      </c>
      <c r="F3663" s="34">
        <v>927886365</v>
      </c>
    </row>
    <row r="3664" spans="1:6" ht="13.5" hidden="1" thickBot="1">
      <c r="A3664" s="27">
        <f t="shared" si="66"/>
        <v>9</v>
      </c>
      <c r="B3664" s="30" t="s">
        <v>5843</v>
      </c>
      <c r="C3664" s="30" t="s">
        <v>847</v>
      </c>
      <c r="D3664" s="34">
        <v>0</v>
      </c>
      <c r="E3664" s="34">
        <v>79359788000</v>
      </c>
      <c r="F3664" s="34">
        <v>79359788000</v>
      </c>
    </row>
    <row r="3665" spans="1:6" ht="13.5" hidden="1" thickBot="1">
      <c r="A3665" s="27">
        <f t="shared" si="66"/>
        <v>9</v>
      </c>
      <c r="B3665" s="30" t="s">
        <v>5844</v>
      </c>
      <c r="C3665" s="30" t="s">
        <v>849</v>
      </c>
      <c r="D3665" s="34">
        <v>0</v>
      </c>
      <c r="E3665" s="34">
        <v>971782000</v>
      </c>
      <c r="F3665" s="34">
        <v>971782000</v>
      </c>
    </row>
    <row r="3666" spans="1:6" ht="13.5" thickBot="1">
      <c r="A3666" s="27">
        <f t="shared" si="66"/>
        <v>6</v>
      </c>
      <c r="B3666" s="27" t="s">
        <v>5845</v>
      </c>
      <c r="C3666" s="30" t="s">
        <v>5846</v>
      </c>
      <c r="D3666" s="34">
        <v>0</v>
      </c>
      <c r="E3666" s="33">
        <v>6137072051.8599997</v>
      </c>
      <c r="F3666" s="33">
        <v>6137072051.8599997</v>
      </c>
    </row>
    <row r="3667" spans="1:6" ht="13.5" hidden="1" thickBot="1">
      <c r="A3667" s="27">
        <f t="shared" si="66"/>
        <v>9</v>
      </c>
      <c r="B3667" s="30" t="s">
        <v>5847</v>
      </c>
      <c r="C3667" s="30" t="s">
        <v>961</v>
      </c>
      <c r="D3667" s="34">
        <v>0</v>
      </c>
      <c r="E3667" s="33">
        <v>435960.86</v>
      </c>
      <c r="F3667" s="33">
        <v>435960.86</v>
      </c>
    </row>
    <row r="3668" spans="1:6" ht="13.5" hidden="1" thickBot="1">
      <c r="A3668" s="27">
        <f t="shared" si="66"/>
        <v>9</v>
      </c>
      <c r="B3668" s="30" t="s">
        <v>5848</v>
      </c>
      <c r="C3668" s="30" t="s">
        <v>957</v>
      </c>
      <c r="D3668" s="34">
        <v>0</v>
      </c>
      <c r="E3668" s="34">
        <v>5013961088</v>
      </c>
      <c r="F3668" s="34">
        <v>5013961088</v>
      </c>
    </row>
    <row r="3669" spans="1:6" ht="13.5" hidden="1" thickBot="1">
      <c r="A3669" s="27">
        <f t="shared" si="66"/>
        <v>9</v>
      </c>
      <c r="B3669" s="30" t="s">
        <v>5849</v>
      </c>
      <c r="C3669" s="30" t="s">
        <v>3897</v>
      </c>
      <c r="D3669" s="34">
        <v>0</v>
      </c>
      <c r="E3669" s="34">
        <v>1122675003</v>
      </c>
      <c r="F3669" s="34">
        <v>1122675003</v>
      </c>
    </row>
    <row r="3670" spans="1:6" ht="13.5" thickBot="1">
      <c r="A3670" s="27">
        <f t="shared" si="66"/>
        <v>6</v>
      </c>
      <c r="B3670" s="27" t="s">
        <v>5850</v>
      </c>
      <c r="C3670" s="30" t="s">
        <v>5851</v>
      </c>
      <c r="D3670" s="34">
        <v>0</v>
      </c>
      <c r="E3670" s="33">
        <v>45718533981.400002</v>
      </c>
      <c r="F3670" s="33">
        <v>45718533981.400002</v>
      </c>
    </row>
    <row r="3671" spans="1:6" ht="13.5" hidden="1" thickBot="1">
      <c r="A3671" s="27">
        <f t="shared" si="66"/>
        <v>9</v>
      </c>
      <c r="B3671" s="30" t="s">
        <v>5852</v>
      </c>
      <c r="C3671" s="30" t="s">
        <v>964</v>
      </c>
      <c r="D3671" s="34">
        <v>0</v>
      </c>
      <c r="E3671" s="33">
        <v>3382582245.98</v>
      </c>
      <c r="F3671" s="33">
        <v>3382582245.98</v>
      </c>
    </row>
    <row r="3672" spans="1:6" ht="13.5" hidden="1" thickBot="1">
      <c r="A3672" s="27">
        <f t="shared" si="66"/>
        <v>9</v>
      </c>
      <c r="B3672" s="30" t="s">
        <v>5853</v>
      </c>
      <c r="C3672" s="30" t="s">
        <v>1024</v>
      </c>
      <c r="D3672" s="34">
        <v>0</v>
      </c>
      <c r="E3672" s="34">
        <v>1814846267</v>
      </c>
      <c r="F3672" s="34">
        <v>1814846267</v>
      </c>
    </row>
    <row r="3673" spans="1:6" ht="13.5" hidden="1" thickBot="1">
      <c r="A3673" s="27">
        <f t="shared" si="66"/>
        <v>9</v>
      </c>
      <c r="B3673" s="30" t="s">
        <v>5854</v>
      </c>
      <c r="C3673" s="30" t="s">
        <v>966</v>
      </c>
      <c r="D3673" s="34">
        <v>0</v>
      </c>
      <c r="E3673" s="34">
        <v>215820</v>
      </c>
      <c r="F3673" s="34">
        <v>215820</v>
      </c>
    </row>
    <row r="3674" spans="1:6" ht="13.5" hidden="1" thickBot="1">
      <c r="A3674" s="27">
        <f t="shared" si="66"/>
        <v>9</v>
      </c>
      <c r="B3674" s="30" t="s">
        <v>5855</v>
      </c>
      <c r="C3674" s="30" t="s">
        <v>968</v>
      </c>
      <c r="D3674" s="34">
        <v>0</v>
      </c>
      <c r="E3674" s="34">
        <v>1074000</v>
      </c>
      <c r="F3674" s="34">
        <v>1074000</v>
      </c>
    </row>
    <row r="3675" spans="1:6" ht="13.5" hidden="1" thickBot="1">
      <c r="A3675" s="27">
        <f t="shared" si="66"/>
        <v>9</v>
      </c>
      <c r="B3675" s="30" t="s">
        <v>5856</v>
      </c>
      <c r="C3675" s="30" t="s">
        <v>970</v>
      </c>
      <c r="D3675" s="34">
        <v>0</v>
      </c>
      <c r="E3675" s="34">
        <v>98953213</v>
      </c>
      <c r="F3675" s="34">
        <v>98953213</v>
      </c>
    </row>
    <row r="3676" spans="1:6" ht="13.5" hidden="1" thickBot="1">
      <c r="A3676" s="27">
        <f t="shared" si="66"/>
        <v>9</v>
      </c>
      <c r="B3676" s="30" t="s">
        <v>5857</v>
      </c>
      <c r="C3676" s="30" t="s">
        <v>129</v>
      </c>
      <c r="D3676" s="34">
        <v>0</v>
      </c>
      <c r="E3676" s="33">
        <v>27575407409.720001</v>
      </c>
      <c r="F3676" s="33">
        <v>27575407409.720001</v>
      </c>
    </row>
    <row r="3677" spans="1:6" ht="13.5" hidden="1" thickBot="1">
      <c r="A3677" s="27">
        <f t="shared" si="66"/>
        <v>9</v>
      </c>
      <c r="B3677" s="30" t="s">
        <v>5858</v>
      </c>
      <c r="C3677" s="30" t="s">
        <v>976</v>
      </c>
      <c r="D3677" s="34">
        <v>0</v>
      </c>
      <c r="E3677" s="34">
        <v>5487407</v>
      </c>
      <c r="F3677" s="34">
        <v>5487407</v>
      </c>
    </row>
    <row r="3678" spans="1:6" ht="13.5" hidden="1" thickBot="1">
      <c r="A3678" s="27">
        <f t="shared" si="66"/>
        <v>9</v>
      </c>
      <c r="B3678" s="30" t="s">
        <v>5859</v>
      </c>
      <c r="C3678" s="30" t="s">
        <v>1026</v>
      </c>
      <c r="D3678" s="34">
        <v>0</v>
      </c>
      <c r="E3678" s="33">
        <v>1392053502.1400001</v>
      </c>
      <c r="F3678" s="33">
        <v>1392053502.1400001</v>
      </c>
    </row>
    <row r="3679" spans="1:6" ht="13.5" hidden="1" thickBot="1">
      <c r="A3679" s="27">
        <f t="shared" si="66"/>
        <v>9</v>
      </c>
      <c r="B3679" s="30" t="s">
        <v>5860</v>
      </c>
      <c r="C3679" s="30" t="s">
        <v>1028</v>
      </c>
      <c r="D3679" s="34">
        <v>0</v>
      </c>
      <c r="E3679" s="33">
        <v>5305187022.8699999</v>
      </c>
      <c r="F3679" s="33">
        <v>5305187022.8699999</v>
      </c>
    </row>
    <row r="3680" spans="1:6" ht="13.5" hidden="1" thickBot="1">
      <c r="A3680" s="27">
        <f t="shared" si="66"/>
        <v>9</v>
      </c>
      <c r="B3680" s="30" t="s">
        <v>5861</v>
      </c>
      <c r="C3680" s="30" t="s">
        <v>1030</v>
      </c>
      <c r="D3680" s="34">
        <v>0</v>
      </c>
      <c r="E3680" s="33">
        <v>24705993.84</v>
      </c>
      <c r="F3680" s="33">
        <v>24705993.84</v>
      </c>
    </row>
    <row r="3681" spans="1:6" ht="13.5" hidden="1" thickBot="1">
      <c r="A3681" s="27">
        <f t="shared" si="66"/>
        <v>9</v>
      </c>
      <c r="B3681" s="30" t="s">
        <v>5862</v>
      </c>
      <c r="C3681" s="30" t="s">
        <v>978</v>
      </c>
      <c r="D3681" s="34">
        <v>0</v>
      </c>
      <c r="E3681" s="34">
        <v>2862080</v>
      </c>
      <c r="F3681" s="34">
        <v>2862080</v>
      </c>
    </row>
    <row r="3682" spans="1:6" ht="13.5" hidden="1" thickBot="1">
      <c r="A3682" s="27">
        <f t="shared" ref="A3682:A3745" si="67">LEN(B3682)</f>
        <v>9</v>
      </c>
      <c r="B3682" s="30" t="s">
        <v>5863</v>
      </c>
      <c r="C3682" s="30" t="s">
        <v>980</v>
      </c>
      <c r="D3682" s="34">
        <v>0</v>
      </c>
      <c r="E3682" s="33">
        <v>9777.7800000000007</v>
      </c>
      <c r="F3682" s="33">
        <v>9777.7800000000007</v>
      </c>
    </row>
    <row r="3683" spans="1:6" ht="13.5" hidden="1" thickBot="1">
      <c r="A3683" s="27">
        <f t="shared" si="67"/>
        <v>9</v>
      </c>
      <c r="B3683" s="30" t="s">
        <v>5864</v>
      </c>
      <c r="C3683" s="30" t="s">
        <v>1020</v>
      </c>
      <c r="D3683" s="34">
        <v>0</v>
      </c>
      <c r="E3683" s="33">
        <v>6115149242.0699997</v>
      </c>
      <c r="F3683" s="33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0" t="s">
        <v>5866</v>
      </c>
      <c r="D3684" s="34">
        <v>0</v>
      </c>
      <c r="E3684" s="33">
        <v>9743766232.0499992</v>
      </c>
      <c r="F3684" s="33">
        <v>9743766232.0499992</v>
      </c>
    </row>
    <row r="3685" spans="1:6" ht="13.5" hidden="1" thickBot="1">
      <c r="A3685" s="27">
        <f t="shared" si="67"/>
        <v>9</v>
      </c>
      <c r="B3685" s="30" t="s">
        <v>5867</v>
      </c>
      <c r="C3685" s="30" t="s">
        <v>2786</v>
      </c>
      <c r="D3685" s="34">
        <v>0</v>
      </c>
      <c r="E3685" s="33">
        <v>9743766232.0499992</v>
      </c>
      <c r="F3685" s="33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0" t="s">
        <v>5869</v>
      </c>
      <c r="D3686" s="34">
        <v>0</v>
      </c>
      <c r="E3686" s="33">
        <v>-30365559777087.699</v>
      </c>
      <c r="F3686" s="33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0" t="s">
        <v>5869</v>
      </c>
      <c r="D3687" s="34">
        <v>0</v>
      </c>
      <c r="E3687" s="34">
        <v>0</v>
      </c>
      <c r="F3687" s="34">
        <v>0</v>
      </c>
    </row>
    <row r="3688" spans="1:6" ht="13.5" hidden="1" thickBot="1">
      <c r="A3688" s="27">
        <f t="shared" si="67"/>
        <v>9</v>
      </c>
      <c r="B3688" s="30" t="s">
        <v>5871</v>
      </c>
      <c r="C3688" s="30" t="s">
        <v>5869</v>
      </c>
      <c r="D3688" s="34">
        <v>0</v>
      </c>
      <c r="E3688" s="34">
        <v>0</v>
      </c>
      <c r="F3688" s="34">
        <v>0</v>
      </c>
    </row>
    <row r="3689" spans="1:6" ht="13.5" thickBot="1">
      <c r="A3689" s="27">
        <f t="shared" si="67"/>
        <v>6</v>
      </c>
      <c r="B3689" s="27" t="s">
        <v>5872</v>
      </c>
      <c r="C3689" s="30" t="s">
        <v>5873</v>
      </c>
      <c r="D3689" s="34">
        <v>0</v>
      </c>
      <c r="E3689" s="33">
        <v>-30365559777087.699</v>
      </c>
      <c r="F3689" s="33">
        <v>-30365559777087.699</v>
      </c>
    </row>
    <row r="3690" spans="1:6" ht="13.5" hidden="1" thickBot="1">
      <c r="A3690" s="27">
        <f t="shared" si="67"/>
        <v>9</v>
      </c>
      <c r="B3690" s="30" t="s">
        <v>5874</v>
      </c>
      <c r="C3690" s="30" t="s">
        <v>5875</v>
      </c>
      <c r="D3690" s="34">
        <v>0</v>
      </c>
      <c r="E3690" s="33">
        <v>2998047590623.8599</v>
      </c>
      <c r="F3690" s="33">
        <v>2998047590623.8599</v>
      </c>
    </row>
    <row r="3691" spans="1:6" ht="13.5" hidden="1" thickBot="1">
      <c r="A3691" s="27">
        <f t="shared" si="67"/>
        <v>9</v>
      </c>
      <c r="B3691" s="30" t="s">
        <v>5876</v>
      </c>
      <c r="C3691" s="30" t="s">
        <v>5877</v>
      </c>
      <c r="D3691" s="34">
        <v>0</v>
      </c>
      <c r="E3691" s="33">
        <v>-33363607367711.602</v>
      </c>
      <c r="F3691" s="33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0" t="s">
        <v>5879</v>
      </c>
      <c r="D3692" s="34">
        <v>0</v>
      </c>
      <c r="E3692" s="33">
        <v>12214458919115.5</v>
      </c>
      <c r="F3692" s="33">
        <v>12214458919115.5</v>
      </c>
    </row>
    <row r="3693" spans="1:6" ht="13.5" hidden="1" thickBot="1">
      <c r="A3693" s="27">
        <f t="shared" si="67"/>
        <v>7</v>
      </c>
      <c r="B3693" s="30" t="s">
        <v>5880</v>
      </c>
      <c r="C3693" s="30" t="s">
        <v>2822</v>
      </c>
      <c r="D3693" s="34">
        <v>0</v>
      </c>
      <c r="E3693" s="34">
        <v>968035488663</v>
      </c>
      <c r="F3693" s="34">
        <v>968035488663</v>
      </c>
    </row>
    <row r="3694" spans="1:6" ht="13.5" hidden="1" thickBot="1">
      <c r="A3694" s="27">
        <f t="shared" si="67"/>
        <v>10</v>
      </c>
      <c r="B3694" s="30" t="s">
        <v>5881</v>
      </c>
      <c r="C3694" s="30" t="s">
        <v>5882</v>
      </c>
      <c r="D3694" s="34">
        <v>0</v>
      </c>
      <c r="E3694" s="33">
        <v>194409793297.75</v>
      </c>
      <c r="F3694" s="33">
        <v>194409793297.75</v>
      </c>
    </row>
    <row r="3695" spans="1:6" ht="13.5" hidden="1" thickBot="1">
      <c r="A3695" s="27">
        <f t="shared" si="67"/>
        <v>10</v>
      </c>
      <c r="B3695" s="30" t="s">
        <v>5883</v>
      </c>
      <c r="C3695" s="30" t="s">
        <v>5884</v>
      </c>
      <c r="D3695" s="34">
        <v>0</v>
      </c>
      <c r="E3695" s="33">
        <v>773625695365.25</v>
      </c>
      <c r="F3695" s="33">
        <v>773625695365.25</v>
      </c>
    </row>
    <row r="3696" spans="1:6" ht="13.5" hidden="1" thickBot="1">
      <c r="A3696" s="27">
        <f t="shared" si="67"/>
        <v>7</v>
      </c>
      <c r="B3696" s="30" t="s">
        <v>5885</v>
      </c>
      <c r="C3696" s="30" t="s">
        <v>5886</v>
      </c>
      <c r="D3696" s="34">
        <v>0</v>
      </c>
      <c r="E3696" s="33">
        <v>1900531241942.6001</v>
      </c>
      <c r="F3696" s="33">
        <v>1900531241942.6001</v>
      </c>
    </row>
    <row r="3697" spans="1:6" ht="13.5" hidden="1" thickBot="1">
      <c r="A3697" s="27">
        <f t="shared" si="67"/>
        <v>10</v>
      </c>
      <c r="B3697" s="30" t="s">
        <v>5887</v>
      </c>
      <c r="C3697" s="30" t="s">
        <v>4687</v>
      </c>
      <c r="D3697" s="34">
        <v>0</v>
      </c>
      <c r="E3697" s="33">
        <v>1433013861276.1499</v>
      </c>
      <c r="F3697" s="33">
        <v>1433013861276.1499</v>
      </c>
    </row>
    <row r="3698" spans="1:6" ht="13.5" hidden="1" thickBot="1">
      <c r="A3698" s="27">
        <f t="shared" si="67"/>
        <v>10</v>
      </c>
      <c r="B3698" s="30" t="s">
        <v>5888</v>
      </c>
      <c r="C3698" s="30" t="s">
        <v>4689</v>
      </c>
      <c r="D3698" s="34">
        <v>0</v>
      </c>
      <c r="E3698" s="33">
        <v>96558535851.199997</v>
      </c>
      <c r="F3698" s="33">
        <v>96558535851.199997</v>
      </c>
    </row>
    <row r="3699" spans="1:6" ht="13.5" hidden="1" thickBot="1">
      <c r="A3699" s="27">
        <f t="shared" si="67"/>
        <v>10</v>
      </c>
      <c r="B3699" s="30" t="s">
        <v>5889</v>
      </c>
      <c r="C3699" s="30" t="s">
        <v>1242</v>
      </c>
      <c r="D3699" s="34">
        <v>0</v>
      </c>
      <c r="E3699" s="33">
        <v>152940457743.29001</v>
      </c>
      <c r="F3699" s="33">
        <v>152940457743.29001</v>
      </c>
    </row>
    <row r="3700" spans="1:6" ht="13.5" hidden="1" thickBot="1">
      <c r="A3700" s="27">
        <f t="shared" si="67"/>
        <v>10</v>
      </c>
      <c r="B3700" s="30" t="s">
        <v>5890</v>
      </c>
      <c r="C3700" s="30" t="s">
        <v>5891</v>
      </c>
      <c r="D3700" s="34">
        <v>0</v>
      </c>
      <c r="E3700" s="34">
        <v>7971358812</v>
      </c>
      <c r="F3700" s="34">
        <v>7971358812</v>
      </c>
    </row>
    <row r="3701" spans="1:6" ht="13.5" hidden="1" thickBot="1">
      <c r="A3701" s="27">
        <f t="shared" si="67"/>
        <v>10</v>
      </c>
      <c r="B3701" s="30" t="s">
        <v>5892</v>
      </c>
      <c r="C3701" s="30" t="s">
        <v>1020</v>
      </c>
      <c r="D3701" s="34">
        <v>0</v>
      </c>
      <c r="E3701" s="33">
        <v>210047028259.95999</v>
      </c>
      <c r="F3701" s="33">
        <v>210047028259.95999</v>
      </c>
    </row>
    <row r="3702" spans="1:6" ht="13.5" hidden="1" thickBot="1">
      <c r="A3702" s="27">
        <f t="shared" si="67"/>
        <v>7</v>
      </c>
      <c r="B3702" s="30" t="s">
        <v>5893</v>
      </c>
      <c r="C3702" s="30" t="s">
        <v>4296</v>
      </c>
      <c r="D3702" s="34">
        <v>0</v>
      </c>
      <c r="E3702" s="33">
        <v>7563590988813.8604</v>
      </c>
      <c r="F3702" s="33">
        <v>7563590988813.8604</v>
      </c>
    </row>
    <row r="3703" spans="1:6" ht="13.5" hidden="1" thickBot="1">
      <c r="A3703" s="27">
        <f t="shared" si="67"/>
        <v>10</v>
      </c>
      <c r="B3703" s="30" t="s">
        <v>5894</v>
      </c>
      <c r="C3703" s="30" t="s">
        <v>2481</v>
      </c>
      <c r="D3703" s="34">
        <v>0</v>
      </c>
      <c r="E3703" s="33">
        <v>1613192248755.05</v>
      </c>
      <c r="F3703" s="33">
        <v>1613192248755.05</v>
      </c>
    </row>
    <row r="3704" spans="1:6" ht="13.5" hidden="1" thickBot="1">
      <c r="A3704" s="27">
        <f t="shared" si="67"/>
        <v>10</v>
      </c>
      <c r="B3704" s="30" t="s">
        <v>5895</v>
      </c>
      <c r="C3704" s="30" t="s">
        <v>2479</v>
      </c>
      <c r="D3704" s="34">
        <v>0</v>
      </c>
      <c r="E3704" s="33">
        <v>272038251153.14001</v>
      </c>
      <c r="F3704" s="33">
        <v>272038251153.14001</v>
      </c>
    </row>
    <row r="3705" spans="1:6" ht="13.5" hidden="1" thickBot="1">
      <c r="A3705" s="27">
        <f t="shared" si="67"/>
        <v>10</v>
      </c>
      <c r="B3705" s="30" t="s">
        <v>5896</v>
      </c>
      <c r="C3705" s="30" t="s">
        <v>2477</v>
      </c>
      <c r="D3705" s="34">
        <v>0</v>
      </c>
      <c r="E3705" s="33">
        <v>1962057783418.21</v>
      </c>
      <c r="F3705" s="33">
        <v>1962057783418.21</v>
      </c>
    </row>
    <row r="3706" spans="1:6" ht="13.5" hidden="1" thickBot="1">
      <c r="A3706" s="27">
        <f t="shared" si="67"/>
        <v>10</v>
      </c>
      <c r="B3706" s="30" t="s">
        <v>5897</v>
      </c>
      <c r="C3706" s="30" t="s">
        <v>1230</v>
      </c>
      <c r="D3706" s="34">
        <v>0</v>
      </c>
      <c r="E3706" s="33">
        <v>3716302705487.46</v>
      </c>
      <c r="F3706" s="33">
        <v>3716302705487.46</v>
      </c>
    </row>
    <row r="3707" spans="1:6" ht="13.5" hidden="1" thickBot="1">
      <c r="A3707" s="27">
        <f t="shared" si="67"/>
        <v>7</v>
      </c>
      <c r="B3707" s="30" t="s">
        <v>5898</v>
      </c>
      <c r="C3707" s="30" t="s">
        <v>4395</v>
      </c>
      <c r="D3707" s="34">
        <v>0</v>
      </c>
      <c r="E3707" s="33">
        <v>863454737168.30005</v>
      </c>
      <c r="F3707" s="33">
        <v>863454737168.30005</v>
      </c>
    </row>
    <row r="3708" spans="1:6" ht="13.5" hidden="1" thickBot="1">
      <c r="A3708" s="27">
        <f t="shared" si="67"/>
        <v>10</v>
      </c>
      <c r="B3708" s="30" t="s">
        <v>5899</v>
      </c>
      <c r="C3708" s="30" t="s">
        <v>5573</v>
      </c>
      <c r="D3708" s="34">
        <v>0</v>
      </c>
      <c r="E3708" s="33">
        <v>447618001211.01001</v>
      </c>
      <c r="F3708" s="33">
        <v>447618001211.01001</v>
      </c>
    </row>
    <row r="3709" spans="1:6" ht="13.5" hidden="1" thickBot="1">
      <c r="A3709" s="27">
        <f t="shared" si="67"/>
        <v>10</v>
      </c>
      <c r="B3709" s="30" t="s">
        <v>5900</v>
      </c>
      <c r="C3709" s="30" t="s">
        <v>4702</v>
      </c>
      <c r="D3709" s="34">
        <v>0</v>
      </c>
      <c r="E3709" s="33">
        <v>65582766782.690002</v>
      </c>
      <c r="F3709" s="33">
        <v>65582766782.690002</v>
      </c>
    </row>
    <row r="3710" spans="1:6" ht="13.5" hidden="1" thickBot="1">
      <c r="A3710" s="27">
        <f t="shared" si="67"/>
        <v>10</v>
      </c>
      <c r="B3710" s="30" t="s">
        <v>5901</v>
      </c>
      <c r="C3710" s="30" t="s">
        <v>4411</v>
      </c>
      <c r="D3710" s="34">
        <v>0</v>
      </c>
      <c r="E3710" s="33">
        <v>350253969174.59998</v>
      </c>
      <c r="F3710" s="33">
        <v>350253969174.59998</v>
      </c>
    </row>
    <row r="3711" spans="1:6" ht="13.5" hidden="1" thickBot="1">
      <c r="A3711" s="27">
        <f t="shared" si="67"/>
        <v>7</v>
      </c>
      <c r="B3711" s="30" t="s">
        <v>5902</v>
      </c>
      <c r="C3711" s="30" t="s">
        <v>5591</v>
      </c>
      <c r="D3711" s="34">
        <v>0</v>
      </c>
      <c r="E3711" s="33">
        <v>918846462527.75</v>
      </c>
      <c r="F3711" s="33">
        <v>918846462527.75</v>
      </c>
    </row>
    <row r="3712" spans="1:6" ht="13.5" hidden="1" thickBot="1">
      <c r="A3712" s="27">
        <f t="shared" si="67"/>
        <v>10</v>
      </c>
      <c r="B3712" s="30" t="s">
        <v>5903</v>
      </c>
      <c r="C3712" s="30" t="s">
        <v>4426</v>
      </c>
      <c r="D3712" s="34">
        <v>0</v>
      </c>
      <c r="E3712" s="33">
        <v>848265769633.52002</v>
      </c>
      <c r="F3712" s="33">
        <v>848265769633.52002</v>
      </c>
    </row>
    <row r="3713" spans="1:6" ht="13.5" hidden="1" thickBot="1">
      <c r="A3713" s="27">
        <f t="shared" si="67"/>
        <v>10</v>
      </c>
      <c r="B3713" s="30" t="s">
        <v>5904</v>
      </c>
      <c r="C3713" s="30" t="s">
        <v>5760</v>
      </c>
      <c r="D3713" s="34">
        <v>0</v>
      </c>
      <c r="E3713" s="33">
        <v>70580692894.229996</v>
      </c>
      <c r="F3713" s="33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0" t="s">
        <v>5906</v>
      </c>
      <c r="D3714" s="34">
        <v>0</v>
      </c>
      <c r="E3714" s="33">
        <v>98910741206091</v>
      </c>
      <c r="F3714" s="33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0" t="s">
        <v>5908</v>
      </c>
      <c r="D3715" s="34">
        <v>0</v>
      </c>
      <c r="E3715" s="33">
        <v>58896785619388.203</v>
      </c>
      <c r="F3715" s="33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0" t="s">
        <v>5910</v>
      </c>
      <c r="D3716" s="34">
        <v>0</v>
      </c>
      <c r="E3716" s="33">
        <v>57574347146475.703</v>
      </c>
      <c r="F3716" s="33">
        <v>57574347146475.703</v>
      </c>
    </row>
    <row r="3717" spans="1:6" ht="13.5" hidden="1" thickBot="1">
      <c r="A3717" s="27">
        <f t="shared" si="67"/>
        <v>9</v>
      </c>
      <c r="B3717" s="30" t="s">
        <v>5911</v>
      </c>
      <c r="C3717" s="30" t="s">
        <v>1454</v>
      </c>
      <c r="D3717" s="34">
        <v>0</v>
      </c>
      <c r="E3717" s="34">
        <v>21698429416007</v>
      </c>
      <c r="F3717" s="34">
        <v>21698429416007</v>
      </c>
    </row>
    <row r="3718" spans="1:6" ht="13.5" hidden="1" thickBot="1">
      <c r="A3718" s="27">
        <f t="shared" si="67"/>
        <v>9</v>
      </c>
      <c r="B3718" s="30" t="s">
        <v>5912</v>
      </c>
      <c r="C3718" s="30" t="s">
        <v>1456</v>
      </c>
      <c r="D3718" s="34">
        <v>0</v>
      </c>
      <c r="E3718" s="34">
        <v>695681101593</v>
      </c>
      <c r="F3718" s="34">
        <v>695681101593</v>
      </c>
    </row>
    <row r="3719" spans="1:6" ht="13.5" hidden="1" thickBot="1">
      <c r="A3719" s="27">
        <f t="shared" si="67"/>
        <v>9</v>
      </c>
      <c r="B3719" s="30" t="s">
        <v>5913</v>
      </c>
      <c r="C3719" s="30" t="s">
        <v>1438</v>
      </c>
      <c r="D3719" s="34">
        <v>0</v>
      </c>
      <c r="E3719" s="33">
        <v>81009778327.509995</v>
      </c>
      <c r="F3719" s="33">
        <v>81009778327.509995</v>
      </c>
    </row>
    <row r="3720" spans="1:6" ht="13.5" hidden="1" thickBot="1">
      <c r="A3720" s="27">
        <f t="shared" si="67"/>
        <v>9</v>
      </c>
      <c r="B3720" s="30" t="s">
        <v>5914</v>
      </c>
      <c r="C3720" s="30" t="s">
        <v>1436</v>
      </c>
      <c r="D3720" s="34">
        <v>0</v>
      </c>
      <c r="E3720" s="34">
        <v>31171573886278</v>
      </c>
      <c r="F3720" s="34">
        <v>31171573886278</v>
      </c>
    </row>
    <row r="3721" spans="1:6" ht="13.5" hidden="1" thickBot="1">
      <c r="A3721" s="27">
        <f t="shared" si="67"/>
        <v>9</v>
      </c>
      <c r="B3721" s="30" t="s">
        <v>5915</v>
      </c>
      <c r="C3721" s="30" t="s">
        <v>5916</v>
      </c>
      <c r="D3721" s="34">
        <v>0</v>
      </c>
      <c r="E3721" s="33">
        <v>9497003118.9300003</v>
      </c>
      <c r="F3721" s="33">
        <v>9497003118.9300003</v>
      </c>
    </row>
    <row r="3722" spans="1:6" ht="13.5" hidden="1" thickBot="1">
      <c r="A3722" s="27">
        <f t="shared" si="67"/>
        <v>9</v>
      </c>
      <c r="B3722" s="30" t="s">
        <v>5917</v>
      </c>
      <c r="C3722" s="30" t="s">
        <v>1446</v>
      </c>
      <c r="D3722" s="34">
        <v>0</v>
      </c>
      <c r="E3722" s="33">
        <v>7591944414.1999998</v>
      </c>
      <c r="F3722" s="33">
        <v>7591944414.1999998</v>
      </c>
    </row>
    <row r="3723" spans="1:6" ht="13.5" hidden="1" thickBot="1">
      <c r="A3723" s="27">
        <f t="shared" si="67"/>
        <v>9</v>
      </c>
      <c r="B3723" s="30" t="s">
        <v>5918</v>
      </c>
      <c r="C3723" s="30" t="s">
        <v>1452</v>
      </c>
      <c r="D3723" s="34">
        <v>0</v>
      </c>
      <c r="E3723" s="34">
        <v>27742228089</v>
      </c>
      <c r="F3723" s="34">
        <v>27742228089</v>
      </c>
    </row>
    <row r="3724" spans="1:6" ht="13.5" hidden="1" thickBot="1">
      <c r="A3724" s="27">
        <f t="shared" si="67"/>
        <v>9</v>
      </c>
      <c r="B3724" s="30" t="s">
        <v>5919</v>
      </c>
      <c r="C3724" s="30" t="s">
        <v>1458</v>
      </c>
      <c r="D3724" s="34">
        <v>0</v>
      </c>
      <c r="E3724" s="34">
        <v>4243330777</v>
      </c>
      <c r="F3724" s="34">
        <v>4243330777</v>
      </c>
    </row>
    <row r="3725" spans="1:6" ht="13.5" hidden="1" thickBot="1">
      <c r="A3725" s="27">
        <f t="shared" si="67"/>
        <v>9</v>
      </c>
      <c r="B3725" s="30" t="s">
        <v>5920</v>
      </c>
      <c r="C3725" s="30" t="s">
        <v>1450</v>
      </c>
      <c r="D3725" s="34">
        <v>0</v>
      </c>
      <c r="E3725" s="34">
        <v>246833940773</v>
      </c>
      <c r="F3725" s="34">
        <v>246833940773</v>
      </c>
    </row>
    <row r="3726" spans="1:6" ht="13.5" hidden="1" thickBot="1">
      <c r="A3726" s="27">
        <f t="shared" si="67"/>
        <v>9</v>
      </c>
      <c r="B3726" s="30" t="s">
        <v>5921</v>
      </c>
      <c r="C3726" s="30" t="s">
        <v>1460</v>
      </c>
      <c r="D3726" s="34">
        <v>0</v>
      </c>
      <c r="E3726" s="33">
        <v>5576598.1200000001</v>
      </c>
      <c r="F3726" s="33">
        <v>5576598.1200000001</v>
      </c>
    </row>
    <row r="3727" spans="1:6" ht="13.5" hidden="1" thickBot="1">
      <c r="A3727" s="27">
        <f t="shared" si="67"/>
        <v>9</v>
      </c>
      <c r="B3727" s="30" t="s">
        <v>5922</v>
      </c>
      <c r="C3727" s="30" t="s">
        <v>1440</v>
      </c>
      <c r="D3727" s="34">
        <v>0</v>
      </c>
      <c r="E3727" s="33">
        <v>366084675832.39001</v>
      </c>
      <c r="F3727" s="33">
        <v>366084675832.39001</v>
      </c>
    </row>
    <row r="3728" spans="1:6" ht="13.5" hidden="1" thickBot="1">
      <c r="A3728" s="27">
        <f t="shared" si="67"/>
        <v>9</v>
      </c>
      <c r="B3728" s="30" t="s">
        <v>5923</v>
      </c>
      <c r="C3728" s="30" t="s">
        <v>1448</v>
      </c>
      <c r="D3728" s="34">
        <v>0</v>
      </c>
      <c r="E3728" s="33">
        <v>193739452499.79001</v>
      </c>
      <c r="F3728" s="33">
        <v>193739452499.79001</v>
      </c>
    </row>
    <row r="3729" spans="1:6" ht="13.5" hidden="1" thickBot="1">
      <c r="A3729" s="27">
        <f t="shared" si="67"/>
        <v>9</v>
      </c>
      <c r="B3729" s="30" t="s">
        <v>5924</v>
      </c>
      <c r="C3729" s="30" t="s">
        <v>959</v>
      </c>
      <c r="D3729" s="34">
        <v>0</v>
      </c>
      <c r="E3729" s="33">
        <v>58054772586.669998</v>
      </c>
      <c r="F3729" s="33">
        <v>58054772586.669998</v>
      </c>
    </row>
    <row r="3730" spans="1:6" ht="13.5" hidden="1" thickBot="1">
      <c r="A3730" s="27">
        <f t="shared" si="67"/>
        <v>9</v>
      </c>
      <c r="B3730" s="30" t="s">
        <v>5925</v>
      </c>
      <c r="C3730" s="30" t="s">
        <v>1462</v>
      </c>
      <c r="D3730" s="34">
        <v>0</v>
      </c>
      <c r="E3730" s="34">
        <v>2760526990173</v>
      </c>
      <c r="F3730" s="34">
        <v>2760526990173</v>
      </c>
    </row>
    <row r="3731" spans="1:6" ht="13.5" hidden="1" thickBot="1">
      <c r="A3731" s="27">
        <f t="shared" si="67"/>
        <v>9</v>
      </c>
      <c r="B3731" s="30" t="s">
        <v>5926</v>
      </c>
      <c r="C3731" s="30" t="s">
        <v>1464</v>
      </c>
      <c r="D3731" s="34">
        <v>0</v>
      </c>
      <c r="E3731" s="33">
        <v>33419243147.799999</v>
      </c>
      <c r="F3731" s="33">
        <v>33419243147.799999</v>
      </c>
    </row>
    <row r="3732" spans="1:6" ht="13.5" hidden="1" thickBot="1">
      <c r="A3732" s="27">
        <f t="shared" si="67"/>
        <v>9</v>
      </c>
      <c r="B3732" s="30" t="s">
        <v>5927</v>
      </c>
      <c r="C3732" s="30" t="s">
        <v>951</v>
      </c>
      <c r="D3732" s="34">
        <v>0</v>
      </c>
      <c r="E3732" s="33">
        <v>101736784114.28999</v>
      </c>
      <c r="F3732" s="33">
        <v>101736784114.28999</v>
      </c>
    </row>
    <row r="3733" spans="1:6" ht="13.5" hidden="1" thickBot="1">
      <c r="A3733" s="27">
        <f t="shared" si="67"/>
        <v>9</v>
      </c>
      <c r="B3733" s="30" t="s">
        <v>5928</v>
      </c>
      <c r="C3733" s="30" t="s">
        <v>1467</v>
      </c>
      <c r="D3733" s="34">
        <v>0</v>
      </c>
      <c r="E3733" s="33">
        <v>118177022145.95</v>
      </c>
      <c r="F3733" s="33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0" t="s">
        <v>5930</v>
      </c>
      <c r="D3734" s="34">
        <v>0</v>
      </c>
      <c r="E3734" s="33">
        <v>1322438472912.5901</v>
      </c>
      <c r="F3734" s="33">
        <v>1322438472912.5901</v>
      </c>
    </row>
    <row r="3735" spans="1:6" ht="13.5" hidden="1" thickBot="1">
      <c r="A3735" s="27">
        <f t="shared" si="67"/>
        <v>9</v>
      </c>
      <c r="B3735" s="30" t="s">
        <v>5931</v>
      </c>
      <c r="C3735" s="30" t="s">
        <v>106</v>
      </c>
      <c r="D3735" s="34">
        <v>0</v>
      </c>
      <c r="E3735" s="33">
        <v>6094976359.2799997</v>
      </c>
      <c r="F3735" s="33">
        <v>6094976359.2799997</v>
      </c>
    </row>
    <row r="3736" spans="1:6" ht="13.5" hidden="1" thickBot="1">
      <c r="A3736" s="27">
        <f t="shared" si="67"/>
        <v>9</v>
      </c>
      <c r="B3736" s="30" t="s">
        <v>5932</v>
      </c>
      <c r="C3736" s="30" t="s">
        <v>959</v>
      </c>
      <c r="D3736" s="34">
        <v>0</v>
      </c>
      <c r="E3736" s="34">
        <v>11580867975</v>
      </c>
      <c r="F3736" s="34">
        <v>11580867975</v>
      </c>
    </row>
    <row r="3737" spans="1:6" ht="13.5" hidden="1" thickBot="1">
      <c r="A3737" s="27">
        <f t="shared" si="67"/>
        <v>9</v>
      </c>
      <c r="B3737" s="30" t="s">
        <v>5933</v>
      </c>
      <c r="C3737" s="30" t="s">
        <v>1438</v>
      </c>
      <c r="D3737" s="34">
        <v>0</v>
      </c>
      <c r="E3737" s="33">
        <v>1379570769.0999999</v>
      </c>
      <c r="F3737" s="33">
        <v>1379570769.0999999</v>
      </c>
    </row>
    <row r="3738" spans="1:6" ht="13.5" hidden="1" thickBot="1">
      <c r="A3738" s="27">
        <f t="shared" si="67"/>
        <v>9</v>
      </c>
      <c r="B3738" s="30" t="s">
        <v>5934</v>
      </c>
      <c r="C3738" s="30" t="s">
        <v>1472</v>
      </c>
      <c r="D3738" s="34">
        <v>0</v>
      </c>
      <c r="E3738" s="33">
        <v>78912485.609999999</v>
      </c>
      <c r="F3738" s="33">
        <v>78912485.609999999</v>
      </c>
    </row>
    <row r="3739" spans="1:6" ht="13.5" hidden="1" thickBot="1">
      <c r="A3739" s="27">
        <f t="shared" si="67"/>
        <v>9</v>
      </c>
      <c r="B3739" s="30" t="s">
        <v>5935</v>
      </c>
      <c r="C3739" s="30" t="s">
        <v>1442</v>
      </c>
      <c r="D3739" s="34">
        <v>0</v>
      </c>
      <c r="E3739" s="34">
        <v>992534368</v>
      </c>
      <c r="F3739" s="34">
        <v>992534368</v>
      </c>
    </row>
    <row r="3740" spans="1:6" ht="13.5" hidden="1" thickBot="1">
      <c r="A3740" s="27">
        <f t="shared" si="67"/>
        <v>9</v>
      </c>
      <c r="B3740" s="30" t="s">
        <v>5936</v>
      </c>
      <c r="C3740" s="30" t="s">
        <v>1436</v>
      </c>
      <c r="D3740" s="34">
        <v>0</v>
      </c>
      <c r="E3740" s="34">
        <v>420771180482</v>
      </c>
      <c r="F3740" s="34">
        <v>420771180482</v>
      </c>
    </row>
    <row r="3741" spans="1:6" ht="13.5" hidden="1" thickBot="1">
      <c r="A3741" s="27">
        <f t="shared" si="67"/>
        <v>9</v>
      </c>
      <c r="B3741" s="30" t="s">
        <v>5937</v>
      </c>
      <c r="C3741" s="30" t="s">
        <v>105</v>
      </c>
      <c r="D3741" s="34">
        <v>0</v>
      </c>
      <c r="E3741" s="33">
        <v>223109658.5</v>
      </c>
      <c r="F3741" s="33">
        <v>223109658.5</v>
      </c>
    </row>
    <row r="3742" spans="1:6" ht="13.5" hidden="1" thickBot="1">
      <c r="A3742" s="27">
        <f t="shared" si="67"/>
        <v>9</v>
      </c>
      <c r="B3742" s="30" t="s">
        <v>5938</v>
      </c>
      <c r="C3742" s="30" t="s">
        <v>1477</v>
      </c>
      <c r="D3742" s="34">
        <v>0</v>
      </c>
      <c r="E3742" s="33">
        <v>9762589236.6499996</v>
      </c>
      <c r="F3742" s="33">
        <v>9762589236.6499996</v>
      </c>
    </row>
    <row r="3743" spans="1:6" ht="13.5" hidden="1" thickBot="1">
      <c r="A3743" s="27">
        <f t="shared" si="67"/>
        <v>9</v>
      </c>
      <c r="B3743" s="30" t="s">
        <v>5939</v>
      </c>
      <c r="C3743" s="30" t="s">
        <v>1440</v>
      </c>
      <c r="D3743" s="34">
        <v>0</v>
      </c>
      <c r="E3743" s="33">
        <v>17417065351.900002</v>
      </c>
      <c r="F3743" s="33">
        <v>17417065351.900002</v>
      </c>
    </row>
    <row r="3744" spans="1:6" ht="13.5" hidden="1" thickBot="1">
      <c r="A3744" s="27">
        <f t="shared" si="67"/>
        <v>9</v>
      </c>
      <c r="B3744" s="30" t="s">
        <v>5940</v>
      </c>
      <c r="C3744" s="30" t="s">
        <v>1480</v>
      </c>
      <c r="D3744" s="34">
        <v>0</v>
      </c>
      <c r="E3744" s="33">
        <v>2874411826.4899998</v>
      </c>
      <c r="F3744" s="33">
        <v>2874411826.4899998</v>
      </c>
    </row>
    <row r="3745" spans="1:6" ht="13.5" hidden="1" thickBot="1">
      <c r="A3745" s="27">
        <f t="shared" si="67"/>
        <v>9</v>
      </c>
      <c r="B3745" s="30" t="s">
        <v>5941</v>
      </c>
      <c r="C3745" s="30" t="s">
        <v>1450</v>
      </c>
      <c r="D3745" s="34">
        <v>0</v>
      </c>
      <c r="E3745" s="34">
        <v>175598953133</v>
      </c>
      <c r="F3745" s="34">
        <v>175598953133</v>
      </c>
    </row>
    <row r="3746" spans="1:6" ht="13.5" hidden="1" thickBot="1">
      <c r="A3746" s="27">
        <f t="shared" ref="A3746:A3809" si="68">LEN(B3746)</f>
        <v>9</v>
      </c>
      <c r="B3746" s="30" t="s">
        <v>5942</v>
      </c>
      <c r="C3746" s="30" t="s">
        <v>1483</v>
      </c>
      <c r="D3746" s="34">
        <v>0</v>
      </c>
      <c r="E3746" s="34">
        <v>10012300</v>
      </c>
      <c r="F3746" s="34">
        <v>10012300</v>
      </c>
    </row>
    <row r="3747" spans="1:6" ht="13.5" hidden="1" thickBot="1">
      <c r="A3747" s="27">
        <f t="shared" si="68"/>
        <v>9</v>
      </c>
      <c r="B3747" s="30" t="s">
        <v>5943</v>
      </c>
      <c r="C3747" s="30" t="s">
        <v>1487</v>
      </c>
      <c r="D3747" s="34">
        <v>0</v>
      </c>
      <c r="E3747" s="34">
        <v>79263699</v>
      </c>
      <c r="F3747" s="34">
        <v>79263699</v>
      </c>
    </row>
    <row r="3748" spans="1:6" ht="13.5" hidden="1" thickBot="1">
      <c r="A3748" s="27">
        <f t="shared" si="68"/>
        <v>9</v>
      </c>
      <c r="B3748" s="30" t="s">
        <v>5944</v>
      </c>
      <c r="C3748" s="30" t="s">
        <v>1446</v>
      </c>
      <c r="D3748" s="34">
        <v>0</v>
      </c>
      <c r="E3748" s="33">
        <v>29385099583.099998</v>
      </c>
      <c r="F3748" s="33">
        <v>29385099583.099998</v>
      </c>
    </row>
    <row r="3749" spans="1:6" ht="13.5" hidden="1" thickBot="1">
      <c r="A3749" s="27">
        <f t="shared" si="68"/>
        <v>9</v>
      </c>
      <c r="B3749" s="30" t="s">
        <v>5945</v>
      </c>
      <c r="C3749" s="30" t="s">
        <v>1510</v>
      </c>
      <c r="D3749" s="34">
        <v>0</v>
      </c>
      <c r="E3749" s="33">
        <v>7724854676.2799997</v>
      </c>
      <c r="F3749" s="33">
        <v>7724854676.2799997</v>
      </c>
    </row>
    <row r="3750" spans="1:6" ht="13.5" hidden="1" thickBot="1">
      <c r="A3750" s="27">
        <f t="shared" si="68"/>
        <v>9</v>
      </c>
      <c r="B3750" s="30" t="s">
        <v>5946</v>
      </c>
      <c r="C3750" s="30" t="s">
        <v>1512</v>
      </c>
      <c r="D3750" s="34">
        <v>0</v>
      </c>
      <c r="E3750" s="33">
        <v>191957195487.64001</v>
      </c>
      <c r="F3750" s="33">
        <v>191957195487.64001</v>
      </c>
    </row>
    <row r="3751" spans="1:6" ht="13.5" hidden="1" thickBot="1">
      <c r="A3751" s="27">
        <f t="shared" si="68"/>
        <v>9</v>
      </c>
      <c r="B3751" s="30" t="s">
        <v>5947</v>
      </c>
      <c r="C3751" s="30" t="s">
        <v>95</v>
      </c>
      <c r="D3751" s="34">
        <v>0</v>
      </c>
      <c r="E3751" s="34">
        <v>27679042618</v>
      </c>
      <c r="F3751" s="34">
        <v>27679042618</v>
      </c>
    </row>
    <row r="3752" spans="1:6" ht="13.5" hidden="1" thickBot="1">
      <c r="A3752" s="27">
        <f t="shared" si="68"/>
        <v>9</v>
      </c>
      <c r="B3752" s="30" t="s">
        <v>5948</v>
      </c>
      <c r="C3752" s="30" t="s">
        <v>1492</v>
      </c>
      <c r="D3752" s="34">
        <v>0</v>
      </c>
      <c r="E3752" s="33">
        <v>27056792588.91</v>
      </c>
      <c r="F3752" s="33">
        <v>27056792588.91</v>
      </c>
    </row>
    <row r="3753" spans="1:6" ht="13.5" hidden="1" thickBot="1">
      <c r="A3753" s="27">
        <f t="shared" si="68"/>
        <v>9</v>
      </c>
      <c r="B3753" s="30" t="s">
        <v>5949</v>
      </c>
      <c r="C3753" s="30" t="s">
        <v>1494</v>
      </c>
      <c r="D3753" s="34">
        <v>0</v>
      </c>
      <c r="E3753" s="34">
        <v>2165328647</v>
      </c>
      <c r="F3753" s="34">
        <v>2165328647</v>
      </c>
    </row>
    <row r="3754" spans="1:6" ht="13.5" hidden="1" thickBot="1">
      <c r="A3754" s="27">
        <f t="shared" si="68"/>
        <v>9</v>
      </c>
      <c r="B3754" s="30" t="s">
        <v>5950</v>
      </c>
      <c r="C3754" s="30" t="s">
        <v>5951</v>
      </c>
      <c r="D3754" s="34">
        <v>0</v>
      </c>
      <c r="E3754" s="34">
        <v>26516527</v>
      </c>
      <c r="F3754" s="34">
        <v>26516527</v>
      </c>
    </row>
    <row r="3755" spans="1:6" ht="13.5" hidden="1" thickBot="1">
      <c r="A3755" s="27">
        <f t="shared" si="68"/>
        <v>9</v>
      </c>
      <c r="B3755" s="30" t="s">
        <v>5952</v>
      </c>
      <c r="C3755" s="30" t="s">
        <v>3919</v>
      </c>
      <c r="D3755" s="34">
        <v>0</v>
      </c>
      <c r="E3755" s="34">
        <v>1100967228</v>
      </c>
      <c r="F3755" s="34">
        <v>1100967228</v>
      </c>
    </row>
    <row r="3756" spans="1:6" ht="13.5" hidden="1" thickBot="1">
      <c r="A3756" s="27">
        <f t="shared" si="68"/>
        <v>9</v>
      </c>
      <c r="B3756" s="30" t="s">
        <v>5953</v>
      </c>
      <c r="C3756" s="30" t="s">
        <v>3921</v>
      </c>
      <c r="D3756" s="34">
        <v>0</v>
      </c>
      <c r="E3756" s="34">
        <v>21124618</v>
      </c>
      <c r="F3756" s="34">
        <v>21124618</v>
      </c>
    </row>
    <row r="3757" spans="1:6" ht="13.5" hidden="1" thickBot="1">
      <c r="A3757" s="27">
        <f t="shared" si="68"/>
        <v>9</v>
      </c>
      <c r="B3757" s="30" t="s">
        <v>5954</v>
      </c>
      <c r="C3757" s="30" t="s">
        <v>3925</v>
      </c>
      <c r="D3757" s="34">
        <v>0</v>
      </c>
      <c r="E3757" s="34">
        <v>6435488166</v>
      </c>
      <c r="F3757" s="34">
        <v>6435488166</v>
      </c>
    </row>
    <row r="3758" spans="1:6" ht="13.5" hidden="1" thickBot="1">
      <c r="A3758" s="27">
        <f t="shared" si="68"/>
        <v>9</v>
      </c>
      <c r="B3758" s="30" t="s">
        <v>5955</v>
      </c>
      <c r="C3758" s="30" t="s">
        <v>951</v>
      </c>
      <c r="D3758" s="34">
        <v>0</v>
      </c>
      <c r="E3758" s="33">
        <v>12806381156.110001</v>
      </c>
      <c r="F3758" s="33">
        <v>12806381156.110001</v>
      </c>
    </row>
    <row r="3759" spans="1:6" ht="13.5" hidden="1" thickBot="1">
      <c r="A3759" s="27">
        <f t="shared" si="68"/>
        <v>9</v>
      </c>
      <c r="B3759" s="30" t="s">
        <v>5956</v>
      </c>
      <c r="C3759" s="30" t="s">
        <v>3931</v>
      </c>
      <c r="D3759" s="34">
        <v>0</v>
      </c>
      <c r="E3759" s="33">
        <v>367961159181.02002</v>
      </c>
      <c r="F3759" s="33">
        <v>367961159181.02002</v>
      </c>
    </row>
    <row r="3760" spans="1:6" ht="13.5" hidden="1" thickBot="1">
      <c r="A3760" s="27">
        <f t="shared" si="68"/>
        <v>9</v>
      </c>
      <c r="B3760" s="30" t="s">
        <v>5957</v>
      </c>
      <c r="C3760" s="30" t="s">
        <v>1516</v>
      </c>
      <c r="D3760" s="34">
        <v>0</v>
      </c>
      <c r="E3760" s="34">
        <v>1255074791</v>
      </c>
      <c r="F3760" s="34">
        <v>1255074791</v>
      </c>
    </row>
    <row r="3761" spans="1:6" ht="13.5" thickBot="1">
      <c r="A3761" s="27">
        <f t="shared" si="68"/>
        <v>3</v>
      </c>
      <c r="B3761" s="27" t="s">
        <v>5958</v>
      </c>
      <c r="C3761" s="30" t="s">
        <v>5959</v>
      </c>
      <c r="D3761" s="34">
        <v>0</v>
      </c>
      <c r="E3761" s="33">
        <v>40013955586702.797</v>
      </c>
      <c r="F3761" s="33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0" t="s">
        <v>964</v>
      </c>
      <c r="D3762" s="34">
        <v>0</v>
      </c>
      <c r="E3762" s="33">
        <v>4804112114791.4697</v>
      </c>
      <c r="F3762" s="33">
        <v>4804112114791.4697</v>
      </c>
    </row>
    <row r="3763" spans="1:6" ht="13.5" hidden="1" thickBot="1">
      <c r="A3763" s="27">
        <f t="shared" si="68"/>
        <v>9</v>
      </c>
      <c r="B3763" s="30" t="s">
        <v>5961</v>
      </c>
      <c r="C3763" s="30" t="s">
        <v>5962</v>
      </c>
      <c r="D3763" s="34">
        <v>0</v>
      </c>
      <c r="E3763" s="33">
        <v>18349394692.810001</v>
      </c>
      <c r="F3763" s="33">
        <v>18349394692.810001</v>
      </c>
    </row>
    <row r="3764" spans="1:6" ht="13.5" hidden="1" thickBot="1">
      <c r="A3764" s="27">
        <f t="shared" si="68"/>
        <v>9</v>
      </c>
      <c r="B3764" s="30" t="s">
        <v>5963</v>
      </c>
      <c r="C3764" s="30" t="s">
        <v>3945</v>
      </c>
      <c r="D3764" s="34">
        <v>0</v>
      </c>
      <c r="E3764" s="34">
        <v>225880751812</v>
      </c>
      <c r="F3764" s="34">
        <v>225880751812</v>
      </c>
    </row>
    <row r="3765" spans="1:6" ht="13.5" hidden="1" thickBot="1">
      <c r="A3765" s="27">
        <f t="shared" si="68"/>
        <v>9</v>
      </c>
      <c r="B3765" s="30" t="s">
        <v>5964</v>
      </c>
      <c r="C3765" s="30" t="s">
        <v>3947</v>
      </c>
      <c r="D3765" s="34">
        <v>0</v>
      </c>
      <c r="E3765" s="33">
        <v>188483308543.82999</v>
      </c>
      <c r="F3765" s="33">
        <v>188483308543.82999</v>
      </c>
    </row>
    <row r="3766" spans="1:6" ht="13.5" hidden="1" thickBot="1">
      <c r="A3766" s="27">
        <f t="shared" si="68"/>
        <v>9</v>
      </c>
      <c r="B3766" s="30" t="s">
        <v>5965</v>
      </c>
      <c r="C3766" s="30" t="s">
        <v>5966</v>
      </c>
      <c r="D3766" s="34">
        <v>0</v>
      </c>
      <c r="E3766" s="33">
        <v>8015804547.46</v>
      </c>
      <c r="F3766" s="33">
        <v>8015804547.46</v>
      </c>
    </row>
    <row r="3767" spans="1:6" ht="13.5" hidden="1" thickBot="1">
      <c r="A3767" s="27">
        <f t="shared" si="68"/>
        <v>9</v>
      </c>
      <c r="B3767" s="30" t="s">
        <v>5967</v>
      </c>
      <c r="C3767" s="30" t="s">
        <v>3951</v>
      </c>
      <c r="D3767" s="34">
        <v>0</v>
      </c>
      <c r="E3767" s="34">
        <v>3205758450</v>
      </c>
      <c r="F3767" s="34">
        <v>3205758450</v>
      </c>
    </row>
    <row r="3768" spans="1:6" ht="13.5" hidden="1" thickBot="1">
      <c r="A3768" s="27">
        <f t="shared" si="68"/>
        <v>9</v>
      </c>
      <c r="B3768" s="30" t="s">
        <v>5968</v>
      </c>
      <c r="C3768" s="30" t="s">
        <v>3953</v>
      </c>
      <c r="D3768" s="34">
        <v>0</v>
      </c>
      <c r="E3768" s="33">
        <v>33112070600.009998</v>
      </c>
      <c r="F3768" s="33">
        <v>33112070600.009998</v>
      </c>
    </row>
    <row r="3769" spans="1:6" ht="13.5" hidden="1" thickBot="1">
      <c r="A3769" s="27">
        <f t="shared" si="68"/>
        <v>9</v>
      </c>
      <c r="B3769" s="30" t="s">
        <v>5969</v>
      </c>
      <c r="C3769" s="30" t="s">
        <v>3955</v>
      </c>
      <c r="D3769" s="34">
        <v>0</v>
      </c>
      <c r="E3769" s="33">
        <v>195945379922.56</v>
      </c>
      <c r="F3769" s="33">
        <v>195945379922.56</v>
      </c>
    </row>
    <row r="3770" spans="1:6" ht="13.5" hidden="1" thickBot="1">
      <c r="A3770" s="27">
        <f t="shared" si="68"/>
        <v>9</v>
      </c>
      <c r="B3770" s="30" t="s">
        <v>5970</v>
      </c>
      <c r="C3770" s="30" t="s">
        <v>3957</v>
      </c>
      <c r="D3770" s="34">
        <v>0</v>
      </c>
      <c r="E3770" s="33">
        <v>3222622741106.2998</v>
      </c>
      <c r="F3770" s="33">
        <v>3222622741106.2998</v>
      </c>
    </row>
    <row r="3771" spans="1:6" ht="13.5" hidden="1" thickBot="1">
      <c r="A3771" s="27">
        <f t="shared" si="68"/>
        <v>9</v>
      </c>
      <c r="B3771" s="30" t="s">
        <v>5971</v>
      </c>
      <c r="C3771" s="30" t="s">
        <v>5972</v>
      </c>
      <c r="D3771" s="34">
        <v>0</v>
      </c>
      <c r="E3771" s="33">
        <v>138416014424.85001</v>
      </c>
      <c r="F3771" s="33">
        <v>138416014424.85001</v>
      </c>
    </row>
    <row r="3772" spans="1:6" ht="13.5" hidden="1" thickBot="1">
      <c r="A3772" s="27">
        <f t="shared" si="68"/>
        <v>9</v>
      </c>
      <c r="B3772" s="30" t="s">
        <v>5973</v>
      </c>
      <c r="C3772" s="30" t="s">
        <v>3963</v>
      </c>
      <c r="D3772" s="34">
        <v>0</v>
      </c>
      <c r="E3772" s="33">
        <v>12858530737.91</v>
      </c>
      <c r="F3772" s="33">
        <v>12858530737.91</v>
      </c>
    </row>
    <row r="3773" spans="1:6" ht="13.5" hidden="1" thickBot="1">
      <c r="A3773" s="27">
        <f t="shared" si="68"/>
        <v>9</v>
      </c>
      <c r="B3773" s="30" t="s">
        <v>5974</v>
      </c>
      <c r="C3773" s="30" t="s">
        <v>3965</v>
      </c>
      <c r="D3773" s="34">
        <v>0</v>
      </c>
      <c r="E3773" s="34">
        <v>235480823</v>
      </c>
      <c r="F3773" s="34">
        <v>235480823</v>
      </c>
    </row>
    <row r="3774" spans="1:6" ht="13.5" hidden="1" thickBot="1">
      <c r="A3774" s="27">
        <f t="shared" si="68"/>
        <v>9</v>
      </c>
      <c r="B3774" s="30" t="s">
        <v>5975</v>
      </c>
      <c r="C3774" s="30" t="s">
        <v>3967</v>
      </c>
      <c r="D3774" s="34">
        <v>0</v>
      </c>
      <c r="E3774" s="33">
        <v>466902147303.32001</v>
      </c>
      <c r="F3774" s="33">
        <v>466902147303.32001</v>
      </c>
    </row>
    <row r="3775" spans="1:6" ht="13.5" hidden="1" thickBot="1">
      <c r="A3775" s="27">
        <f t="shared" si="68"/>
        <v>9</v>
      </c>
      <c r="B3775" s="30" t="s">
        <v>5976</v>
      </c>
      <c r="C3775" s="30" t="s">
        <v>5977</v>
      </c>
      <c r="D3775" s="34">
        <v>0</v>
      </c>
      <c r="E3775" s="33">
        <v>8747920291.1499996</v>
      </c>
      <c r="F3775" s="33">
        <v>8747920291.1499996</v>
      </c>
    </row>
    <row r="3776" spans="1:6" ht="13.5" hidden="1" thickBot="1">
      <c r="A3776" s="27">
        <f t="shared" si="68"/>
        <v>9</v>
      </c>
      <c r="B3776" s="30" t="s">
        <v>5978</v>
      </c>
      <c r="C3776" s="30" t="s">
        <v>5979</v>
      </c>
      <c r="D3776" s="34">
        <v>0</v>
      </c>
      <c r="E3776" s="34">
        <v>3489503393</v>
      </c>
      <c r="F3776" s="34">
        <v>3489503393</v>
      </c>
    </row>
    <row r="3777" spans="1:6" ht="13.5" hidden="1" thickBot="1">
      <c r="A3777" s="27">
        <f t="shared" si="68"/>
        <v>9</v>
      </c>
      <c r="B3777" s="30" t="s">
        <v>5980</v>
      </c>
      <c r="C3777" s="30" t="s">
        <v>3961</v>
      </c>
      <c r="D3777" s="34">
        <v>0</v>
      </c>
      <c r="E3777" s="33">
        <v>152214817642.89001</v>
      </c>
      <c r="F3777" s="33">
        <v>152214817642.89001</v>
      </c>
    </row>
    <row r="3778" spans="1:6" ht="13.5" hidden="1" thickBot="1">
      <c r="A3778" s="27">
        <f t="shared" si="68"/>
        <v>9</v>
      </c>
      <c r="B3778" s="30" t="s">
        <v>5981</v>
      </c>
      <c r="C3778" s="30" t="s">
        <v>3975</v>
      </c>
      <c r="D3778" s="34">
        <v>0</v>
      </c>
      <c r="E3778" s="33">
        <v>125632490500.38</v>
      </c>
      <c r="F3778" s="33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0" t="s">
        <v>129</v>
      </c>
      <c r="D3779" s="34">
        <v>0</v>
      </c>
      <c r="E3779" s="33">
        <v>9850390456191.0098</v>
      </c>
      <c r="F3779" s="33">
        <v>9850390456191.0098</v>
      </c>
    </row>
    <row r="3780" spans="1:6" ht="13.5" hidden="1" thickBot="1">
      <c r="A3780" s="27">
        <f t="shared" si="68"/>
        <v>9</v>
      </c>
      <c r="B3780" s="30" t="s">
        <v>5983</v>
      </c>
      <c r="C3780" s="30" t="s">
        <v>4003</v>
      </c>
      <c r="D3780" s="34">
        <v>0</v>
      </c>
      <c r="E3780" s="33">
        <v>1309021502103.1001</v>
      </c>
      <c r="F3780" s="33">
        <v>1309021502103.1001</v>
      </c>
    </row>
    <row r="3781" spans="1:6" ht="13.5" hidden="1" thickBot="1">
      <c r="A3781" s="27">
        <f t="shared" si="68"/>
        <v>9</v>
      </c>
      <c r="B3781" s="30" t="s">
        <v>5984</v>
      </c>
      <c r="C3781" s="30" t="s">
        <v>4005</v>
      </c>
      <c r="D3781" s="34">
        <v>0</v>
      </c>
      <c r="E3781" s="33">
        <v>269582149580.04001</v>
      </c>
      <c r="F3781" s="33">
        <v>269582149580.04001</v>
      </c>
    </row>
    <row r="3782" spans="1:6" ht="13.5" hidden="1" thickBot="1">
      <c r="A3782" s="27">
        <f t="shared" si="68"/>
        <v>9</v>
      </c>
      <c r="B3782" s="30" t="s">
        <v>5985</v>
      </c>
      <c r="C3782" s="30" t="s">
        <v>4007</v>
      </c>
      <c r="D3782" s="34">
        <v>0</v>
      </c>
      <c r="E3782" s="33">
        <v>959802008578.78003</v>
      </c>
      <c r="F3782" s="33">
        <v>959802008578.78003</v>
      </c>
    </row>
    <row r="3783" spans="1:6" ht="13.5" hidden="1" thickBot="1">
      <c r="A3783" s="27">
        <f t="shared" si="68"/>
        <v>9</v>
      </c>
      <c r="B3783" s="30" t="s">
        <v>5986</v>
      </c>
      <c r="C3783" s="30" t="s">
        <v>4009</v>
      </c>
      <c r="D3783" s="34">
        <v>0</v>
      </c>
      <c r="E3783" s="33">
        <v>580140796385.92004</v>
      </c>
      <c r="F3783" s="33">
        <v>580140796385.92004</v>
      </c>
    </row>
    <row r="3784" spans="1:6" ht="13.5" hidden="1" thickBot="1">
      <c r="A3784" s="27">
        <f t="shared" si="68"/>
        <v>9</v>
      </c>
      <c r="B3784" s="30" t="s">
        <v>5987</v>
      </c>
      <c r="C3784" s="30" t="s">
        <v>5988</v>
      </c>
      <c r="D3784" s="34">
        <v>0</v>
      </c>
      <c r="E3784" s="33">
        <v>240240080806.38</v>
      </c>
      <c r="F3784" s="33">
        <v>240240080806.38</v>
      </c>
    </row>
    <row r="3785" spans="1:6" ht="13.5" hidden="1" thickBot="1">
      <c r="A3785" s="27">
        <f t="shared" si="68"/>
        <v>9</v>
      </c>
      <c r="B3785" s="30" t="s">
        <v>5989</v>
      </c>
      <c r="C3785" s="30" t="s">
        <v>5990</v>
      </c>
      <c r="D3785" s="34">
        <v>0</v>
      </c>
      <c r="E3785" s="33">
        <v>477749053805.06</v>
      </c>
      <c r="F3785" s="33">
        <v>477749053805.06</v>
      </c>
    </row>
    <row r="3786" spans="1:6" ht="13.5" hidden="1" thickBot="1">
      <c r="A3786" s="27">
        <f t="shared" si="68"/>
        <v>9</v>
      </c>
      <c r="B3786" s="30" t="s">
        <v>5991</v>
      </c>
      <c r="C3786" s="30" t="s">
        <v>4013</v>
      </c>
      <c r="D3786" s="34">
        <v>0</v>
      </c>
      <c r="E3786" s="33">
        <v>213466731015.51001</v>
      </c>
      <c r="F3786" s="33">
        <v>213466731015.51001</v>
      </c>
    </row>
    <row r="3787" spans="1:6" ht="13.5" hidden="1" thickBot="1">
      <c r="A3787" s="27">
        <f t="shared" si="68"/>
        <v>9</v>
      </c>
      <c r="B3787" s="30" t="s">
        <v>5992</v>
      </c>
      <c r="C3787" s="30" t="s">
        <v>4015</v>
      </c>
      <c r="D3787" s="34">
        <v>0</v>
      </c>
      <c r="E3787" s="33">
        <v>1085592184835.0601</v>
      </c>
      <c r="F3787" s="33">
        <v>1085592184835.0601</v>
      </c>
    </row>
    <row r="3788" spans="1:6" ht="13.5" hidden="1" thickBot="1">
      <c r="A3788" s="27">
        <f t="shared" si="68"/>
        <v>9</v>
      </c>
      <c r="B3788" s="30" t="s">
        <v>5993</v>
      </c>
      <c r="C3788" s="30" t="s">
        <v>4017</v>
      </c>
      <c r="D3788" s="34">
        <v>0</v>
      </c>
      <c r="E3788" s="33">
        <v>357204195701.98999</v>
      </c>
      <c r="F3788" s="33">
        <v>357204195701.98999</v>
      </c>
    </row>
    <row r="3789" spans="1:6" ht="13.5" hidden="1" thickBot="1">
      <c r="A3789" s="27">
        <f t="shared" si="68"/>
        <v>9</v>
      </c>
      <c r="B3789" s="30" t="s">
        <v>5994</v>
      </c>
      <c r="C3789" s="30" t="s">
        <v>4019</v>
      </c>
      <c r="D3789" s="34">
        <v>0</v>
      </c>
      <c r="E3789" s="33">
        <v>63241435607.010002</v>
      </c>
      <c r="F3789" s="33">
        <v>63241435607.010002</v>
      </c>
    </row>
    <row r="3790" spans="1:6" ht="13.5" hidden="1" thickBot="1">
      <c r="A3790" s="27">
        <f t="shared" si="68"/>
        <v>9</v>
      </c>
      <c r="B3790" s="30" t="s">
        <v>5995</v>
      </c>
      <c r="C3790" s="30" t="s">
        <v>4021</v>
      </c>
      <c r="D3790" s="34">
        <v>0</v>
      </c>
      <c r="E3790" s="33">
        <v>90410845177.990005</v>
      </c>
      <c r="F3790" s="33">
        <v>90410845177.990005</v>
      </c>
    </row>
    <row r="3791" spans="1:6" ht="13.5" hidden="1" thickBot="1">
      <c r="A3791" s="27">
        <f t="shared" si="68"/>
        <v>9</v>
      </c>
      <c r="B3791" s="30" t="s">
        <v>5996</v>
      </c>
      <c r="C3791" s="30" t="s">
        <v>4023</v>
      </c>
      <c r="D3791" s="34">
        <v>0</v>
      </c>
      <c r="E3791" s="33">
        <v>78654798259.710007</v>
      </c>
      <c r="F3791" s="33">
        <v>78654798259.710007</v>
      </c>
    </row>
    <row r="3792" spans="1:6" ht="13.5" hidden="1" thickBot="1">
      <c r="A3792" s="27">
        <f t="shared" si="68"/>
        <v>9</v>
      </c>
      <c r="B3792" s="30" t="s">
        <v>5997</v>
      </c>
      <c r="C3792" s="30" t="s">
        <v>4025</v>
      </c>
      <c r="D3792" s="34">
        <v>0</v>
      </c>
      <c r="E3792" s="33">
        <v>14579073728.450001</v>
      </c>
      <c r="F3792" s="33">
        <v>14579073728.450001</v>
      </c>
    </row>
    <row r="3793" spans="1:6" ht="13.5" hidden="1" thickBot="1">
      <c r="A3793" s="27">
        <f t="shared" si="68"/>
        <v>9</v>
      </c>
      <c r="B3793" s="30" t="s">
        <v>5998</v>
      </c>
      <c r="C3793" s="30" t="s">
        <v>4027</v>
      </c>
      <c r="D3793" s="34">
        <v>0</v>
      </c>
      <c r="E3793" s="33">
        <v>28487796197.98</v>
      </c>
      <c r="F3793" s="33">
        <v>28487796197.98</v>
      </c>
    </row>
    <row r="3794" spans="1:6" ht="13.5" hidden="1" thickBot="1">
      <c r="A3794" s="27">
        <f t="shared" si="68"/>
        <v>9</v>
      </c>
      <c r="B3794" s="30" t="s">
        <v>5999</v>
      </c>
      <c r="C3794" s="30" t="s">
        <v>4029</v>
      </c>
      <c r="D3794" s="34">
        <v>0</v>
      </c>
      <c r="E3794" s="33">
        <v>825349329602.31995</v>
      </c>
      <c r="F3794" s="33">
        <v>825349329602.31995</v>
      </c>
    </row>
    <row r="3795" spans="1:6" ht="13.5" hidden="1" thickBot="1">
      <c r="A3795" s="27">
        <f t="shared" si="68"/>
        <v>9</v>
      </c>
      <c r="B3795" s="30" t="s">
        <v>6000</v>
      </c>
      <c r="C3795" s="30" t="s">
        <v>4031</v>
      </c>
      <c r="D3795" s="34">
        <v>0</v>
      </c>
      <c r="E3795" s="33">
        <v>170438591254.03</v>
      </c>
      <c r="F3795" s="33">
        <v>170438591254.03</v>
      </c>
    </row>
    <row r="3796" spans="1:6" ht="13.5" hidden="1" thickBot="1">
      <c r="A3796" s="27">
        <f t="shared" si="68"/>
        <v>9</v>
      </c>
      <c r="B3796" s="30" t="s">
        <v>6001</v>
      </c>
      <c r="C3796" s="30" t="s">
        <v>4033</v>
      </c>
      <c r="D3796" s="34">
        <v>0</v>
      </c>
      <c r="E3796" s="33">
        <v>462697846754.40997</v>
      </c>
      <c r="F3796" s="33">
        <v>462697846754.40997</v>
      </c>
    </row>
    <row r="3797" spans="1:6" ht="13.5" hidden="1" thickBot="1">
      <c r="A3797" s="27">
        <f t="shared" si="68"/>
        <v>9</v>
      </c>
      <c r="B3797" s="30" t="s">
        <v>6002</v>
      </c>
      <c r="C3797" s="30" t="s">
        <v>4035</v>
      </c>
      <c r="D3797" s="34">
        <v>0</v>
      </c>
      <c r="E3797" s="33">
        <v>331727031992.34003</v>
      </c>
      <c r="F3797" s="33">
        <v>331727031992.34003</v>
      </c>
    </row>
    <row r="3798" spans="1:6" ht="13.5" hidden="1" thickBot="1">
      <c r="A3798" s="27">
        <f t="shared" si="68"/>
        <v>9</v>
      </c>
      <c r="B3798" s="30" t="s">
        <v>6003</v>
      </c>
      <c r="C3798" s="30" t="s">
        <v>4037</v>
      </c>
      <c r="D3798" s="34">
        <v>0</v>
      </c>
      <c r="E3798" s="33">
        <v>33492201308.639999</v>
      </c>
      <c r="F3798" s="33">
        <v>33492201308.639999</v>
      </c>
    </row>
    <row r="3799" spans="1:6" ht="13.5" hidden="1" thickBot="1">
      <c r="A3799" s="27">
        <f t="shared" si="68"/>
        <v>9</v>
      </c>
      <c r="B3799" s="30" t="s">
        <v>6004</v>
      </c>
      <c r="C3799" s="30" t="s">
        <v>4039</v>
      </c>
      <c r="D3799" s="34">
        <v>0</v>
      </c>
      <c r="E3799" s="33">
        <v>49455049187.059998</v>
      </c>
      <c r="F3799" s="33">
        <v>49455049187.059998</v>
      </c>
    </row>
    <row r="3800" spans="1:6" ht="13.5" hidden="1" thickBot="1">
      <c r="A3800" s="27">
        <f t="shared" si="68"/>
        <v>9</v>
      </c>
      <c r="B3800" s="30" t="s">
        <v>6005</v>
      </c>
      <c r="C3800" s="30" t="s">
        <v>4041</v>
      </c>
      <c r="D3800" s="34">
        <v>0</v>
      </c>
      <c r="E3800" s="33">
        <v>98473691064.169998</v>
      </c>
      <c r="F3800" s="33">
        <v>98473691064.169998</v>
      </c>
    </row>
    <row r="3801" spans="1:6" ht="13.5" hidden="1" thickBot="1">
      <c r="A3801" s="27">
        <f t="shared" si="68"/>
        <v>9</v>
      </c>
      <c r="B3801" s="30" t="s">
        <v>6006</v>
      </c>
      <c r="C3801" s="30" t="s">
        <v>4043</v>
      </c>
      <c r="D3801" s="34">
        <v>0</v>
      </c>
      <c r="E3801" s="33">
        <v>11087466744.02</v>
      </c>
      <c r="F3801" s="33">
        <v>11087466744.02</v>
      </c>
    </row>
    <row r="3802" spans="1:6" ht="13.5" hidden="1" thickBot="1">
      <c r="A3802" s="27">
        <f t="shared" si="68"/>
        <v>9</v>
      </c>
      <c r="B3802" s="30" t="s">
        <v>6007</v>
      </c>
      <c r="C3802" s="30" t="s">
        <v>4045</v>
      </c>
      <c r="D3802" s="34">
        <v>0</v>
      </c>
      <c r="E3802" s="33">
        <v>59655915085.599998</v>
      </c>
      <c r="F3802" s="33">
        <v>59655915085.599998</v>
      </c>
    </row>
    <row r="3803" spans="1:6" ht="13.5" hidden="1" thickBot="1">
      <c r="A3803" s="27">
        <f t="shared" si="68"/>
        <v>9</v>
      </c>
      <c r="B3803" s="30" t="s">
        <v>6008</v>
      </c>
      <c r="C3803" s="30" t="s">
        <v>4047</v>
      </c>
      <c r="D3803" s="34">
        <v>0</v>
      </c>
      <c r="E3803" s="33">
        <v>15187409135.93</v>
      </c>
      <c r="F3803" s="33">
        <v>15187409135.93</v>
      </c>
    </row>
    <row r="3804" spans="1:6" ht="13.5" hidden="1" thickBot="1">
      <c r="A3804" s="27">
        <f t="shared" si="68"/>
        <v>9</v>
      </c>
      <c r="B3804" s="30" t="s">
        <v>6009</v>
      </c>
      <c r="C3804" s="30" t="s">
        <v>4049</v>
      </c>
      <c r="D3804" s="34">
        <v>0</v>
      </c>
      <c r="E3804" s="33">
        <v>29853452519.029999</v>
      </c>
      <c r="F3804" s="33">
        <v>29853452519.029999</v>
      </c>
    </row>
    <row r="3805" spans="1:6" ht="13.5" hidden="1" thickBot="1">
      <c r="A3805" s="27">
        <f t="shared" si="68"/>
        <v>9</v>
      </c>
      <c r="B3805" s="30" t="s">
        <v>6010</v>
      </c>
      <c r="C3805" s="30" t="s">
        <v>4051</v>
      </c>
      <c r="D3805" s="34">
        <v>0</v>
      </c>
      <c r="E3805" s="33">
        <v>88218780039.479996</v>
      </c>
      <c r="F3805" s="33">
        <v>88218780039.479996</v>
      </c>
    </row>
    <row r="3806" spans="1:6" ht="13.5" hidden="1" thickBot="1">
      <c r="A3806" s="27">
        <f t="shared" si="68"/>
        <v>9</v>
      </c>
      <c r="B3806" s="30" t="s">
        <v>6011</v>
      </c>
      <c r="C3806" s="30" t="s">
        <v>4053</v>
      </c>
      <c r="D3806" s="34">
        <v>0</v>
      </c>
      <c r="E3806" s="33">
        <v>819231217735.14001</v>
      </c>
      <c r="F3806" s="33">
        <v>819231217735.14001</v>
      </c>
    </row>
    <row r="3807" spans="1:6" ht="13.5" hidden="1" thickBot="1">
      <c r="A3807" s="27">
        <f t="shared" si="68"/>
        <v>9</v>
      </c>
      <c r="B3807" s="30" t="s">
        <v>6012</v>
      </c>
      <c r="C3807" s="30" t="s">
        <v>4055</v>
      </c>
      <c r="D3807" s="34">
        <v>0</v>
      </c>
      <c r="E3807" s="33">
        <v>14457805899.469999</v>
      </c>
      <c r="F3807" s="33">
        <v>14457805899.469999</v>
      </c>
    </row>
    <row r="3808" spans="1:6" ht="13.5" hidden="1" thickBot="1">
      <c r="A3808" s="27">
        <f t="shared" si="68"/>
        <v>9</v>
      </c>
      <c r="B3808" s="30" t="s">
        <v>6013</v>
      </c>
      <c r="C3808" s="30" t="s">
        <v>4057</v>
      </c>
      <c r="D3808" s="34">
        <v>0</v>
      </c>
      <c r="E3808" s="33">
        <v>20654521279.639999</v>
      </c>
      <c r="F3808" s="33">
        <v>20654521279.639999</v>
      </c>
    </row>
    <row r="3809" spans="1:6" ht="13.5" hidden="1" thickBot="1">
      <c r="A3809" s="27">
        <f t="shared" si="68"/>
        <v>9</v>
      </c>
      <c r="B3809" s="30" t="s">
        <v>6014</v>
      </c>
      <c r="C3809" s="30" t="s">
        <v>4059</v>
      </c>
      <c r="D3809" s="34">
        <v>0</v>
      </c>
      <c r="E3809" s="33">
        <v>11170351901.940001</v>
      </c>
      <c r="F3809" s="33">
        <v>11170351901.940001</v>
      </c>
    </row>
    <row r="3810" spans="1:6" ht="13.5" hidden="1" thickBot="1">
      <c r="A3810" s="27">
        <f t="shared" ref="A3810:A3873" si="69">LEN(B3810)</f>
        <v>9</v>
      </c>
      <c r="B3810" s="30" t="s">
        <v>6015</v>
      </c>
      <c r="C3810" s="30" t="s">
        <v>4061</v>
      </c>
      <c r="D3810" s="34">
        <v>0</v>
      </c>
      <c r="E3810" s="33">
        <v>231122087520.14001</v>
      </c>
      <c r="F3810" s="33">
        <v>231122087520.14001</v>
      </c>
    </row>
    <row r="3811" spans="1:6" ht="13.5" hidden="1" thickBot="1">
      <c r="A3811" s="27">
        <f t="shared" si="69"/>
        <v>9</v>
      </c>
      <c r="B3811" s="30" t="s">
        <v>6016</v>
      </c>
      <c r="C3811" s="30" t="s">
        <v>4063</v>
      </c>
      <c r="D3811" s="34">
        <v>0</v>
      </c>
      <c r="E3811" s="33">
        <v>8819579346.3700008</v>
      </c>
      <c r="F3811" s="33">
        <v>8819579346.3700008</v>
      </c>
    </row>
    <row r="3812" spans="1:6" ht="13.5" hidden="1" thickBot="1">
      <c r="A3812" s="27">
        <f t="shared" si="69"/>
        <v>9</v>
      </c>
      <c r="B3812" s="30" t="s">
        <v>6017</v>
      </c>
      <c r="C3812" s="30" t="s">
        <v>4065</v>
      </c>
      <c r="D3812" s="34">
        <v>0</v>
      </c>
      <c r="E3812" s="34">
        <v>10494007531</v>
      </c>
      <c r="F3812" s="34">
        <v>10494007531</v>
      </c>
    </row>
    <row r="3813" spans="1:6" ht="13.5" hidden="1" thickBot="1">
      <c r="A3813" s="27">
        <f t="shared" si="69"/>
        <v>9</v>
      </c>
      <c r="B3813" s="30" t="s">
        <v>6018</v>
      </c>
      <c r="C3813" s="30" t="s">
        <v>4067</v>
      </c>
      <c r="D3813" s="34">
        <v>0</v>
      </c>
      <c r="E3813" s="33">
        <v>1233955272.1700001</v>
      </c>
      <c r="F3813" s="33">
        <v>1233955272.1700001</v>
      </c>
    </row>
    <row r="3814" spans="1:6" ht="13.5" hidden="1" thickBot="1">
      <c r="A3814" s="27">
        <f t="shared" si="69"/>
        <v>9</v>
      </c>
      <c r="B3814" s="30" t="s">
        <v>6019</v>
      </c>
      <c r="C3814" s="30" t="s">
        <v>4069</v>
      </c>
      <c r="D3814" s="34">
        <v>0</v>
      </c>
      <c r="E3814" s="33">
        <v>184065181368.87</v>
      </c>
      <c r="F3814" s="33">
        <v>184065181368.87</v>
      </c>
    </row>
    <row r="3815" spans="1:6" ht="13.5" hidden="1" thickBot="1">
      <c r="A3815" s="27">
        <f t="shared" si="69"/>
        <v>9</v>
      </c>
      <c r="B3815" s="30" t="s">
        <v>6020</v>
      </c>
      <c r="C3815" s="30" t="s">
        <v>4071</v>
      </c>
      <c r="D3815" s="34">
        <v>0</v>
      </c>
      <c r="E3815" s="33">
        <v>605332331866.26001</v>
      </c>
      <c r="F3815" s="33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0" t="s">
        <v>966</v>
      </c>
      <c r="D3816" s="34">
        <v>0</v>
      </c>
      <c r="E3816" s="33">
        <v>3550402316841.5698</v>
      </c>
      <c r="F3816" s="33">
        <v>3550402316841.5698</v>
      </c>
    </row>
    <row r="3817" spans="1:6" ht="13.5" hidden="1" thickBot="1">
      <c r="A3817" s="27">
        <f t="shared" si="69"/>
        <v>9</v>
      </c>
      <c r="B3817" s="30" t="s">
        <v>6022</v>
      </c>
      <c r="C3817" s="30" t="s">
        <v>4132</v>
      </c>
      <c r="D3817" s="34">
        <v>0</v>
      </c>
      <c r="E3817" s="34">
        <v>223750788755</v>
      </c>
      <c r="F3817" s="34">
        <v>223750788755</v>
      </c>
    </row>
    <row r="3818" spans="1:6" ht="13.5" hidden="1" thickBot="1">
      <c r="A3818" s="27">
        <f t="shared" si="69"/>
        <v>9</v>
      </c>
      <c r="B3818" s="30" t="s">
        <v>6023</v>
      </c>
      <c r="C3818" s="30" t="s">
        <v>4130</v>
      </c>
      <c r="D3818" s="34">
        <v>0</v>
      </c>
      <c r="E3818" s="34">
        <v>10973027084</v>
      </c>
      <c r="F3818" s="34">
        <v>10973027084</v>
      </c>
    </row>
    <row r="3819" spans="1:6" ht="13.5" hidden="1" thickBot="1">
      <c r="A3819" s="27">
        <f t="shared" si="69"/>
        <v>9</v>
      </c>
      <c r="B3819" s="30" t="s">
        <v>6024</v>
      </c>
      <c r="C3819" s="30" t="s">
        <v>4136</v>
      </c>
      <c r="D3819" s="34">
        <v>0</v>
      </c>
      <c r="E3819" s="34">
        <v>74328151668</v>
      </c>
      <c r="F3819" s="34">
        <v>74328151668</v>
      </c>
    </row>
    <row r="3820" spans="1:6" ht="13.5" hidden="1" thickBot="1">
      <c r="A3820" s="27">
        <f t="shared" si="69"/>
        <v>9</v>
      </c>
      <c r="B3820" s="30" t="s">
        <v>6025</v>
      </c>
      <c r="C3820" s="30" t="s">
        <v>4138</v>
      </c>
      <c r="D3820" s="34">
        <v>0</v>
      </c>
      <c r="E3820" s="33">
        <v>36346282992.57</v>
      </c>
      <c r="F3820" s="33">
        <v>36346282992.57</v>
      </c>
    </row>
    <row r="3821" spans="1:6" ht="13.5" hidden="1" thickBot="1">
      <c r="A3821" s="27">
        <f t="shared" si="69"/>
        <v>9</v>
      </c>
      <c r="B3821" s="30" t="s">
        <v>6026</v>
      </c>
      <c r="C3821" s="30" t="s">
        <v>6027</v>
      </c>
      <c r="D3821" s="34">
        <v>0</v>
      </c>
      <c r="E3821" s="34">
        <v>2716892122396</v>
      </c>
      <c r="F3821" s="34">
        <v>2716892122396</v>
      </c>
    </row>
    <row r="3822" spans="1:6" ht="13.5" hidden="1" thickBot="1">
      <c r="A3822" s="27">
        <f t="shared" si="69"/>
        <v>9</v>
      </c>
      <c r="B3822" s="30" t="s">
        <v>6028</v>
      </c>
      <c r="C3822" s="30" t="s">
        <v>4142</v>
      </c>
      <c r="D3822" s="34">
        <v>0</v>
      </c>
      <c r="E3822" s="34">
        <v>488111943946</v>
      </c>
      <c r="F3822" s="34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0" t="s">
        <v>970</v>
      </c>
      <c r="D3823" s="34">
        <v>0</v>
      </c>
      <c r="E3823" s="33">
        <v>95808464666.5</v>
      </c>
      <c r="F3823" s="33">
        <v>95808464666.5</v>
      </c>
    </row>
    <row r="3824" spans="1:6" ht="13.5" hidden="1" thickBot="1">
      <c r="A3824" s="27">
        <f t="shared" si="69"/>
        <v>9</v>
      </c>
      <c r="B3824" s="30" t="s">
        <v>6030</v>
      </c>
      <c r="C3824" s="30" t="s">
        <v>4197</v>
      </c>
      <c r="D3824" s="34">
        <v>0</v>
      </c>
      <c r="E3824" s="33">
        <v>13600682785.370001</v>
      </c>
      <c r="F3824" s="33">
        <v>13600682785.370001</v>
      </c>
    </row>
    <row r="3825" spans="1:6" ht="13.5" hidden="1" thickBot="1">
      <c r="A3825" s="27">
        <f t="shared" si="69"/>
        <v>9</v>
      </c>
      <c r="B3825" s="30" t="s">
        <v>6031</v>
      </c>
      <c r="C3825" s="30" t="s">
        <v>6032</v>
      </c>
      <c r="D3825" s="34">
        <v>0</v>
      </c>
      <c r="E3825" s="33">
        <v>29207916156.209999</v>
      </c>
      <c r="F3825" s="33">
        <v>29207916156.209999</v>
      </c>
    </row>
    <row r="3826" spans="1:6" ht="13.5" hidden="1" thickBot="1">
      <c r="A3826" s="27">
        <f t="shared" si="69"/>
        <v>9</v>
      </c>
      <c r="B3826" s="30" t="s">
        <v>6033</v>
      </c>
      <c r="C3826" s="30" t="s">
        <v>6034</v>
      </c>
      <c r="D3826" s="34">
        <v>0</v>
      </c>
      <c r="E3826" s="33">
        <v>52999865724.919998</v>
      </c>
      <c r="F3826" s="33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0" t="s">
        <v>130</v>
      </c>
      <c r="D3827" s="34">
        <v>0</v>
      </c>
      <c r="E3827" s="33">
        <v>16922440422838</v>
      </c>
      <c r="F3827" s="33">
        <v>16922440422838</v>
      </c>
    </row>
    <row r="3828" spans="1:6" ht="13.5" hidden="1" thickBot="1">
      <c r="A3828" s="27">
        <f t="shared" si="69"/>
        <v>9</v>
      </c>
      <c r="B3828" s="30" t="s">
        <v>6036</v>
      </c>
      <c r="C3828" s="30" t="s">
        <v>6037</v>
      </c>
      <c r="D3828" s="34">
        <v>0</v>
      </c>
      <c r="E3828" s="33">
        <v>1695216791726.3999</v>
      </c>
      <c r="F3828" s="33">
        <v>1695216791726.3999</v>
      </c>
    </row>
    <row r="3829" spans="1:6" ht="13.5" hidden="1" thickBot="1">
      <c r="A3829" s="27">
        <f t="shared" si="69"/>
        <v>9</v>
      </c>
      <c r="B3829" s="30" t="s">
        <v>6038</v>
      </c>
      <c r="C3829" s="30" t="s">
        <v>6039</v>
      </c>
      <c r="D3829" s="34">
        <v>0</v>
      </c>
      <c r="E3829" s="33">
        <v>957421490041.40002</v>
      </c>
      <c r="F3829" s="33">
        <v>957421490041.40002</v>
      </c>
    </row>
    <row r="3830" spans="1:6" ht="13.5" hidden="1" thickBot="1">
      <c r="A3830" s="27">
        <f t="shared" si="69"/>
        <v>9</v>
      </c>
      <c r="B3830" s="30" t="s">
        <v>6040</v>
      </c>
      <c r="C3830" s="30" t="s">
        <v>6041</v>
      </c>
      <c r="D3830" s="34">
        <v>0</v>
      </c>
      <c r="E3830" s="33">
        <v>498777022426.06</v>
      </c>
      <c r="F3830" s="33">
        <v>498777022426.06</v>
      </c>
    </row>
    <row r="3831" spans="1:6" ht="13.5" hidden="1" thickBot="1">
      <c r="A3831" s="27">
        <f t="shared" si="69"/>
        <v>9</v>
      </c>
      <c r="B3831" s="30" t="s">
        <v>6042</v>
      </c>
      <c r="C3831" s="30" t="s">
        <v>6043</v>
      </c>
      <c r="D3831" s="34">
        <v>0</v>
      </c>
      <c r="E3831" s="33">
        <v>9125495288949.6895</v>
      </c>
      <c r="F3831" s="33">
        <v>9125495288949.6895</v>
      </c>
    </row>
    <row r="3832" spans="1:6" ht="13.5" hidden="1" thickBot="1">
      <c r="A3832" s="27">
        <f t="shared" si="69"/>
        <v>9</v>
      </c>
      <c r="B3832" s="30" t="s">
        <v>6044</v>
      </c>
      <c r="C3832" s="30" t="s">
        <v>6045</v>
      </c>
      <c r="D3832" s="34">
        <v>0</v>
      </c>
      <c r="E3832" s="33">
        <v>1003392596516.51</v>
      </c>
      <c r="F3832" s="33">
        <v>1003392596516.51</v>
      </c>
    </row>
    <row r="3833" spans="1:6" ht="13.5" hidden="1" thickBot="1">
      <c r="A3833" s="27">
        <f t="shared" si="69"/>
        <v>9</v>
      </c>
      <c r="B3833" s="30" t="s">
        <v>6046</v>
      </c>
      <c r="C3833" s="30" t="s">
        <v>6047</v>
      </c>
      <c r="D3833" s="34">
        <v>0</v>
      </c>
      <c r="E3833" s="33">
        <v>3491857724272.5698</v>
      </c>
      <c r="F3833" s="33">
        <v>3491857724272.5698</v>
      </c>
    </row>
    <row r="3834" spans="1:6" ht="13.5" hidden="1" thickBot="1">
      <c r="A3834" s="27">
        <f t="shared" si="69"/>
        <v>9</v>
      </c>
      <c r="B3834" s="30" t="s">
        <v>6048</v>
      </c>
      <c r="C3834" s="30" t="s">
        <v>6049</v>
      </c>
      <c r="D3834" s="34">
        <v>0</v>
      </c>
      <c r="E3834" s="33">
        <v>150279508905.32999</v>
      </c>
      <c r="F3834" s="33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0" t="s">
        <v>1020</v>
      </c>
      <c r="D3835" s="34">
        <v>0</v>
      </c>
      <c r="E3835" s="33">
        <v>4790801811374.2803</v>
      </c>
      <c r="F3835" s="33">
        <v>4790801811374.2803</v>
      </c>
    </row>
    <row r="3836" spans="1:6" ht="13.5" hidden="1" thickBot="1">
      <c r="A3836" s="27">
        <f t="shared" si="69"/>
        <v>9</v>
      </c>
      <c r="B3836" s="30" t="s">
        <v>6051</v>
      </c>
      <c r="C3836" s="30" t="s">
        <v>976</v>
      </c>
      <c r="D3836" s="34">
        <v>0</v>
      </c>
      <c r="E3836" s="33">
        <v>47592691179.010002</v>
      </c>
      <c r="F3836" s="33">
        <v>47592691179.010002</v>
      </c>
    </row>
    <row r="3837" spans="1:6" ht="13.5" hidden="1" thickBot="1">
      <c r="A3837" s="27">
        <f t="shared" si="69"/>
        <v>9</v>
      </c>
      <c r="B3837" s="30" t="s">
        <v>6052</v>
      </c>
      <c r="C3837" s="30" t="s">
        <v>978</v>
      </c>
      <c r="D3837" s="34">
        <v>0</v>
      </c>
      <c r="E3837" s="33">
        <v>62755708473.139999</v>
      </c>
      <c r="F3837" s="33">
        <v>62755708473.139999</v>
      </c>
    </row>
    <row r="3838" spans="1:6" ht="13.5" hidden="1" thickBot="1">
      <c r="A3838" s="27">
        <f t="shared" si="69"/>
        <v>9</v>
      </c>
      <c r="B3838" s="30" t="s">
        <v>6053</v>
      </c>
      <c r="C3838" s="30" t="s">
        <v>986</v>
      </c>
      <c r="D3838" s="34">
        <v>0</v>
      </c>
      <c r="E3838" s="33">
        <v>949713047238.98999</v>
      </c>
      <c r="F3838" s="33">
        <v>949713047238.98999</v>
      </c>
    </row>
    <row r="3839" spans="1:6" ht="13.5" hidden="1" thickBot="1">
      <c r="A3839" s="27">
        <f t="shared" si="69"/>
        <v>9</v>
      </c>
      <c r="B3839" s="30" t="s">
        <v>6054</v>
      </c>
      <c r="C3839" s="30" t="s">
        <v>980</v>
      </c>
      <c r="D3839" s="34">
        <v>0</v>
      </c>
      <c r="E3839" s="33">
        <v>1068686328364.9301</v>
      </c>
      <c r="F3839" s="33">
        <v>1068686328364.9301</v>
      </c>
    </row>
    <row r="3840" spans="1:6" ht="13.5" hidden="1" thickBot="1">
      <c r="A3840" s="27">
        <f t="shared" si="69"/>
        <v>9</v>
      </c>
      <c r="B3840" s="30" t="s">
        <v>6055</v>
      </c>
      <c r="C3840" s="30" t="s">
        <v>1000</v>
      </c>
      <c r="D3840" s="34">
        <v>0</v>
      </c>
      <c r="E3840" s="33">
        <v>151116283266.13</v>
      </c>
      <c r="F3840" s="33">
        <v>151116283266.13</v>
      </c>
    </row>
    <row r="3841" spans="1:6" ht="13.5" hidden="1" thickBot="1">
      <c r="A3841" s="27">
        <f t="shared" si="69"/>
        <v>9</v>
      </c>
      <c r="B3841" s="30" t="s">
        <v>6056</v>
      </c>
      <c r="C3841" s="30" t="s">
        <v>982</v>
      </c>
      <c r="D3841" s="34">
        <v>0</v>
      </c>
      <c r="E3841" s="33">
        <v>11161624554.940001</v>
      </c>
      <c r="F3841" s="33">
        <v>11161624554.940001</v>
      </c>
    </row>
    <row r="3842" spans="1:6" ht="13.5" hidden="1" thickBot="1">
      <c r="A3842" s="27">
        <f t="shared" si="69"/>
        <v>9</v>
      </c>
      <c r="B3842" s="30" t="s">
        <v>6057</v>
      </c>
      <c r="C3842" s="30" t="s">
        <v>1006</v>
      </c>
      <c r="D3842" s="34">
        <v>0</v>
      </c>
      <c r="E3842" s="34">
        <v>1164881817</v>
      </c>
      <c r="F3842" s="34">
        <v>1164881817</v>
      </c>
    </row>
    <row r="3843" spans="1:6" ht="13.5" hidden="1" thickBot="1">
      <c r="A3843" s="27">
        <f t="shared" si="69"/>
        <v>9</v>
      </c>
      <c r="B3843" s="30" t="s">
        <v>6058</v>
      </c>
      <c r="C3843" s="30" t="s">
        <v>6059</v>
      </c>
      <c r="D3843" s="34">
        <v>0</v>
      </c>
      <c r="E3843" s="33">
        <v>100665806101.17999</v>
      </c>
      <c r="F3843" s="33">
        <v>100665806101.17999</v>
      </c>
    </row>
    <row r="3844" spans="1:6" ht="13.5" hidden="1" thickBot="1">
      <c r="A3844" s="27">
        <f t="shared" si="69"/>
        <v>9</v>
      </c>
      <c r="B3844" s="30" t="s">
        <v>6060</v>
      </c>
      <c r="C3844" s="30" t="s">
        <v>4273</v>
      </c>
      <c r="D3844" s="34">
        <v>0</v>
      </c>
      <c r="E3844" s="34">
        <v>6822890800</v>
      </c>
      <c r="F3844" s="34">
        <v>6822890800</v>
      </c>
    </row>
    <row r="3845" spans="1:6" ht="13.5" hidden="1" thickBot="1">
      <c r="A3845" s="27">
        <f t="shared" si="69"/>
        <v>9</v>
      </c>
      <c r="B3845" s="30" t="s">
        <v>6061</v>
      </c>
      <c r="C3845" s="30" t="s">
        <v>1016</v>
      </c>
      <c r="D3845" s="34">
        <v>0</v>
      </c>
      <c r="E3845" s="34">
        <v>1938924230</v>
      </c>
      <c r="F3845" s="34">
        <v>1938924230</v>
      </c>
    </row>
    <row r="3846" spans="1:6" ht="13.5" hidden="1" thickBot="1">
      <c r="A3846" s="27">
        <f t="shared" si="69"/>
        <v>9</v>
      </c>
      <c r="B3846" s="30" t="s">
        <v>6062</v>
      </c>
      <c r="C3846" s="30" t="s">
        <v>1020</v>
      </c>
      <c r="D3846" s="34">
        <v>0</v>
      </c>
      <c r="E3846" s="33">
        <v>2389183625348.96</v>
      </c>
      <c r="F3846" s="33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0" t="s">
        <v>6064</v>
      </c>
      <c r="D3847" s="34">
        <v>0</v>
      </c>
      <c r="E3847" s="33">
        <v>0.02</v>
      </c>
      <c r="F3847" s="33">
        <v>0.02</v>
      </c>
    </row>
    <row r="3848" spans="1:6" ht="13.5" thickBot="1">
      <c r="A3848" s="27">
        <f t="shared" si="69"/>
        <v>3</v>
      </c>
      <c r="B3848" s="27" t="s">
        <v>6065</v>
      </c>
      <c r="C3848" s="30" t="s">
        <v>6066</v>
      </c>
      <c r="D3848" s="34">
        <v>0</v>
      </c>
      <c r="E3848" s="34">
        <v>0</v>
      </c>
      <c r="F3848" s="34">
        <v>0</v>
      </c>
    </row>
    <row r="3849" spans="1:6" ht="13.5" thickBot="1">
      <c r="A3849" s="27">
        <f t="shared" si="69"/>
        <v>6</v>
      </c>
      <c r="B3849" s="27" t="s">
        <v>6067</v>
      </c>
      <c r="C3849" s="30" t="s">
        <v>1454</v>
      </c>
      <c r="D3849" s="34">
        <v>0</v>
      </c>
      <c r="E3849" s="34">
        <v>0</v>
      </c>
      <c r="F3849" s="34">
        <v>0</v>
      </c>
    </row>
    <row r="3850" spans="1:6" ht="13.5" hidden="1" thickBot="1">
      <c r="A3850" s="27">
        <f t="shared" si="69"/>
        <v>9</v>
      </c>
      <c r="B3850" s="30" t="s">
        <v>6068</v>
      </c>
      <c r="C3850" s="30" t="s">
        <v>6069</v>
      </c>
      <c r="D3850" s="34">
        <v>0</v>
      </c>
      <c r="E3850" s="34">
        <v>16445468249</v>
      </c>
      <c r="F3850" s="34">
        <v>16445468249</v>
      </c>
    </row>
    <row r="3851" spans="1:6" ht="13.5" hidden="1" thickBot="1">
      <c r="A3851" s="27">
        <f t="shared" si="69"/>
        <v>9</v>
      </c>
      <c r="B3851" s="30" t="s">
        <v>6070</v>
      </c>
      <c r="C3851" s="30" t="s">
        <v>199</v>
      </c>
      <c r="D3851" s="34">
        <v>0</v>
      </c>
      <c r="E3851" s="34">
        <v>598323160769</v>
      </c>
      <c r="F3851" s="34">
        <v>598323160769</v>
      </c>
    </row>
    <row r="3852" spans="1:6" ht="13.5" hidden="1" thickBot="1">
      <c r="A3852" s="27">
        <f t="shared" si="69"/>
        <v>9</v>
      </c>
      <c r="B3852" s="30" t="s">
        <v>6071</v>
      </c>
      <c r="C3852" s="30" t="s">
        <v>4823</v>
      </c>
      <c r="D3852" s="34">
        <v>0</v>
      </c>
      <c r="E3852" s="34">
        <v>22558850110546</v>
      </c>
      <c r="F3852" s="34">
        <v>22558850110546</v>
      </c>
    </row>
    <row r="3853" spans="1:6" ht="13.5" hidden="1" thickBot="1">
      <c r="A3853" s="27">
        <f t="shared" si="69"/>
        <v>9</v>
      </c>
      <c r="B3853" s="30" t="s">
        <v>6072</v>
      </c>
      <c r="C3853" s="30" t="s">
        <v>2212</v>
      </c>
      <c r="D3853" s="34">
        <v>0</v>
      </c>
      <c r="E3853" s="34">
        <v>388821246607</v>
      </c>
      <c r="F3853" s="34">
        <v>388821246607</v>
      </c>
    </row>
    <row r="3854" spans="1:6" ht="13.5" hidden="1" thickBot="1">
      <c r="A3854" s="27">
        <f t="shared" si="69"/>
        <v>9</v>
      </c>
      <c r="B3854" s="30" t="s">
        <v>6073</v>
      </c>
      <c r="C3854" s="30" t="s">
        <v>4744</v>
      </c>
      <c r="D3854" s="34">
        <v>0</v>
      </c>
      <c r="E3854" s="34">
        <v>57535383765</v>
      </c>
      <c r="F3854" s="34">
        <v>57535383765</v>
      </c>
    </row>
    <row r="3855" spans="1:6" ht="13.5" hidden="1" thickBot="1">
      <c r="A3855" s="27">
        <f t="shared" si="69"/>
        <v>9</v>
      </c>
      <c r="B3855" s="30" t="s">
        <v>6074</v>
      </c>
      <c r="C3855" s="30" t="s">
        <v>2214</v>
      </c>
      <c r="D3855" s="34">
        <v>0</v>
      </c>
      <c r="E3855" s="34">
        <v>39168173837</v>
      </c>
      <c r="F3855" s="34">
        <v>39168173837</v>
      </c>
    </row>
    <row r="3856" spans="1:6" ht="13.5" hidden="1" thickBot="1">
      <c r="A3856" s="27">
        <f t="shared" si="69"/>
        <v>9</v>
      </c>
      <c r="B3856" s="30" t="s">
        <v>6075</v>
      </c>
      <c r="C3856" s="30" t="s">
        <v>133</v>
      </c>
      <c r="D3856" s="34">
        <v>0</v>
      </c>
      <c r="E3856" s="34">
        <v>10541723051</v>
      </c>
      <c r="F3856" s="34">
        <v>10541723051</v>
      </c>
    </row>
    <row r="3857" spans="1:6" ht="13.5" hidden="1" thickBot="1">
      <c r="A3857" s="27">
        <f t="shared" si="69"/>
        <v>9</v>
      </c>
      <c r="B3857" s="30" t="s">
        <v>6076</v>
      </c>
      <c r="C3857" s="30" t="s">
        <v>6077</v>
      </c>
      <c r="D3857" s="34">
        <v>0</v>
      </c>
      <c r="E3857" s="34">
        <v>4291340481269</v>
      </c>
      <c r="F3857" s="34">
        <v>4291340481269</v>
      </c>
    </row>
    <row r="3858" spans="1:6" ht="13.5" hidden="1" thickBot="1">
      <c r="A3858" s="27">
        <f t="shared" si="69"/>
        <v>9</v>
      </c>
      <c r="B3858" s="30" t="s">
        <v>6078</v>
      </c>
      <c r="C3858" s="30" t="s">
        <v>1334</v>
      </c>
      <c r="D3858" s="34">
        <v>0</v>
      </c>
      <c r="E3858" s="34">
        <v>170886059157</v>
      </c>
      <c r="F3858" s="34">
        <v>170886059157</v>
      </c>
    </row>
    <row r="3859" spans="1:6" ht="13.5" hidden="1" thickBot="1">
      <c r="A3859" s="27">
        <f t="shared" si="69"/>
        <v>9</v>
      </c>
      <c r="B3859" s="30" t="s">
        <v>6079</v>
      </c>
      <c r="C3859" s="30" t="s">
        <v>6080</v>
      </c>
      <c r="D3859" s="34">
        <v>0</v>
      </c>
      <c r="E3859" s="34">
        <v>28131911807250</v>
      </c>
      <c r="F3859" s="34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0" t="s">
        <v>1456</v>
      </c>
      <c r="D3860" s="34">
        <v>0</v>
      </c>
      <c r="E3860" s="34">
        <v>0</v>
      </c>
      <c r="F3860" s="34">
        <v>0</v>
      </c>
    </row>
    <row r="3861" spans="1:6" ht="13.5" hidden="1" thickBot="1">
      <c r="A3861" s="27">
        <f t="shared" si="69"/>
        <v>9</v>
      </c>
      <c r="B3861" s="30" t="s">
        <v>6082</v>
      </c>
      <c r="C3861" s="30" t="s">
        <v>199</v>
      </c>
      <c r="D3861" s="34">
        <v>0</v>
      </c>
      <c r="E3861" s="34">
        <v>354585652955</v>
      </c>
      <c r="F3861" s="34">
        <v>354585652955</v>
      </c>
    </row>
    <row r="3862" spans="1:6" ht="13.5" hidden="1" thickBot="1">
      <c r="A3862" s="27">
        <f t="shared" si="69"/>
        <v>9</v>
      </c>
      <c r="B3862" s="30" t="s">
        <v>6083</v>
      </c>
      <c r="C3862" s="30" t="s">
        <v>4823</v>
      </c>
      <c r="D3862" s="34">
        <v>0</v>
      </c>
      <c r="E3862" s="34">
        <v>422616591935</v>
      </c>
      <c r="F3862" s="34">
        <v>422616591935</v>
      </c>
    </row>
    <row r="3863" spans="1:6" ht="13.5" hidden="1" thickBot="1">
      <c r="A3863" s="27">
        <f t="shared" si="69"/>
        <v>9</v>
      </c>
      <c r="B3863" s="30" t="s">
        <v>6084</v>
      </c>
      <c r="C3863" s="30" t="s">
        <v>2212</v>
      </c>
      <c r="D3863" s="34">
        <v>0</v>
      </c>
      <c r="E3863" s="34">
        <v>15334655973</v>
      </c>
      <c r="F3863" s="34">
        <v>15334655973</v>
      </c>
    </row>
    <row r="3864" spans="1:6" ht="13.5" hidden="1" thickBot="1">
      <c r="A3864" s="27">
        <f t="shared" si="69"/>
        <v>9</v>
      </c>
      <c r="B3864" s="30" t="s">
        <v>6085</v>
      </c>
      <c r="C3864" s="30" t="s">
        <v>4744</v>
      </c>
      <c r="D3864" s="34">
        <v>0</v>
      </c>
      <c r="E3864" s="34">
        <v>2259943629</v>
      </c>
      <c r="F3864" s="34">
        <v>2259943629</v>
      </c>
    </row>
    <row r="3865" spans="1:6" ht="13.5" hidden="1" thickBot="1">
      <c r="A3865" s="27">
        <f t="shared" si="69"/>
        <v>9</v>
      </c>
      <c r="B3865" s="30" t="s">
        <v>6086</v>
      </c>
      <c r="C3865" s="30" t="s">
        <v>2214</v>
      </c>
      <c r="D3865" s="34">
        <v>0</v>
      </c>
      <c r="E3865" s="34">
        <v>1479021959</v>
      </c>
      <c r="F3865" s="34">
        <v>1479021959</v>
      </c>
    </row>
    <row r="3866" spans="1:6" ht="13.5" hidden="1" thickBot="1">
      <c r="A3866" s="27">
        <f t="shared" si="69"/>
        <v>9</v>
      </c>
      <c r="B3866" s="30" t="s">
        <v>6087</v>
      </c>
      <c r="C3866" s="30" t="s">
        <v>133</v>
      </c>
      <c r="D3866" s="34">
        <v>0</v>
      </c>
      <c r="E3866" s="34">
        <v>378324180</v>
      </c>
      <c r="F3866" s="34">
        <v>378324180</v>
      </c>
    </row>
    <row r="3867" spans="1:6" ht="13.5" hidden="1" thickBot="1">
      <c r="A3867" s="27">
        <f t="shared" si="69"/>
        <v>9</v>
      </c>
      <c r="B3867" s="30" t="s">
        <v>6088</v>
      </c>
      <c r="C3867" s="30" t="s">
        <v>6077</v>
      </c>
      <c r="D3867" s="34">
        <v>0</v>
      </c>
      <c r="E3867" s="34">
        <v>100935033814</v>
      </c>
      <c r="F3867" s="34">
        <v>100935033814</v>
      </c>
    </row>
    <row r="3868" spans="1:6" ht="13.5" hidden="1" thickBot="1">
      <c r="A3868" s="27">
        <f t="shared" si="69"/>
        <v>9</v>
      </c>
      <c r="B3868" s="30" t="s">
        <v>6089</v>
      </c>
      <c r="C3868" s="30" t="s">
        <v>1334</v>
      </c>
      <c r="D3868" s="34">
        <v>0</v>
      </c>
      <c r="E3868" s="34">
        <v>382750217</v>
      </c>
      <c r="F3868" s="34">
        <v>382750217</v>
      </c>
    </row>
    <row r="3869" spans="1:6" ht="13.5" hidden="1" thickBot="1">
      <c r="A3869" s="27">
        <f t="shared" si="69"/>
        <v>9</v>
      </c>
      <c r="B3869" s="30" t="s">
        <v>6090</v>
      </c>
      <c r="C3869" s="30" t="s">
        <v>154</v>
      </c>
      <c r="D3869" s="34">
        <v>0</v>
      </c>
      <c r="E3869" s="34">
        <v>423939421009</v>
      </c>
      <c r="F3869" s="34">
        <v>423939421009</v>
      </c>
    </row>
    <row r="3870" spans="1:6" ht="13.5" hidden="1" thickBot="1">
      <c r="A3870" s="27">
        <f t="shared" si="69"/>
        <v>9</v>
      </c>
      <c r="B3870" s="30" t="s">
        <v>6091</v>
      </c>
      <c r="C3870" s="30" t="s">
        <v>6080</v>
      </c>
      <c r="D3870" s="34">
        <v>0</v>
      </c>
      <c r="E3870" s="34">
        <v>1321911395671</v>
      </c>
      <c r="F3870" s="34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0" t="s">
        <v>1438</v>
      </c>
      <c r="D3871" s="34">
        <v>0</v>
      </c>
      <c r="E3871" s="34">
        <v>0</v>
      </c>
      <c r="F3871" s="34">
        <v>0</v>
      </c>
    </row>
    <row r="3872" spans="1:6" ht="13.5" hidden="1" thickBot="1">
      <c r="A3872" s="27">
        <f t="shared" si="69"/>
        <v>9</v>
      </c>
      <c r="B3872" s="30" t="s">
        <v>6093</v>
      </c>
      <c r="C3872" s="30" t="s">
        <v>6094</v>
      </c>
      <c r="D3872" s="34">
        <v>0</v>
      </c>
      <c r="E3872" s="34">
        <v>4005817858</v>
      </c>
      <c r="F3872" s="34">
        <v>4005817858</v>
      </c>
    </row>
    <row r="3873" spans="1:6" ht="13.5" hidden="1" thickBot="1">
      <c r="A3873" s="27">
        <f t="shared" si="69"/>
        <v>9</v>
      </c>
      <c r="B3873" s="30" t="s">
        <v>6095</v>
      </c>
      <c r="C3873" s="30" t="s">
        <v>199</v>
      </c>
      <c r="D3873" s="34">
        <v>0</v>
      </c>
      <c r="E3873" s="33">
        <v>1044300741.62</v>
      </c>
      <c r="F3873" s="33">
        <v>1044300741.62</v>
      </c>
    </row>
    <row r="3874" spans="1:6" ht="13.5" hidden="1" thickBot="1">
      <c r="A3874" s="27">
        <f t="shared" ref="A3874:A3937" si="70">LEN(B3874)</f>
        <v>9</v>
      </c>
      <c r="B3874" s="30" t="s">
        <v>6096</v>
      </c>
      <c r="C3874" s="30" t="s">
        <v>4823</v>
      </c>
      <c r="D3874" s="34">
        <v>0</v>
      </c>
      <c r="E3874" s="33">
        <v>56687399267.589996</v>
      </c>
      <c r="F3874" s="33">
        <v>56687399267.589996</v>
      </c>
    </row>
    <row r="3875" spans="1:6" ht="13.5" hidden="1" thickBot="1">
      <c r="A3875" s="27">
        <f t="shared" si="70"/>
        <v>9</v>
      </c>
      <c r="B3875" s="30" t="s">
        <v>6097</v>
      </c>
      <c r="C3875" s="30" t="s">
        <v>2212</v>
      </c>
      <c r="D3875" s="34">
        <v>0</v>
      </c>
      <c r="E3875" s="33">
        <v>7139721460.3599997</v>
      </c>
      <c r="F3875" s="33">
        <v>7139721460.3599997</v>
      </c>
    </row>
    <row r="3876" spans="1:6" ht="13.5" hidden="1" thickBot="1">
      <c r="A3876" s="27">
        <f t="shared" si="70"/>
        <v>9</v>
      </c>
      <c r="B3876" s="30" t="s">
        <v>6098</v>
      </c>
      <c r="C3876" s="30" t="s">
        <v>4744</v>
      </c>
      <c r="D3876" s="34">
        <v>0</v>
      </c>
      <c r="E3876" s="34">
        <v>35447580</v>
      </c>
      <c r="F3876" s="34">
        <v>35447580</v>
      </c>
    </row>
    <row r="3877" spans="1:6" ht="13.5" hidden="1" thickBot="1">
      <c r="A3877" s="27">
        <f t="shared" si="70"/>
        <v>9</v>
      </c>
      <c r="B3877" s="30" t="s">
        <v>6099</v>
      </c>
      <c r="C3877" s="30" t="s">
        <v>2214</v>
      </c>
      <c r="D3877" s="34">
        <v>0</v>
      </c>
      <c r="E3877" s="34">
        <v>667403949</v>
      </c>
      <c r="F3877" s="34">
        <v>667403949</v>
      </c>
    </row>
    <row r="3878" spans="1:6" ht="13.5" hidden="1" thickBot="1">
      <c r="A3878" s="27">
        <f t="shared" si="70"/>
        <v>9</v>
      </c>
      <c r="B3878" s="30" t="s">
        <v>6100</v>
      </c>
      <c r="C3878" s="30" t="s">
        <v>133</v>
      </c>
      <c r="D3878" s="34">
        <v>0</v>
      </c>
      <c r="E3878" s="34">
        <v>29620592</v>
      </c>
      <c r="F3878" s="34">
        <v>29620592</v>
      </c>
    </row>
    <row r="3879" spans="1:6" ht="13.5" hidden="1" thickBot="1">
      <c r="A3879" s="27">
        <f t="shared" si="70"/>
        <v>9</v>
      </c>
      <c r="B3879" s="30" t="s">
        <v>6101</v>
      </c>
      <c r="C3879" s="30" t="s">
        <v>6077</v>
      </c>
      <c r="D3879" s="34">
        <v>0</v>
      </c>
      <c r="E3879" s="33">
        <v>1141191728.3299999</v>
      </c>
      <c r="F3879" s="33">
        <v>1141191728.3299999</v>
      </c>
    </row>
    <row r="3880" spans="1:6" ht="13.5" hidden="1" thickBot="1">
      <c r="A3880" s="27">
        <f t="shared" si="70"/>
        <v>9</v>
      </c>
      <c r="B3880" s="30" t="s">
        <v>6102</v>
      </c>
      <c r="C3880" s="30" t="s">
        <v>1334</v>
      </c>
      <c r="D3880" s="34">
        <v>0</v>
      </c>
      <c r="E3880" s="33">
        <v>220641324.53</v>
      </c>
      <c r="F3880" s="33">
        <v>220641324.53</v>
      </c>
    </row>
    <row r="3881" spans="1:6" ht="13.5" hidden="1" thickBot="1">
      <c r="A3881" s="27">
        <f t="shared" si="70"/>
        <v>9</v>
      </c>
      <c r="B3881" s="30" t="s">
        <v>6103</v>
      </c>
      <c r="C3881" s="30" t="s">
        <v>4785</v>
      </c>
      <c r="D3881" s="34">
        <v>0</v>
      </c>
      <c r="E3881" s="33">
        <v>200608346.53999999</v>
      </c>
      <c r="F3881" s="33">
        <v>200608346.53999999</v>
      </c>
    </row>
    <row r="3882" spans="1:6" ht="13.5" hidden="1" thickBot="1">
      <c r="A3882" s="27">
        <f t="shared" si="70"/>
        <v>9</v>
      </c>
      <c r="B3882" s="30" t="s">
        <v>6104</v>
      </c>
      <c r="C3882" s="30" t="s">
        <v>4802</v>
      </c>
      <c r="D3882" s="34">
        <v>0</v>
      </c>
      <c r="E3882" s="34">
        <v>110206717</v>
      </c>
      <c r="F3882" s="34">
        <v>110206717</v>
      </c>
    </row>
    <row r="3883" spans="1:6" ht="13.5" hidden="1" thickBot="1">
      <c r="A3883" s="27">
        <f t="shared" si="70"/>
        <v>9</v>
      </c>
      <c r="B3883" s="30" t="s">
        <v>6105</v>
      </c>
      <c r="C3883" s="30" t="s">
        <v>6080</v>
      </c>
      <c r="D3883" s="34">
        <v>0</v>
      </c>
      <c r="E3883" s="33">
        <v>71282359564.970001</v>
      </c>
      <c r="F3883" s="33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0" t="s">
        <v>1436</v>
      </c>
      <c r="D3884" s="34">
        <v>0</v>
      </c>
      <c r="E3884" s="34">
        <v>0</v>
      </c>
      <c r="F3884" s="34">
        <v>0</v>
      </c>
    </row>
    <row r="3885" spans="1:6" ht="13.5" hidden="1" thickBot="1">
      <c r="A3885" s="27">
        <f t="shared" si="70"/>
        <v>9</v>
      </c>
      <c r="B3885" s="30" t="s">
        <v>6107</v>
      </c>
      <c r="C3885" s="30" t="s">
        <v>6094</v>
      </c>
      <c r="D3885" s="34">
        <v>0</v>
      </c>
      <c r="E3885" s="34">
        <v>52785572779500</v>
      </c>
      <c r="F3885" s="34">
        <v>52785572779500</v>
      </c>
    </row>
    <row r="3886" spans="1:6" ht="13.5" hidden="1" thickBot="1">
      <c r="A3886" s="27">
        <f t="shared" si="70"/>
        <v>9</v>
      </c>
      <c r="B3886" s="30" t="s">
        <v>6108</v>
      </c>
      <c r="C3886" s="30" t="s">
        <v>199</v>
      </c>
      <c r="D3886" s="34">
        <v>0</v>
      </c>
      <c r="E3886" s="34">
        <v>499695679329</v>
      </c>
      <c r="F3886" s="34">
        <v>499695679329</v>
      </c>
    </row>
    <row r="3887" spans="1:6" ht="13.5" hidden="1" thickBot="1">
      <c r="A3887" s="27">
        <f t="shared" si="70"/>
        <v>9</v>
      </c>
      <c r="B3887" s="30" t="s">
        <v>6109</v>
      </c>
      <c r="C3887" s="30" t="s">
        <v>4823</v>
      </c>
      <c r="D3887" s="34">
        <v>0</v>
      </c>
      <c r="E3887" s="34">
        <v>2255299697484</v>
      </c>
      <c r="F3887" s="34">
        <v>2255299697484</v>
      </c>
    </row>
    <row r="3888" spans="1:6" ht="13.5" hidden="1" thickBot="1">
      <c r="A3888" s="27">
        <f t="shared" si="70"/>
        <v>9</v>
      </c>
      <c r="B3888" s="30" t="s">
        <v>6110</v>
      </c>
      <c r="C3888" s="30" t="s">
        <v>2212</v>
      </c>
      <c r="D3888" s="34">
        <v>0</v>
      </c>
      <c r="E3888" s="34">
        <v>428866824491</v>
      </c>
      <c r="F3888" s="34">
        <v>428866824491</v>
      </c>
    </row>
    <row r="3889" spans="1:6" ht="13.5" hidden="1" thickBot="1">
      <c r="A3889" s="27">
        <f t="shared" si="70"/>
        <v>9</v>
      </c>
      <c r="B3889" s="30" t="s">
        <v>6111</v>
      </c>
      <c r="C3889" s="30" t="s">
        <v>4744</v>
      </c>
      <c r="D3889" s="34">
        <v>0</v>
      </c>
      <c r="E3889" s="34">
        <v>55056766513</v>
      </c>
      <c r="F3889" s="34">
        <v>55056766513</v>
      </c>
    </row>
    <row r="3890" spans="1:6" ht="13.5" hidden="1" thickBot="1">
      <c r="A3890" s="27">
        <f t="shared" si="70"/>
        <v>9</v>
      </c>
      <c r="B3890" s="30" t="s">
        <v>6112</v>
      </c>
      <c r="C3890" s="30" t="s">
        <v>2214</v>
      </c>
      <c r="D3890" s="34">
        <v>0</v>
      </c>
      <c r="E3890" s="34">
        <v>50627025158</v>
      </c>
      <c r="F3890" s="34">
        <v>50627025158</v>
      </c>
    </row>
    <row r="3891" spans="1:6" ht="13.5" hidden="1" thickBot="1">
      <c r="A3891" s="27">
        <f t="shared" si="70"/>
        <v>9</v>
      </c>
      <c r="B3891" s="30" t="s">
        <v>6113</v>
      </c>
      <c r="C3891" s="30" t="s">
        <v>133</v>
      </c>
      <c r="D3891" s="34">
        <v>0</v>
      </c>
      <c r="E3891" s="34">
        <v>11548201399</v>
      </c>
      <c r="F3891" s="34">
        <v>11548201399</v>
      </c>
    </row>
    <row r="3892" spans="1:6" ht="13.5" hidden="1" thickBot="1">
      <c r="A3892" s="27">
        <f t="shared" si="70"/>
        <v>9</v>
      </c>
      <c r="B3892" s="30" t="s">
        <v>6114</v>
      </c>
      <c r="C3892" s="30" t="s">
        <v>6077</v>
      </c>
      <c r="D3892" s="34">
        <v>0</v>
      </c>
      <c r="E3892" s="34">
        <v>904313061105</v>
      </c>
      <c r="F3892" s="34">
        <v>904313061105</v>
      </c>
    </row>
    <row r="3893" spans="1:6" ht="13.5" hidden="1" thickBot="1">
      <c r="A3893" s="27">
        <f t="shared" si="70"/>
        <v>9</v>
      </c>
      <c r="B3893" s="30" t="s">
        <v>6115</v>
      </c>
      <c r="C3893" s="30" t="s">
        <v>1334</v>
      </c>
      <c r="D3893" s="34">
        <v>0</v>
      </c>
      <c r="E3893" s="34">
        <v>77333862076</v>
      </c>
      <c r="F3893" s="34">
        <v>77333862076</v>
      </c>
    </row>
    <row r="3894" spans="1:6" ht="13.5" hidden="1" thickBot="1">
      <c r="A3894" s="27">
        <f t="shared" si="70"/>
        <v>9</v>
      </c>
      <c r="B3894" s="30" t="s">
        <v>6116</v>
      </c>
      <c r="C3894" s="30" t="s">
        <v>6080</v>
      </c>
      <c r="D3894" s="34">
        <v>0</v>
      </c>
      <c r="E3894" s="34">
        <v>57068313897055</v>
      </c>
      <c r="F3894" s="34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0" t="s">
        <v>1442</v>
      </c>
      <c r="D3895" s="34">
        <v>0</v>
      </c>
      <c r="E3895" s="34">
        <v>0</v>
      </c>
      <c r="F3895" s="34">
        <v>0</v>
      </c>
    </row>
    <row r="3896" spans="1:6" ht="13.5" hidden="1" thickBot="1">
      <c r="A3896" s="27">
        <f t="shared" si="70"/>
        <v>9</v>
      </c>
      <c r="B3896" s="30" t="s">
        <v>6118</v>
      </c>
      <c r="C3896" s="30" t="s">
        <v>6094</v>
      </c>
      <c r="D3896" s="34">
        <v>0</v>
      </c>
      <c r="E3896" s="33">
        <v>576396292.63</v>
      </c>
      <c r="F3896" s="33">
        <v>576396292.63</v>
      </c>
    </row>
    <row r="3897" spans="1:6" ht="13.5" hidden="1" thickBot="1">
      <c r="A3897" s="27">
        <f t="shared" si="70"/>
        <v>9</v>
      </c>
      <c r="B3897" s="30" t="s">
        <v>6119</v>
      </c>
      <c r="C3897" s="30" t="s">
        <v>199</v>
      </c>
      <c r="D3897" s="34">
        <v>0</v>
      </c>
      <c r="E3897" s="33">
        <v>50461368.189999998</v>
      </c>
      <c r="F3897" s="33">
        <v>50461368.189999998</v>
      </c>
    </row>
    <row r="3898" spans="1:6" ht="13.5" hidden="1" thickBot="1">
      <c r="A3898" s="27">
        <f t="shared" si="70"/>
        <v>9</v>
      </c>
      <c r="B3898" s="30" t="s">
        <v>6120</v>
      </c>
      <c r="C3898" s="30" t="s">
        <v>4823</v>
      </c>
      <c r="D3898" s="34">
        <v>0</v>
      </c>
      <c r="E3898" s="33">
        <v>118847558.09999999</v>
      </c>
      <c r="F3898" s="33">
        <v>118847558.09999999</v>
      </c>
    </row>
    <row r="3899" spans="1:6" ht="13.5" hidden="1" thickBot="1">
      <c r="A3899" s="27">
        <f t="shared" si="70"/>
        <v>9</v>
      </c>
      <c r="B3899" s="30" t="s">
        <v>6121</v>
      </c>
      <c r="C3899" s="30" t="s">
        <v>2212</v>
      </c>
      <c r="D3899" s="34">
        <v>0</v>
      </c>
      <c r="E3899" s="33">
        <v>437900357.31</v>
      </c>
      <c r="F3899" s="33">
        <v>437900357.31</v>
      </c>
    </row>
    <row r="3900" spans="1:6" ht="13.5" hidden="1" thickBot="1">
      <c r="A3900" s="27">
        <f t="shared" si="70"/>
        <v>9</v>
      </c>
      <c r="B3900" s="30" t="s">
        <v>6122</v>
      </c>
      <c r="C3900" s="30" t="s">
        <v>2214</v>
      </c>
      <c r="D3900" s="34">
        <v>0</v>
      </c>
      <c r="E3900" s="33">
        <v>88193024.030000001</v>
      </c>
      <c r="F3900" s="33">
        <v>88193024.030000001</v>
      </c>
    </row>
    <row r="3901" spans="1:6" ht="13.5" hidden="1" thickBot="1">
      <c r="A3901" s="27">
        <f t="shared" si="70"/>
        <v>9</v>
      </c>
      <c r="B3901" s="30" t="s">
        <v>6123</v>
      </c>
      <c r="C3901" s="30" t="s">
        <v>133</v>
      </c>
      <c r="D3901" s="34">
        <v>0</v>
      </c>
      <c r="E3901" s="33">
        <v>17458171.969999999</v>
      </c>
      <c r="F3901" s="33">
        <v>17458171.969999999</v>
      </c>
    </row>
    <row r="3902" spans="1:6" ht="13.5" hidden="1" thickBot="1">
      <c r="A3902" s="27">
        <f t="shared" si="70"/>
        <v>9</v>
      </c>
      <c r="B3902" s="30" t="s">
        <v>6124</v>
      </c>
      <c r="C3902" s="30" t="s">
        <v>6077</v>
      </c>
      <c r="D3902" s="34">
        <v>0</v>
      </c>
      <c r="E3902" s="33">
        <v>16837706.239999998</v>
      </c>
      <c r="F3902" s="33">
        <v>16837706.239999998</v>
      </c>
    </row>
    <row r="3903" spans="1:6" ht="13.5" hidden="1" thickBot="1">
      <c r="A3903" s="27">
        <f t="shared" si="70"/>
        <v>9</v>
      </c>
      <c r="B3903" s="30" t="s">
        <v>6125</v>
      </c>
      <c r="C3903" s="30" t="s">
        <v>6080</v>
      </c>
      <c r="D3903" s="34">
        <v>0</v>
      </c>
      <c r="E3903" s="33">
        <v>1306094478.47</v>
      </c>
      <c r="F3903" s="33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0" t="s">
        <v>1446</v>
      </c>
      <c r="D3904" s="34">
        <v>0</v>
      </c>
      <c r="E3904" s="34">
        <v>0</v>
      </c>
      <c r="F3904" s="34">
        <v>0</v>
      </c>
    </row>
    <row r="3905" spans="1:6" ht="13.5" hidden="1" thickBot="1">
      <c r="A3905" s="27">
        <f t="shared" si="70"/>
        <v>9</v>
      </c>
      <c r="B3905" s="30" t="s">
        <v>6127</v>
      </c>
      <c r="C3905" s="30" t="s">
        <v>6094</v>
      </c>
      <c r="D3905" s="34">
        <v>0</v>
      </c>
      <c r="E3905" s="33">
        <v>696862032.51999998</v>
      </c>
      <c r="F3905" s="33">
        <v>696862032.51999998</v>
      </c>
    </row>
    <row r="3906" spans="1:6" ht="13.5" hidden="1" thickBot="1">
      <c r="A3906" s="27">
        <f t="shared" si="70"/>
        <v>9</v>
      </c>
      <c r="B3906" s="30" t="s">
        <v>6128</v>
      </c>
      <c r="C3906" s="30" t="s">
        <v>199</v>
      </c>
      <c r="D3906" s="34">
        <v>0</v>
      </c>
      <c r="E3906" s="33">
        <v>72300942.140000001</v>
      </c>
      <c r="F3906" s="33">
        <v>72300942.140000001</v>
      </c>
    </row>
    <row r="3907" spans="1:6" ht="13.5" hidden="1" thickBot="1">
      <c r="A3907" s="27">
        <f t="shared" si="70"/>
        <v>9</v>
      </c>
      <c r="B3907" s="30" t="s">
        <v>6129</v>
      </c>
      <c r="C3907" s="30" t="s">
        <v>4823</v>
      </c>
      <c r="D3907" s="34">
        <v>0</v>
      </c>
      <c r="E3907" s="33">
        <v>182752978.12</v>
      </c>
      <c r="F3907" s="33">
        <v>182752978.12</v>
      </c>
    </row>
    <row r="3908" spans="1:6" ht="13.5" hidden="1" thickBot="1">
      <c r="A3908" s="27">
        <f t="shared" si="70"/>
        <v>9</v>
      </c>
      <c r="B3908" s="30" t="s">
        <v>6130</v>
      </c>
      <c r="C3908" s="30" t="s">
        <v>2212</v>
      </c>
      <c r="D3908" s="34">
        <v>0</v>
      </c>
      <c r="E3908" s="33">
        <v>333272555.98000002</v>
      </c>
      <c r="F3908" s="33">
        <v>333272555.98000002</v>
      </c>
    </row>
    <row r="3909" spans="1:6" ht="13.5" hidden="1" thickBot="1">
      <c r="A3909" s="27">
        <f t="shared" si="70"/>
        <v>9</v>
      </c>
      <c r="B3909" s="30" t="s">
        <v>6131</v>
      </c>
      <c r="C3909" s="30" t="s">
        <v>2214</v>
      </c>
      <c r="D3909" s="34">
        <v>0</v>
      </c>
      <c r="E3909" s="33">
        <v>61480307.869999997</v>
      </c>
      <c r="F3909" s="33">
        <v>61480307.869999997</v>
      </c>
    </row>
    <row r="3910" spans="1:6" ht="13.5" hidden="1" thickBot="1">
      <c r="A3910" s="27">
        <f t="shared" si="70"/>
        <v>9</v>
      </c>
      <c r="B3910" s="30" t="s">
        <v>6132</v>
      </c>
      <c r="C3910" s="30" t="s">
        <v>133</v>
      </c>
      <c r="D3910" s="34">
        <v>0</v>
      </c>
      <c r="E3910" s="33">
        <v>12452209.26</v>
      </c>
      <c r="F3910" s="33">
        <v>12452209.26</v>
      </c>
    </row>
    <row r="3911" spans="1:6" ht="13.5" hidden="1" thickBot="1">
      <c r="A3911" s="27">
        <f t="shared" si="70"/>
        <v>9</v>
      </c>
      <c r="B3911" s="30" t="s">
        <v>6133</v>
      </c>
      <c r="C3911" s="30" t="s">
        <v>6077</v>
      </c>
      <c r="D3911" s="34">
        <v>0</v>
      </c>
      <c r="E3911" s="33">
        <v>16327438.689999999</v>
      </c>
      <c r="F3911" s="33">
        <v>16327438.689999999</v>
      </c>
    </row>
    <row r="3912" spans="1:6" ht="13.5" hidden="1" thickBot="1">
      <c r="A3912" s="27">
        <f t="shared" si="70"/>
        <v>9</v>
      </c>
      <c r="B3912" s="30" t="s">
        <v>6134</v>
      </c>
      <c r="C3912" s="30" t="s">
        <v>6080</v>
      </c>
      <c r="D3912" s="34">
        <v>0</v>
      </c>
      <c r="E3912" s="33">
        <v>1375448464.5799999</v>
      </c>
      <c r="F3912" s="33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0" t="s">
        <v>1452</v>
      </c>
      <c r="D3913" s="34">
        <v>0</v>
      </c>
      <c r="E3913" s="34">
        <v>0</v>
      </c>
      <c r="F3913" s="34">
        <v>0</v>
      </c>
    </row>
    <row r="3914" spans="1:6" ht="13.5" hidden="1" thickBot="1">
      <c r="A3914" s="27">
        <f t="shared" si="70"/>
        <v>9</v>
      </c>
      <c r="B3914" s="30" t="s">
        <v>6136</v>
      </c>
      <c r="C3914" s="30" t="s">
        <v>4823</v>
      </c>
      <c r="D3914" s="34">
        <v>0</v>
      </c>
      <c r="E3914" s="34">
        <v>11049648554</v>
      </c>
      <c r="F3914" s="34">
        <v>11049648554</v>
      </c>
    </row>
    <row r="3915" spans="1:6" ht="13.5" hidden="1" thickBot="1">
      <c r="A3915" s="27">
        <f t="shared" si="70"/>
        <v>9</v>
      </c>
      <c r="B3915" s="30" t="s">
        <v>6137</v>
      </c>
      <c r="C3915" s="30" t="s">
        <v>2212</v>
      </c>
      <c r="D3915" s="34">
        <v>0</v>
      </c>
      <c r="E3915" s="34">
        <v>6779755416</v>
      </c>
      <c r="F3915" s="34">
        <v>6779755416</v>
      </c>
    </row>
    <row r="3916" spans="1:6" ht="13.5" hidden="1" thickBot="1">
      <c r="A3916" s="27">
        <f t="shared" si="70"/>
        <v>9</v>
      </c>
      <c r="B3916" s="30" t="s">
        <v>6138</v>
      </c>
      <c r="C3916" s="30" t="s">
        <v>4744</v>
      </c>
      <c r="D3916" s="34">
        <v>0</v>
      </c>
      <c r="E3916" s="34">
        <v>307991716</v>
      </c>
      <c r="F3916" s="34">
        <v>307991716</v>
      </c>
    </row>
    <row r="3917" spans="1:6" ht="13.5" hidden="1" thickBot="1">
      <c r="A3917" s="27">
        <f t="shared" si="70"/>
        <v>9</v>
      </c>
      <c r="B3917" s="30" t="s">
        <v>6139</v>
      </c>
      <c r="C3917" s="30" t="s">
        <v>2214</v>
      </c>
      <c r="D3917" s="34">
        <v>0</v>
      </c>
      <c r="E3917" s="34">
        <v>958658687</v>
      </c>
      <c r="F3917" s="34">
        <v>958658687</v>
      </c>
    </row>
    <row r="3918" spans="1:6" ht="13.5" hidden="1" thickBot="1">
      <c r="A3918" s="27">
        <f t="shared" si="70"/>
        <v>9</v>
      </c>
      <c r="B3918" s="30" t="s">
        <v>6140</v>
      </c>
      <c r="C3918" s="30" t="s">
        <v>133</v>
      </c>
      <c r="D3918" s="34">
        <v>0</v>
      </c>
      <c r="E3918" s="34">
        <v>73354300</v>
      </c>
      <c r="F3918" s="34">
        <v>73354300</v>
      </c>
    </row>
    <row r="3919" spans="1:6" ht="13.5" hidden="1" thickBot="1">
      <c r="A3919" s="27">
        <f t="shared" si="70"/>
        <v>9</v>
      </c>
      <c r="B3919" s="30" t="s">
        <v>6141</v>
      </c>
      <c r="C3919" s="30" t="s">
        <v>6077</v>
      </c>
      <c r="D3919" s="34">
        <v>0</v>
      </c>
      <c r="E3919" s="34">
        <v>2084354781</v>
      </c>
      <c r="F3919" s="34">
        <v>2084354781</v>
      </c>
    </row>
    <row r="3920" spans="1:6" ht="13.5" hidden="1" thickBot="1">
      <c r="A3920" s="27">
        <f t="shared" si="70"/>
        <v>9</v>
      </c>
      <c r="B3920" s="30" t="s">
        <v>6142</v>
      </c>
      <c r="C3920" s="30" t="s">
        <v>6080</v>
      </c>
      <c r="D3920" s="34">
        <v>0</v>
      </c>
      <c r="E3920" s="34">
        <v>21253763454</v>
      </c>
      <c r="F3920" s="34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0" t="s">
        <v>1480</v>
      </c>
      <c r="D3921" s="34">
        <v>0</v>
      </c>
      <c r="E3921" s="34">
        <v>0</v>
      </c>
      <c r="F3921" s="34">
        <v>0</v>
      </c>
    </row>
    <row r="3922" spans="1:6" ht="13.5" hidden="1" thickBot="1">
      <c r="A3922" s="27">
        <f t="shared" si="70"/>
        <v>9</v>
      </c>
      <c r="B3922" s="30" t="s">
        <v>6144</v>
      </c>
      <c r="C3922" s="30" t="s">
        <v>6094</v>
      </c>
      <c r="D3922" s="34">
        <v>0</v>
      </c>
      <c r="E3922" s="34">
        <v>16873730</v>
      </c>
      <c r="F3922" s="34">
        <v>16873730</v>
      </c>
    </row>
    <row r="3923" spans="1:6" ht="13.5" hidden="1" thickBot="1">
      <c r="A3923" s="27">
        <f t="shared" si="70"/>
        <v>9</v>
      </c>
      <c r="B3923" s="30" t="s">
        <v>6145</v>
      </c>
      <c r="C3923" s="30" t="s">
        <v>4802</v>
      </c>
      <c r="D3923" s="34">
        <v>0</v>
      </c>
      <c r="E3923" s="34">
        <v>60000</v>
      </c>
      <c r="F3923" s="34">
        <v>60000</v>
      </c>
    </row>
    <row r="3924" spans="1:6" ht="13.5" hidden="1" thickBot="1">
      <c r="A3924" s="27">
        <f t="shared" si="70"/>
        <v>9</v>
      </c>
      <c r="B3924" s="30" t="s">
        <v>6146</v>
      </c>
      <c r="C3924" s="30" t="s">
        <v>6080</v>
      </c>
      <c r="D3924" s="34">
        <v>0</v>
      </c>
      <c r="E3924" s="34">
        <v>16933730</v>
      </c>
      <c r="F3924" s="34">
        <v>16933730</v>
      </c>
    </row>
    <row r="3925" spans="1:6" ht="13.5" thickBot="1">
      <c r="A3925" s="27">
        <f t="shared" si="70"/>
        <v>6</v>
      </c>
      <c r="B3925" s="27" t="s">
        <v>6147</v>
      </c>
      <c r="C3925" s="30" t="s">
        <v>1458</v>
      </c>
      <c r="D3925" s="34">
        <v>0</v>
      </c>
      <c r="E3925" s="34">
        <v>0</v>
      </c>
      <c r="F3925" s="34">
        <v>0</v>
      </c>
    </row>
    <row r="3926" spans="1:6" ht="13.5" hidden="1" thickBot="1">
      <c r="A3926" s="27">
        <f t="shared" si="70"/>
        <v>9</v>
      </c>
      <c r="B3926" s="30" t="s">
        <v>6148</v>
      </c>
      <c r="C3926" s="30" t="s">
        <v>6094</v>
      </c>
      <c r="D3926" s="34">
        <v>0</v>
      </c>
      <c r="E3926" s="34">
        <v>101203916045</v>
      </c>
      <c r="F3926" s="34">
        <v>101203916045</v>
      </c>
    </row>
    <row r="3927" spans="1:6" ht="13.5" hidden="1" thickBot="1">
      <c r="A3927" s="27">
        <f t="shared" si="70"/>
        <v>9</v>
      </c>
      <c r="B3927" s="30" t="s">
        <v>6149</v>
      </c>
      <c r="C3927" s="30" t="s">
        <v>199</v>
      </c>
      <c r="D3927" s="34">
        <v>0</v>
      </c>
      <c r="E3927" s="34">
        <v>9124709948</v>
      </c>
      <c r="F3927" s="34">
        <v>9124709948</v>
      </c>
    </row>
    <row r="3928" spans="1:6" ht="13.5" hidden="1" thickBot="1">
      <c r="A3928" s="27">
        <f t="shared" si="70"/>
        <v>9</v>
      </c>
      <c r="B3928" s="30" t="s">
        <v>6150</v>
      </c>
      <c r="C3928" s="30" t="s">
        <v>4823</v>
      </c>
      <c r="D3928" s="34">
        <v>0</v>
      </c>
      <c r="E3928" s="34">
        <v>3702786868</v>
      </c>
      <c r="F3928" s="34">
        <v>3702786868</v>
      </c>
    </row>
    <row r="3929" spans="1:6" ht="13.5" hidden="1" thickBot="1">
      <c r="A3929" s="27">
        <f t="shared" si="70"/>
        <v>9</v>
      </c>
      <c r="B3929" s="30" t="s">
        <v>6151</v>
      </c>
      <c r="C3929" s="30" t="s">
        <v>2212</v>
      </c>
      <c r="D3929" s="34">
        <v>0</v>
      </c>
      <c r="E3929" s="34">
        <v>8377344009</v>
      </c>
      <c r="F3929" s="34">
        <v>8377344009</v>
      </c>
    </row>
    <row r="3930" spans="1:6" ht="13.5" hidden="1" thickBot="1">
      <c r="A3930" s="27">
        <f t="shared" si="70"/>
        <v>9</v>
      </c>
      <c r="B3930" s="30" t="s">
        <v>6152</v>
      </c>
      <c r="C3930" s="30" t="s">
        <v>4744</v>
      </c>
      <c r="D3930" s="34">
        <v>0</v>
      </c>
      <c r="E3930" s="34">
        <v>7647941</v>
      </c>
      <c r="F3930" s="34">
        <v>7647941</v>
      </c>
    </row>
    <row r="3931" spans="1:6" ht="13.5" hidden="1" thickBot="1">
      <c r="A3931" s="27">
        <f t="shared" si="70"/>
        <v>9</v>
      </c>
      <c r="B3931" s="30" t="s">
        <v>6153</v>
      </c>
      <c r="C3931" s="30" t="s">
        <v>2214</v>
      </c>
      <c r="D3931" s="34">
        <v>0</v>
      </c>
      <c r="E3931" s="34">
        <v>637318409</v>
      </c>
      <c r="F3931" s="34">
        <v>637318409</v>
      </c>
    </row>
    <row r="3932" spans="1:6" ht="13.5" hidden="1" thickBot="1">
      <c r="A3932" s="27">
        <f t="shared" si="70"/>
        <v>9</v>
      </c>
      <c r="B3932" s="30" t="s">
        <v>6154</v>
      </c>
      <c r="C3932" s="30" t="s">
        <v>133</v>
      </c>
      <c r="D3932" s="34">
        <v>0</v>
      </c>
      <c r="E3932" s="34">
        <v>3110008</v>
      </c>
      <c r="F3932" s="34">
        <v>3110008</v>
      </c>
    </row>
    <row r="3933" spans="1:6" ht="13.5" hidden="1" thickBot="1">
      <c r="A3933" s="27">
        <f t="shared" si="70"/>
        <v>9</v>
      </c>
      <c r="B3933" s="30" t="s">
        <v>6155</v>
      </c>
      <c r="C3933" s="30" t="s">
        <v>6077</v>
      </c>
      <c r="D3933" s="34">
        <v>0</v>
      </c>
      <c r="E3933" s="34">
        <v>4885450361</v>
      </c>
      <c r="F3933" s="34">
        <v>4885450361</v>
      </c>
    </row>
    <row r="3934" spans="1:6" ht="13.5" hidden="1" thickBot="1">
      <c r="A3934" s="27">
        <f t="shared" si="70"/>
        <v>9</v>
      </c>
      <c r="B3934" s="30" t="s">
        <v>6156</v>
      </c>
      <c r="C3934" s="30" t="s">
        <v>1334</v>
      </c>
      <c r="D3934" s="34">
        <v>0</v>
      </c>
      <c r="E3934" s="34">
        <v>4409250</v>
      </c>
      <c r="F3934" s="34">
        <v>4409250</v>
      </c>
    </row>
    <row r="3935" spans="1:6" ht="13.5" hidden="1" thickBot="1">
      <c r="A3935" s="27">
        <f t="shared" si="70"/>
        <v>9</v>
      </c>
      <c r="B3935" s="30" t="s">
        <v>6157</v>
      </c>
      <c r="C3935" s="30" t="s">
        <v>6080</v>
      </c>
      <c r="D3935" s="34">
        <v>0</v>
      </c>
      <c r="E3935" s="34">
        <v>127946692839</v>
      </c>
      <c r="F3935" s="34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0" t="s">
        <v>1450</v>
      </c>
      <c r="D3936" s="34">
        <v>0</v>
      </c>
      <c r="E3936" s="34">
        <v>0</v>
      </c>
      <c r="F3936" s="34">
        <v>0</v>
      </c>
    </row>
    <row r="3937" spans="1:6" ht="13.5" hidden="1" thickBot="1">
      <c r="A3937" s="27">
        <f t="shared" si="70"/>
        <v>9</v>
      </c>
      <c r="B3937" s="30" t="s">
        <v>6159</v>
      </c>
      <c r="C3937" s="30" t="s">
        <v>6094</v>
      </c>
      <c r="D3937" s="34">
        <v>0</v>
      </c>
      <c r="E3937" s="34">
        <v>172109681509</v>
      </c>
      <c r="F3937" s="34">
        <v>172109681509</v>
      </c>
    </row>
    <row r="3938" spans="1:6" ht="13.5" hidden="1" thickBot="1">
      <c r="A3938" s="27">
        <f t="shared" ref="A3938:A4001" si="71">LEN(B3938)</f>
        <v>9</v>
      </c>
      <c r="B3938" s="30" t="s">
        <v>6160</v>
      </c>
      <c r="C3938" s="30" t="s">
        <v>199</v>
      </c>
      <c r="D3938" s="34">
        <v>0</v>
      </c>
      <c r="E3938" s="34">
        <v>1570691512</v>
      </c>
      <c r="F3938" s="34">
        <v>1570691512</v>
      </c>
    </row>
    <row r="3939" spans="1:6" ht="13.5" hidden="1" thickBot="1">
      <c r="A3939" s="27">
        <f t="shared" si="71"/>
        <v>9</v>
      </c>
      <c r="B3939" s="30" t="s">
        <v>6161</v>
      </c>
      <c r="C3939" s="30" t="s">
        <v>4823</v>
      </c>
      <c r="D3939" s="34">
        <v>0</v>
      </c>
      <c r="E3939" s="34">
        <v>12236509661</v>
      </c>
      <c r="F3939" s="34">
        <v>12236509661</v>
      </c>
    </row>
    <row r="3940" spans="1:6" ht="13.5" hidden="1" thickBot="1">
      <c r="A3940" s="27">
        <f t="shared" si="71"/>
        <v>9</v>
      </c>
      <c r="B3940" s="30" t="s">
        <v>6162</v>
      </c>
      <c r="C3940" s="30" t="s">
        <v>2212</v>
      </c>
      <c r="D3940" s="34">
        <v>0</v>
      </c>
      <c r="E3940" s="34">
        <v>23109402557</v>
      </c>
      <c r="F3940" s="34">
        <v>23109402557</v>
      </c>
    </row>
    <row r="3941" spans="1:6" ht="13.5" hidden="1" thickBot="1">
      <c r="A3941" s="27">
        <f t="shared" si="71"/>
        <v>9</v>
      </c>
      <c r="B3941" s="30" t="s">
        <v>6163</v>
      </c>
      <c r="C3941" s="30" t="s">
        <v>4744</v>
      </c>
      <c r="D3941" s="34">
        <v>0</v>
      </c>
      <c r="E3941" s="34">
        <v>24854759</v>
      </c>
      <c r="F3941" s="34">
        <v>24854759</v>
      </c>
    </row>
    <row r="3942" spans="1:6" ht="13.5" hidden="1" thickBot="1">
      <c r="A3942" s="27">
        <f t="shared" si="71"/>
        <v>9</v>
      </c>
      <c r="B3942" s="30" t="s">
        <v>6164</v>
      </c>
      <c r="C3942" s="30" t="s">
        <v>2214</v>
      </c>
      <c r="D3942" s="34">
        <v>0</v>
      </c>
      <c r="E3942" s="34">
        <v>1890120112</v>
      </c>
      <c r="F3942" s="34">
        <v>1890120112</v>
      </c>
    </row>
    <row r="3943" spans="1:6" ht="13.5" hidden="1" thickBot="1">
      <c r="A3943" s="27">
        <f t="shared" si="71"/>
        <v>9</v>
      </c>
      <c r="B3943" s="30" t="s">
        <v>6165</v>
      </c>
      <c r="C3943" s="30" t="s">
        <v>133</v>
      </c>
      <c r="D3943" s="34">
        <v>0</v>
      </c>
      <c r="E3943" s="34">
        <v>19615040</v>
      </c>
      <c r="F3943" s="34">
        <v>19615040</v>
      </c>
    </row>
    <row r="3944" spans="1:6" ht="13.5" hidden="1" thickBot="1">
      <c r="A3944" s="27">
        <f t="shared" si="71"/>
        <v>9</v>
      </c>
      <c r="B3944" s="30" t="s">
        <v>6166</v>
      </c>
      <c r="C3944" s="30" t="s">
        <v>6077</v>
      </c>
      <c r="D3944" s="34">
        <v>0</v>
      </c>
      <c r="E3944" s="34">
        <v>11331395409</v>
      </c>
      <c r="F3944" s="34">
        <v>11331395409</v>
      </c>
    </row>
    <row r="3945" spans="1:6" ht="13.5" hidden="1" thickBot="1">
      <c r="A3945" s="27">
        <f t="shared" si="71"/>
        <v>9</v>
      </c>
      <c r="B3945" s="30" t="s">
        <v>6167</v>
      </c>
      <c r="C3945" s="30" t="s">
        <v>6080</v>
      </c>
      <c r="D3945" s="34">
        <v>0</v>
      </c>
      <c r="E3945" s="34">
        <v>222292270559</v>
      </c>
      <c r="F3945" s="34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0" t="s">
        <v>1460</v>
      </c>
      <c r="D3946" s="34">
        <v>0</v>
      </c>
      <c r="E3946" s="34">
        <v>0</v>
      </c>
      <c r="F3946" s="34">
        <v>0</v>
      </c>
    </row>
    <row r="3947" spans="1:6" ht="13.5" hidden="1" thickBot="1">
      <c r="A3947" s="27">
        <f t="shared" si="71"/>
        <v>9</v>
      </c>
      <c r="B3947" s="30" t="s">
        <v>6169</v>
      </c>
      <c r="C3947" s="30" t="s">
        <v>6094</v>
      </c>
      <c r="D3947" s="34">
        <v>0</v>
      </c>
      <c r="E3947" s="33">
        <v>33968669.119999997</v>
      </c>
      <c r="F3947" s="33">
        <v>33968669.119999997</v>
      </c>
    </row>
    <row r="3948" spans="1:6" ht="13.5" hidden="1" thickBot="1">
      <c r="A3948" s="27">
        <f t="shared" si="71"/>
        <v>9</v>
      </c>
      <c r="B3948" s="30" t="s">
        <v>6170</v>
      </c>
      <c r="C3948" s="30" t="s">
        <v>4823</v>
      </c>
      <c r="D3948" s="34">
        <v>0</v>
      </c>
      <c r="E3948" s="34">
        <v>217923488</v>
      </c>
      <c r="F3948" s="34">
        <v>217923488</v>
      </c>
    </row>
    <row r="3949" spans="1:6" ht="13.5" hidden="1" thickBot="1">
      <c r="A3949" s="27">
        <f t="shared" si="71"/>
        <v>9</v>
      </c>
      <c r="B3949" s="30" t="s">
        <v>6171</v>
      </c>
      <c r="C3949" s="30" t="s">
        <v>2212</v>
      </c>
      <c r="D3949" s="34">
        <v>0</v>
      </c>
      <c r="E3949" s="34">
        <v>349614537</v>
      </c>
      <c r="F3949" s="34">
        <v>349614537</v>
      </c>
    </row>
    <row r="3950" spans="1:6" ht="13.5" hidden="1" thickBot="1">
      <c r="A3950" s="27">
        <f t="shared" si="71"/>
        <v>9</v>
      </c>
      <c r="B3950" s="30" t="s">
        <v>6172</v>
      </c>
      <c r="C3950" s="30" t="s">
        <v>2214</v>
      </c>
      <c r="D3950" s="34">
        <v>0</v>
      </c>
      <c r="E3950" s="34">
        <v>55401777</v>
      </c>
      <c r="F3950" s="34">
        <v>55401777</v>
      </c>
    </row>
    <row r="3951" spans="1:6" ht="13.5" hidden="1" thickBot="1">
      <c r="A3951" s="27">
        <f t="shared" si="71"/>
        <v>9</v>
      </c>
      <c r="B3951" s="30" t="s">
        <v>6173</v>
      </c>
      <c r="C3951" s="30" t="s">
        <v>4802</v>
      </c>
      <c r="D3951" s="34">
        <v>0</v>
      </c>
      <c r="E3951" s="34">
        <v>75923647</v>
      </c>
      <c r="F3951" s="34">
        <v>75923647</v>
      </c>
    </row>
    <row r="3952" spans="1:6" ht="13.5" hidden="1" thickBot="1">
      <c r="A3952" s="27">
        <f t="shared" si="71"/>
        <v>9</v>
      </c>
      <c r="B3952" s="30" t="s">
        <v>6174</v>
      </c>
      <c r="C3952" s="30" t="s">
        <v>6080</v>
      </c>
      <c r="D3952" s="34">
        <v>0</v>
      </c>
      <c r="E3952" s="33">
        <v>732832118.12</v>
      </c>
      <c r="F3952" s="33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0" t="s">
        <v>1440</v>
      </c>
      <c r="D3953" s="34">
        <v>0</v>
      </c>
      <c r="E3953" s="34">
        <v>0</v>
      </c>
      <c r="F3953" s="34">
        <v>0</v>
      </c>
    </row>
    <row r="3954" spans="1:6" ht="13.5" hidden="1" thickBot="1">
      <c r="A3954" s="27">
        <f t="shared" si="71"/>
        <v>9</v>
      </c>
      <c r="B3954" s="30" t="s">
        <v>6176</v>
      </c>
      <c r="C3954" s="30" t="s">
        <v>6094</v>
      </c>
      <c r="D3954" s="34">
        <v>0</v>
      </c>
      <c r="E3954" s="34">
        <v>89874049916</v>
      </c>
      <c r="F3954" s="34">
        <v>89874049916</v>
      </c>
    </row>
    <row r="3955" spans="1:6" ht="13.5" hidden="1" thickBot="1">
      <c r="A3955" s="27">
        <f t="shared" si="71"/>
        <v>9</v>
      </c>
      <c r="B3955" s="30" t="s">
        <v>6177</v>
      </c>
      <c r="C3955" s="30" t="s">
        <v>199</v>
      </c>
      <c r="D3955" s="34">
        <v>0</v>
      </c>
      <c r="E3955" s="34">
        <v>125314747053</v>
      </c>
      <c r="F3955" s="34">
        <v>125314747053</v>
      </c>
    </row>
    <row r="3956" spans="1:6" ht="13.5" hidden="1" thickBot="1">
      <c r="A3956" s="27">
        <f t="shared" si="71"/>
        <v>9</v>
      </c>
      <c r="B3956" s="30" t="s">
        <v>6178</v>
      </c>
      <c r="C3956" s="30" t="s">
        <v>4823</v>
      </c>
      <c r="D3956" s="34">
        <v>0</v>
      </c>
      <c r="E3956" s="34">
        <v>17107826354</v>
      </c>
      <c r="F3956" s="34">
        <v>17107826354</v>
      </c>
    </row>
    <row r="3957" spans="1:6" ht="13.5" hidden="1" thickBot="1">
      <c r="A3957" s="27">
        <f t="shared" si="71"/>
        <v>9</v>
      </c>
      <c r="B3957" s="30" t="s">
        <v>6179</v>
      </c>
      <c r="C3957" s="30" t="s">
        <v>2212</v>
      </c>
      <c r="D3957" s="34">
        <v>0</v>
      </c>
      <c r="E3957" s="34">
        <v>17029482604</v>
      </c>
      <c r="F3957" s="34">
        <v>17029482604</v>
      </c>
    </row>
    <row r="3958" spans="1:6" ht="13.5" hidden="1" thickBot="1">
      <c r="A3958" s="27">
        <f t="shared" si="71"/>
        <v>9</v>
      </c>
      <c r="B3958" s="30" t="s">
        <v>6180</v>
      </c>
      <c r="C3958" s="30" t="s">
        <v>4744</v>
      </c>
      <c r="D3958" s="34">
        <v>0</v>
      </c>
      <c r="E3958" s="34">
        <v>185311981</v>
      </c>
      <c r="F3958" s="34">
        <v>185311981</v>
      </c>
    </row>
    <row r="3959" spans="1:6" ht="13.5" hidden="1" thickBot="1">
      <c r="A3959" s="27">
        <f t="shared" si="71"/>
        <v>9</v>
      </c>
      <c r="B3959" s="30" t="s">
        <v>6181</v>
      </c>
      <c r="C3959" s="30" t="s">
        <v>2214</v>
      </c>
      <c r="D3959" s="34">
        <v>0</v>
      </c>
      <c r="E3959" s="34">
        <v>2672590423</v>
      </c>
      <c r="F3959" s="34">
        <v>2672590423</v>
      </c>
    </row>
    <row r="3960" spans="1:6" ht="13.5" hidden="1" thickBot="1">
      <c r="A3960" s="27">
        <f t="shared" si="71"/>
        <v>9</v>
      </c>
      <c r="B3960" s="30" t="s">
        <v>6182</v>
      </c>
      <c r="C3960" s="30" t="s">
        <v>133</v>
      </c>
      <c r="D3960" s="34">
        <v>0</v>
      </c>
      <c r="E3960" s="34">
        <v>483771916</v>
      </c>
      <c r="F3960" s="34">
        <v>483771916</v>
      </c>
    </row>
    <row r="3961" spans="1:6" ht="13.5" hidden="1" thickBot="1">
      <c r="A3961" s="27">
        <f t="shared" si="71"/>
        <v>9</v>
      </c>
      <c r="B3961" s="30" t="s">
        <v>6183</v>
      </c>
      <c r="C3961" s="30" t="s">
        <v>6077</v>
      </c>
      <c r="D3961" s="34">
        <v>0</v>
      </c>
      <c r="E3961" s="34">
        <v>6588476959</v>
      </c>
      <c r="F3961" s="34">
        <v>6588476959</v>
      </c>
    </row>
    <row r="3962" spans="1:6" ht="13.5" hidden="1" thickBot="1">
      <c r="A3962" s="27">
        <f t="shared" si="71"/>
        <v>9</v>
      </c>
      <c r="B3962" s="30" t="s">
        <v>6184</v>
      </c>
      <c r="C3962" s="30" t="s">
        <v>1334</v>
      </c>
      <c r="D3962" s="34">
        <v>0</v>
      </c>
      <c r="E3962" s="34">
        <v>623109774</v>
      </c>
      <c r="F3962" s="34">
        <v>623109774</v>
      </c>
    </row>
    <row r="3963" spans="1:6" ht="13.5" hidden="1" thickBot="1">
      <c r="A3963" s="27">
        <f t="shared" si="71"/>
        <v>9</v>
      </c>
      <c r="B3963" s="30" t="s">
        <v>6185</v>
      </c>
      <c r="C3963" s="30" t="s">
        <v>6080</v>
      </c>
      <c r="D3963" s="34">
        <v>0</v>
      </c>
      <c r="E3963" s="34">
        <v>259879366980</v>
      </c>
      <c r="F3963" s="34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0" t="s">
        <v>6187</v>
      </c>
      <c r="D3964" s="34">
        <v>0</v>
      </c>
      <c r="E3964" s="34">
        <v>0</v>
      </c>
      <c r="F3964" s="34">
        <v>0</v>
      </c>
    </row>
    <row r="3965" spans="1:6" ht="13.5" hidden="1" thickBot="1">
      <c r="A3965" s="27">
        <f t="shared" si="71"/>
        <v>9</v>
      </c>
      <c r="B3965" s="30" t="s">
        <v>6188</v>
      </c>
      <c r="C3965" s="30" t="s">
        <v>6094</v>
      </c>
      <c r="D3965" s="34">
        <v>0</v>
      </c>
      <c r="E3965" s="33">
        <v>7264172525.79</v>
      </c>
      <c r="F3965" s="33">
        <v>7264172525.79</v>
      </c>
    </row>
    <row r="3966" spans="1:6" ht="13.5" hidden="1" thickBot="1">
      <c r="A3966" s="27">
        <f t="shared" si="71"/>
        <v>9</v>
      </c>
      <c r="B3966" s="30" t="s">
        <v>6189</v>
      </c>
      <c r="C3966" s="30" t="s">
        <v>4823</v>
      </c>
      <c r="D3966" s="34">
        <v>0</v>
      </c>
      <c r="E3966" s="33">
        <v>2277571304.5999999</v>
      </c>
      <c r="F3966" s="33">
        <v>2277571304.5999999</v>
      </c>
    </row>
    <row r="3967" spans="1:6" ht="13.5" hidden="1" thickBot="1">
      <c r="A3967" s="27">
        <f t="shared" si="71"/>
        <v>9</v>
      </c>
      <c r="B3967" s="30" t="s">
        <v>6190</v>
      </c>
      <c r="C3967" s="30" t="s">
        <v>2212</v>
      </c>
      <c r="D3967" s="34">
        <v>0</v>
      </c>
      <c r="E3967" s="33">
        <v>26479546.399999999</v>
      </c>
      <c r="F3967" s="33">
        <v>26479546.399999999</v>
      </c>
    </row>
    <row r="3968" spans="1:6" ht="13.5" hidden="1" thickBot="1">
      <c r="A3968" s="27">
        <f t="shared" si="71"/>
        <v>9</v>
      </c>
      <c r="B3968" s="30" t="s">
        <v>6191</v>
      </c>
      <c r="C3968" s="30" t="s">
        <v>4802</v>
      </c>
      <c r="D3968" s="34">
        <v>0</v>
      </c>
      <c r="E3968" s="34">
        <v>49234430</v>
      </c>
      <c r="F3968" s="34">
        <v>49234430</v>
      </c>
    </row>
    <row r="3969" spans="1:6" ht="13.5" hidden="1" thickBot="1">
      <c r="A3969" s="27">
        <f t="shared" si="71"/>
        <v>9</v>
      </c>
      <c r="B3969" s="30" t="s">
        <v>6192</v>
      </c>
      <c r="C3969" s="30" t="s">
        <v>6080</v>
      </c>
      <c r="D3969" s="34">
        <v>0</v>
      </c>
      <c r="E3969" s="33">
        <v>9617457806.7900009</v>
      </c>
      <c r="F3969" s="33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0" t="s">
        <v>959</v>
      </c>
      <c r="D3970" s="34">
        <v>0</v>
      </c>
      <c r="E3970" s="34">
        <v>0</v>
      </c>
      <c r="F3970" s="34">
        <v>0</v>
      </c>
    </row>
    <row r="3971" spans="1:6" ht="13.5" hidden="1" thickBot="1">
      <c r="A3971" s="27">
        <f t="shared" si="71"/>
        <v>9</v>
      </c>
      <c r="B3971" s="30" t="s">
        <v>6194</v>
      </c>
      <c r="C3971" s="30" t="s">
        <v>199</v>
      </c>
      <c r="D3971" s="34">
        <v>0</v>
      </c>
      <c r="E3971" s="34">
        <v>35308302558</v>
      </c>
      <c r="F3971" s="34">
        <v>35308302558</v>
      </c>
    </row>
    <row r="3972" spans="1:6" ht="13.5" hidden="1" thickBot="1">
      <c r="A3972" s="27">
        <f t="shared" si="71"/>
        <v>9</v>
      </c>
      <c r="B3972" s="30" t="s">
        <v>6195</v>
      </c>
      <c r="C3972" s="30" t="s">
        <v>4823</v>
      </c>
      <c r="D3972" s="34">
        <v>0</v>
      </c>
      <c r="E3972" s="34">
        <v>971590888</v>
      </c>
      <c r="F3972" s="34">
        <v>971590888</v>
      </c>
    </row>
    <row r="3973" spans="1:6" ht="13.5" hidden="1" thickBot="1">
      <c r="A3973" s="27">
        <f t="shared" si="71"/>
        <v>9</v>
      </c>
      <c r="B3973" s="30" t="s">
        <v>6196</v>
      </c>
      <c r="C3973" s="30" t="s">
        <v>1334</v>
      </c>
      <c r="D3973" s="34">
        <v>0</v>
      </c>
      <c r="E3973" s="34">
        <v>151162</v>
      </c>
      <c r="F3973" s="34">
        <v>151162</v>
      </c>
    </row>
    <row r="3974" spans="1:6" ht="13.5" hidden="1" thickBot="1">
      <c r="A3974" s="27">
        <f t="shared" si="71"/>
        <v>9</v>
      </c>
      <c r="B3974" s="30" t="s">
        <v>6197</v>
      </c>
      <c r="C3974" s="30" t="s">
        <v>6080</v>
      </c>
      <c r="D3974" s="34">
        <v>0</v>
      </c>
      <c r="E3974" s="34">
        <v>36280044608</v>
      </c>
      <c r="F3974" s="34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0" t="s">
        <v>1444</v>
      </c>
      <c r="D3975" s="34">
        <v>0</v>
      </c>
      <c r="E3975" s="34">
        <v>0</v>
      </c>
      <c r="F3975" s="34">
        <v>0</v>
      </c>
    </row>
    <row r="3976" spans="1:6" ht="13.5" hidden="1" thickBot="1">
      <c r="A3976" s="27">
        <f t="shared" si="71"/>
        <v>9</v>
      </c>
      <c r="B3976" s="30" t="s">
        <v>6199</v>
      </c>
      <c r="C3976" s="30" t="s">
        <v>6094</v>
      </c>
      <c r="D3976" s="34">
        <v>0</v>
      </c>
      <c r="E3976" s="34">
        <v>111416477655</v>
      </c>
      <c r="F3976" s="34">
        <v>111416477655</v>
      </c>
    </row>
    <row r="3977" spans="1:6" ht="13.5" hidden="1" thickBot="1">
      <c r="A3977" s="27">
        <f t="shared" si="71"/>
        <v>9</v>
      </c>
      <c r="B3977" s="30" t="s">
        <v>6200</v>
      </c>
      <c r="C3977" s="30" t="s">
        <v>199</v>
      </c>
      <c r="D3977" s="34">
        <v>0</v>
      </c>
      <c r="E3977" s="34">
        <v>4233440407</v>
      </c>
      <c r="F3977" s="34">
        <v>4233440407</v>
      </c>
    </row>
    <row r="3978" spans="1:6" ht="13.5" hidden="1" thickBot="1">
      <c r="A3978" s="27">
        <f t="shared" si="71"/>
        <v>9</v>
      </c>
      <c r="B3978" s="30" t="s">
        <v>6201</v>
      </c>
      <c r="C3978" s="30" t="s">
        <v>4823</v>
      </c>
      <c r="D3978" s="34">
        <v>0</v>
      </c>
      <c r="E3978" s="34">
        <v>7543808259</v>
      </c>
      <c r="F3978" s="34">
        <v>7543808259</v>
      </c>
    </row>
    <row r="3979" spans="1:6" ht="13.5" hidden="1" thickBot="1">
      <c r="A3979" s="27">
        <f t="shared" si="71"/>
        <v>9</v>
      </c>
      <c r="B3979" s="30" t="s">
        <v>6202</v>
      </c>
      <c r="C3979" s="30" t="s">
        <v>2212</v>
      </c>
      <c r="D3979" s="34">
        <v>0</v>
      </c>
      <c r="E3979" s="34">
        <v>23250330837</v>
      </c>
      <c r="F3979" s="34">
        <v>23250330837</v>
      </c>
    </row>
    <row r="3980" spans="1:6" ht="13.5" hidden="1" thickBot="1">
      <c r="A3980" s="27">
        <f t="shared" si="71"/>
        <v>9</v>
      </c>
      <c r="B3980" s="30" t="s">
        <v>6203</v>
      </c>
      <c r="C3980" s="30" t="s">
        <v>4744</v>
      </c>
      <c r="D3980" s="34">
        <v>0</v>
      </c>
      <c r="E3980" s="34">
        <v>2148820834</v>
      </c>
      <c r="F3980" s="34">
        <v>2148820834</v>
      </c>
    </row>
    <row r="3981" spans="1:6" ht="13.5" hidden="1" thickBot="1">
      <c r="A3981" s="27">
        <f t="shared" si="71"/>
        <v>9</v>
      </c>
      <c r="B3981" s="30" t="s">
        <v>6204</v>
      </c>
      <c r="C3981" s="30" t="s">
        <v>2214</v>
      </c>
      <c r="D3981" s="34">
        <v>0</v>
      </c>
      <c r="E3981" s="34">
        <v>4723744799</v>
      </c>
      <c r="F3981" s="34">
        <v>4723744799</v>
      </c>
    </row>
    <row r="3982" spans="1:6" ht="13.5" hidden="1" thickBot="1">
      <c r="A3982" s="27">
        <f t="shared" si="71"/>
        <v>9</v>
      </c>
      <c r="B3982" s="30" t="s">
        <v>6205</v>
      </c>
      <c r="C3982" s="30" t="s">
        <v>6077</v>
      </c>
      <c r="D3982" s="34">
        <v>0</v>
      </c>
      <c r="E3982" s="34">
        <v>18432702616</v>
      </c>
      <c r="F3982" s="34">
        <v>18432702616</v>
      </c>
    </row>
    <row r="3983" spans="1:6" ht="13.5" hidden="1" thickBot="1">
      <c r="A3983" s="27">
        <f t="shared" si="71"/>
        <v>9</v>
      </c>
      <c r="B3983" s="30" t="s">
        <v>6206</v>
      </c>
      <c r="C3983" s="30" t="s">
        <v>1334</v>
      </c>
      <c r="D3983" s="34">
        <v>0</v>
      </c>
      <c r="E3983" s="34">
        <v>970897804</v>
      </c>
      <c r="F3983" s="34">
        <v>970897804</v>
      </c>
    </row>
    <row r="3984" spans="1:6" ht="13.5" hidden="1" thickBot="1">
      <c r="A3984" s="27">
        <f t="shared" si="71"/>
        <v>9</v>
      </c>
      <c r="B3984" s="30" t="s">
        <v>6207</v>
      </c>
      <c r="C3984" s="30" t="s">
        <v>4785</v>
      </c>
      <c r="D3984" s="34">
        <v>0</v>
      </c>
      <c r="E3984" s="34">
        <v>816306530</v>
      </c>
      <c r="F3984" s="34">
        <v>816306530</v>
      </c>
    </row>
    <row r="3985" spans="1:6" ht="13.5" hidden="1" thickBot="1">
      <c r="A3985" s="27">
        <f t="shared" si="71"/>
        <v>9</v>
      </c>
      <c r="B3985" s="30" t="s">
        <v>6208</v>
      </c>
      <c r="C3985" s="30" t="s">
        <v>6080</v>
      </c>
      <c r="D3985" s="34">
        <v>0</v>
      </c>
      <c r="E3985" s="34">
        <v>173536529741</v>
      </c>
      <c r="F3985" s="34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0" t="s">
        <v>1462</v>
      </c>
      <c r="D3986" s="34">
        <v>0</v>
      </c>
      <c r="E3986" s="34">
        <v>0</v>
      </c>
      <c r="F3986" s="34">
        <v>0</v>
      </c>
    </row>
    <row r="3987" spans="1:6" ht="13.5" hidden="1" thickBot="1">
      <c r="A3987" s="27">
        <f t="shared" si="71"/>
        <v>9</v>
      </c>
      <c r="B3987" s="30" t="s">
        <v>6210</v>
      </c>
      <c r="C3987" s="30" t="s">
        <v>6094</v>
      </c>
      <c r="D3987" s="34">
        <v>0</v>
      </c>
      <c r="E3987" s="34">
        <v>3779169026558</v>
      </c>
      <c r="F3987" s="34">
        <v>3779169026558</v>
      </c>
    </row>
    <row r="3988" spans="1:6" ht="13.5" hidden="1" thickBot="1">
      <c r="A3988" s="27">
        <f t="shared" si="71"/>
        <v>9</v>
      </c>
      <c r="B3988" s="30" t="s">
        <v>6211</v>
      </c>
      <c r="C3988" s="30" t="s">
        <v>199</v>
      </c>
      <c r="D3988" s="34">
        <v>0</v>
      </c>
      <c r="E3988" s="34">
        <v>44764929600</v>
      </c>
      <c r="F3988" s="34">
        <v>44764929600</v>
      </c>
    </row>
    <row r="3989" spans="1:6" ht="13.5" hidden="1" thickBot="1">
      <c r="A3989" s="27">
        <f t="shared" si="71"/>
        <v>9</v>
      </c>
      <c r="B3989" s="30" t="s">
        <v>6212</v>
      </c>
      <c r="C3989" s="30" t="s">
        <v>4823</v>
      </c>
      <c r="D3989" s="34">
        <v>0</v>
      </c>
      <c r="E3989" s="34">
        <v>38324199562244</v>
      </c>
      <c r="F3989" s="34">
        <v>38324199562244</v>
      </c>
    </row>
    <row r="3990" spans="1:6" ht="13.5" hidden="1" thickBot="1">
      <c r="A3990" s="27">
        <f t="shared" si="71"/>
        <v>9</v>
      </c>
      <c r="B3990" s="30" t="s">
        <v>6213</v>
      </c>
      <c r="C3990" s="30" t="s">
        <v>2212</v>
      </c>
      <c r="D3990" s="34">
        <v>0</v>
      </c>
      <c r="E3990" s="34">
        <v>49526652810</v>
      </c>
      <c r="F3990" s="34">
        <v>49526652810</v>
      </c>
    </row>
    <row r="3991" spans="1:6" ht="13.5" hidden="1" thickBot="1">
      <c r="A3991" s="27">
        <f t="shared" si="71"/>
        <v>9</v>
      </c>
      <c r="B3991" s="30" t="s">
        <v>6214</v>
      </c>
      <c r="C3991" s="30" t="s">
        <v>4744</v>
      </c>
      <c r="D3991" s="34">
        <v>0</v>
      </c>
      <c r="E3991" s="34">
        <v>4328720907</v>
      </c>
      <c r="F3991" s="34">
        <v>4328720907</v>
      </c>
    </row>
    <row r="3992" spans="1:6" ht="13.5" hidden="1" thickBot="1">
      <c r="A3992" s="27">
        <f t="shared" si="71"/>
        <v>9</v>
      </c>
      <c r="B3992" s="30" t="s">
        <v>6215</v>
      </c>
      <c r="C3992" s="30" t="s">
        <v>2214</v>
      </c>
      <c r="D3992" s="34">
        <v>0</v>
      </c>
      <c r="E3992" s="34">
        <v>10259752749</v>
      </c>
      <c r="F3992" s="34">
        <v>10259752749</v>
      </c>
    </row>
    <row r="3993" spans="1:6" ht="13.5" hidden="1" thickBot="1">
      <c r="A3993" s="27">
        <f t="shared" si="71"/>
        <v>9</v>
      </c>
      <c r="B3993" s="30" t="s">
        <v>6216</v>
      </c>
      <c r="C3993" s="30" t="s">
        <v>133</v>
      </c>
      <c r="D3993" s="34">
        <v>0</v>
      </c>
      <c r="E3993" s="34">
        <v>1091060660</v>
      </c>
      <c r="F3993" s="34">
        <v>1091060660</v>
      </c>
    </row>
    <row r="3994" spans="1:6" ht="13.5" hidden="1" thickBot="1">
      <c r="A3994" s="27">
        <f t="shared" si="71"/>
        <v>9</v>
      </c>
      <c r="B3994" s="30" t="s">
        <v>6217</v>
      </c>
      <c r="C3994" s="30" t="s">
        <v>6077</v>
      </c>
      <c r="D3994" s="34">
        <v>0</v>
      </c>
      <c r="E3994" s="34">
        <v>103191155499</v>
      </c>
      <c r="F3994" s="34">
        <v>103191155499</v>
      </c>
    </row>
    <row r="3995" spans="1:6" ht="13.5" hidden="1" thickBot="1">
      <c r="A3995" s="27">
        <f t="shared" si="71"/>
        <v>9</v>
      </c>
      <c r="B3995" s="30" t="s">
        <v>6218</v>
      </c>
      <c r="C3995" s="30" t="s">
        <v>1334</v>
      </c>
      <c r="D3995" s="34">
        <v>0</v>
      </c>
      <c r="E3995" s="34">
        <v>1087759552</v>
      </c>
      <c r="F3995" s="34">
        <v>1087759552</v>
      </c>
    </row>
    <row r="3996" spans="1:6" ht="13.5" hidden="1" thickBot="1">
      <c r="A3996" s="27">
        <f t="shared" si="71"/>
        <v>9</v>
      </c>
      <c r="B3996" s="30" t="s">
        <v>6219</v>
      </c>
      <c r="C3996" s="30" t="s">
        <v>6080</v>
      </c>
      <c r="D3996" s="34">
        <v>0</v>
      </c>
      <c r="E3996" s="34">
        <v>42317618620579</v>
      </c>
      <c r="F3996" s="34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0" t="s">
        <v>1464</v>
      </c>
      <c r="D3997" s="34">
        <v>0</v>
      </c>
      <c r="E3997" s="34">
        <v>0</v>
      </c>
      <c r="F3997" s="34">
        <v>0</v>
      </c>
    </row>
    <row r="3998" spans="1:6" ht="13.5" hidden="1" thickBot="1">
      <c r="A3998" s="27">
        <f t="shared" si="71"/>
        <v>9</v>
      </c>
      <c r="B3998" s="30" t="s">
        <v>6221</v>
      </c>
      <c r="C3998" s="30" t="s">
        <v>6094</v>
      </c>
      <c r="D3998" s="34">
        <v>0</v>
      </c>
      <c r="E3998" s="33">
        <v>13553680.01</v>
      </c>
      <c r="F3998" s="33">
        <v>13553680.01</v>
      </c>
    </row>
    <row r="3999" spans="1:6" ht="13.5" hidden="1" thickBot="1">
      <c r="A3999" s="27">
        <f t="shared" si="71"/>
        <v>9</v>
      </c>
      <c r="B3999" s="30" t="s">
        <v>6222</v>
      </c>
      <c r="C3999" s="30" t="s">
        <v>4802</v>
      </c>
      <c r="D3999" s="34">
        <v>0</v>
      </c>
      <c r="E3999" s="34">
        <v>615000</v>
      </c>
      <c r="F3999" s="34">
        <v>615000</v>
      </c>
    </row>
    <row r="4000" spans="1:6" ht="13.5" hidden="1" thickBot="1">
      <c r="A4000" s="27">
        <f t="shared" si="71"/>
        <v>9</v>
      </c>
      <c r="B4000" s="30" t="s">
        <v>6223</v>
      </c>
      <c r="C4000" s="30" t="s">
        <v>6080</v>
      </c>
      <c r="D4000" s="34">
        <v>0</v>
      </c>
      <c r="E4000" s="33">
        <v>14168680.01</v>
      </c>
      <c r="F4000" s="33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0" t="s">
        <v>1467</v>
      </c>
      <c r="D4001" s="34">
        <v>0</v>
      </c>
      <c r="E4001" s="34">
        <v>0</v>
      </c>
      <c r="F4001" s="34">
        <v>0</v>
      </c>
    </row>
    <row r="4002" spans="1:6" ht="13.5" hidden="1" thickBot="1">
      <c r="A4002" s="27">
        <f t="shared" ref="A4002:A4065" si="72">LEN(B4002)</f>
        <v>9</v>
      </c>
      <c r="B4002" s="30" t="s">
        <v>6225</v>
      </c>
      <c r="C4002" s="30" t="s">
        <v>6094</v>
      </c>
      <c r="D4002" s="34">
        <v>0</v>
      </c>
      <c r="E4002" s="33">
        <v>6897300459.0900002</v>
      </c>
      <c r="F4002" s="33">
        <v>6897300459.0900002</v>
      </c>
    </row>
    <row r="4003" spans="1:6" ht="13.5" hidden="1" thickBot="1">
      <c r="A4003" s="27">
        <f t="shared" si="72"/>
        <v>9</v>
      </c>
      <c r="B4003" s="30" t="s">
        <v>6226</v>
      </c>
      <c r="C4003" s="30" t="s">
        <v>199</v>
      </c>
      <c r="D4003" s="34">
        <v>0</v>
      </c>
      <c r="E4003" s="33">
        <v>167246074.38</v>
      </c>
      <c r="F4003" s="33">
        <v>167246074.38</v>
      </c>
    </row>
    <row r="4004" spans="1:6" ht="13.5" hidden="1" thickBot="1">
      <c r="A4004" s="27">
        <f t="shared" si="72"/>
        <v>9</v>
      </c>
      <c r="B4004" s="30" t="s">
        <v>6227</v>
      </c>
      <c r="C4004" s="30" t="s">
        <v>4823</v>
      </c>
      <c r="D4004" s="34">
        <v>0</v>
      </c>
      <c r="E4004" s="33">
        <v>2184539090.4499998</v>
      </c>
      <c r="F4004" s="33">
        <v>2184539090.4499998</v>
      </c>
    </row>
    <row r="4005" spans="1:6" ht="13.5" hidden="1" thickBot="1">
      <c r="A4005" s="27">
        <f t="shared" si="72"/>
        <v>9</v>
      </c>
      <c r="B4005" s="30" t="s">
        <v>6228</v>
      </c>
      <c r="C4005" s="30" t="s">
        <v>2212</v>
      </c>
      <c r="D4005" s="34">
        <v>0</v>
      </c>
      <c r="E4005" s="33">
        <v>422585524.76999998</v>
      </c>
      <c r="F4005" s="33">
        <v>422585524.76999998</v>
      </c>
    </row>
    <row r="4006" spans="1:6" ht="13.5" hidden="1" thickBot="1">
      <c r="A4006" s="27">
        <f t="shared" si="72"/>
        <v>9</v>
      </c>
      <c r="B4006" s="30" t="s">
        <v>6229</v>
      </c>
      <c r="C4006" s="30" t="s">
        <v>2214</v>
      </c>
      <c r="D4006" s="34">
        <v>0</v>
      </c>
      <c r="E4006" s="33">
        <v>125487607.77</v>
      </c>
      <c r="F4006" s="33">
        <v>125487607.77</v>
      </c>
    </row>
    <row r="4007" spans="1:6" ht="13.5" hidden="1" thickBot="1">
      <c r="A4007" s="27">
        <f t="shared" si="72"/>
        <v>9</v>
      </c>
      <c r="B4007" s="30" t="s">
        <v>6230</v>
      </c>
      <c r="C4007" s="30" t="s">
        <v>133</v>
      </c>
      <c r="D4007" s="34">
        <v>0</v>
      </c>
      <c r="E4007" s="33">
        <v>23318051.07</v>
      </c>
      <c r="F4007" s="33">
        <v>23318051.07</v>
      </c>
    </row>
    <row r="4008" spans="1:6" ht="13.5" hidden="1" thickBot="1">
      <c r="A4008" s="27">
        <f t="shared" si="72"/>
        <v>9</v>
      </c>
      <c r="B4008" s="30" t="s">
        <v>6231</v>
      </c>
      <c r="C4008" s="30" t="s">
        <v>6077</v>
      </c>
      <c r="D4008" s="34">
        <v>0</v>
      </c>
      <c r="E4008" s="33">
        <v>9948355.2899999991</v>
      </c>
      <c r="F4008" s="33">
        <v>9948355.2899999991</v>
      </c>
    </row>
    <row r="4009" spans="1:6" ht="13.5" hidden="1" thickBot="1">
      <c r="A4009" s="27">
        <f t="shared" si="72"/>
        <v>9</v>
      </c>
      <c r="B4009" s="30" t="s">
        <v>6232</v>
      </c>
      <c r="C4009" s="30" t="s">
        <v>4785</v>
      </c>
      <c r="D4009" s="34">
        <v>0</v>
      </c>
      <c r="E4009" s="33">
        <v>166671159.77000001</v>
      </c>
      <c r="F4009" s="33">
        <v>166671159.77000001</v>
      </c>
    </row>
    <row r="4010" spans="1:6" ht="13.5" hidden="1" thickBot="1">
      <c r="A4010" s="27">
        <f t="shared" si="72"/>
        <v>9</v>
      </c>
      <c r="B4010" s="30" t="s">
        <v>6233</v>
      </c>
      <c r="C4010" s="30" t="s">
        <v>4802</v>
      </c>
      <c r="D4010" s="34">
        <v>0</v>
      </c>
      <c r="E4010" s="33">
        <v>1586817852.8699999</v>
      </c>
      <c r="F4010" s="33">
        <v>1586817852.8699999</v>
      </c>
    </row>
    <row r="4011" spans="1:6" ht="13.5" hidden="1" thickBot="1">
      <c r="A4011" s="27">
        <f t="shared" si="72"/>
        <v>9</v>
      </c>
      <c r="B4011" s="30" t="s">
        <v>6234</v>
      </c>
      <c r="C4011" s="30" t="s">
        <v>6080</v>
      </c>
      <c r="D4011" s="34">
        <v>0</v>
      </c>
      <c r="E4011" s="33">
        <v>11583914175.459999</v>
      </c>
      <c r="F4011" s="33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0" t="s">
        <v>964</v>
      </c>
      <c r="D4012" s="34">
        <v>0</v>
      </c>
      <c r="E4012" s="34">
        <v>0</v>
      </c>
      <c r="F4012" s="34">
        <v>0</v>
      </c>
    </row>
    <row r="4013" spans="1:6" ht="13.5" thickBot="1">
      <c r="A4013" s="27">
        <f t="shared" si="72"/>
        <v>6</v>
      </c>
      <c r="B4013" s="27" t="s">
        <v>6236</v>
      </c>
      <c r="C4013" s="30" t="s">
        <v>5962</v>
      </c>
      <c r="D4013" s="34">
        <v>0</v>
      </c>
      <c r="E4013" s="34">
        <v>0</v>
      </c>
      <c r="F4013" s="34">
        <v>0</v>
      </c>
    </row>
    <row r="4014" spans="1:6" ht="13.5" hidden="1" thickBot="1">
      <c r="A4014" s="27">
        <f t="shared" si="72"/>
        <v>9</v>
      </c>
      <c r="B4014" s="30" t="s">
        <v>6237</v>
      </c>
      <c r="C4014" s="30" t="s">
        <v>199</v>
      </c>
      <c r="D4014" s="34">
        <v>0</v>
      </c>
      <c r="E4014" s="33">
        <v>1587263528.4000001</v>
      </c>
      <c r="F4014" s="33">
        <v>1587263528.4000001</v>
      </c>
    </row>
    <row r="4015" spans="1:6" ht="13.5" hidden="1" thickBot="1">
      <c r="A4015" s="27">
        <f t="shared" si="72"/>
        <v>9</v>
      </c>
      <c r="B4015" s="30" t="s">
        <v>6238</v>
      </c>
      <c r="C4015" s="30" t="s">
        <v>4823</v>
      </c>
      <c r="D4015" s="34">
        <v>0</v>
      </c>
      <c r="E4015" s="33">
        <v>8892683301.1299992</v>
      </c>
      <c r="F4015" s="33">
        <v>8892683301.1299992</v>
      </c>
    </row>
    <row r="4016" spans="1:6" ht="13.5" hidden="1" thickBot="1">
      <c r="A4016" s="27">
        <f t="shared" si="72"/>
        <v>9</v>
      </c>
      <c r="B4016" s="30" t="s">
        <v>6239</v>
      </c>
      <c r="C4016" s="30" t="s">
        <v>2212</v>
      </c>
      <c r="D4016" s="34">
        <v>0</v>
      </c>
      <c r="E4016" s="34">
        <v>179515621184</v>
      </c>
      <c r="F4016" s="34">
        <v>179515621184</v>
      </c>
    </row>
    <row r="4017" spans="1:6" ht="13.5" hidden="1" thickBot="1">
      <c r="A4017" s="27">
        <f t="shared" si="72"/>
        <v>9</v>
      </c>
      <c r="B4017" s="30" t="s">
        <v>6240</v>
      </c>
      <c r="C4017" s="30" t="s">
        <v>4744</v>
      </c>
      <c r="D4017" s="34">
        <v>0</v>
      </c>
      <c r="E4017" s="34">
        <v>2456005081</v>
      </c>
      <c r="F4017" s="34">
        <v>2456005081</v>
      </c>
    </row>
    <row r="4018" spans="1:6" ht="13.5" hidden="1" thickBot="1">
      <c r="A4018" s="27">
        <f t="shared" si="72"/>
        <v>9</v>
      </c>
      <c r="B4018" s="30" t="s">
        <v>6241</v>
      </c>
      <c r="C4018" s="30" t="s">
        <v>2214</v>
      </c>
      <c r="D4018" s="34">
        <v>0</v>
      </c>
      <c r="E4018" s="34">
        <v>5684261453</v>
      </c>
      <c r="F4018" s="34">
        <v>5684261453</v>
      </c>
    </row>
    <row r="4019" spans="1:6" ht="13.5" hidden="1" thickBot="1">
      <c r="A4019" s="27">
        <f t="shared" si="72"/>
        <v>9</v>
      </c>
      <c r="B4019" s="30" t="s">
        <v>6242</v>
      </c>
      <c r="C4019" s="30" t="s">
        <v>133</v>
      </c>
      <c r="D4019" s="34">
        <v>0</v>
      </c>
      <c r="E4019" s="34">
        <v>5008185958</v>
      </c>
      <c r="F4019" s="34">
        <v>5008185958</v>
      </c>
    </row>
    <row r="4020" spans="1:6" ht="13.5" hidden="1" thickBot="1">
      <c r="A4020" s="27">
        <f t="shared" si="72"/>
        <v>9</v>
      </c>
      <c r="B4020" s="30" t="s">
        <v>6243</v>
      </c>
      <c r="C4020" s="30" t="s">
        <v>6077</v>
      </c>
      <c r="D4020" s="34">
        <v>0</v>
      </c>
      <c r="E4020" s="34">
        <v>745783325</v>
      </c>
      <c r="F4020" s="34">
        <v>745783325</v>
      </c>
    </row>
    <row r="4021" spans="1:6" ht="13.5" hidden="1" thickBot="1">
      <c r="A4021" s="27">
        <f t="shared" si="72"/>
        <v>9</v>
      </c>
      <c r="B4021" s="30" t="s">
        <v>6244</v>
      </c>
      <c r="C4021" s="30" t="s">
        <v>1334</v>
      </c>
      <c r="D4021" s="34">
        <v>0</v>
      </c>
      <c r="E4021" s="34">
        <v>52311</v>
      </c>
      <c r="F4021" s="34">
        <v>52311</v>
      </c>
    </row>
    <row r="4022" spans="1:6" ht="13.5" hidden="1" thickBot="1">
      <c r="A4022" s="27">
        <f t="shared" si="72"/>
        <v>9</v>
      </c>
      <c r="B4022" s="30" t="s">
        <v>6245</v>
      </c>
      <c r="C4022" s="30" t="s">
        <v>4785</v>
      </c>
      <c r="D4022" s="34">
        <v>0</v>
      </c>
      <c r="E4022" s="34">
        <v>133422274</v>
      </c>
      <c r="F4022" s="34">
        <v>133422274</v>
      </c>
    </row>
    <row r="4023" spans="1:6" ht="13.5" hidden="1" thickBot="1">
      <c r="A4023" s="27">
        <f t="shared" si="72"/>
        <v>9</v>
      </c>
      <c r="B4023" s="30" t="s">
        <v>6246</v>
      </c>
      <c r="C4023" s="30" t="s">
        <v>4802</v>
      </c>
      <c r="D4023" s="34">
        <v>0</v>
      </c>
      <c r="E4023" s="34">
        <v>375519</v>
      </c>
      <c r="F4023" s="34">
        <v>375519</v>
      </c>
    </row>
    <row r="4024" spans="1:6" ht="13.5" hidden="1" thickBot="1">
      <c r="A4024" s="27">
        <f t="shared" si="72"/>
        <v>9</v>
      </c>
      <c r="B4024" s="30" t="s">
        <v>6247</v>
      </c>
      <c r="C4024" s="30" t="s">
        <v>6080</v>
      </c>
      <c r="D4024" s="34">
        <v>0</v>
      </c>
      <c r="E4024" s="33">
        <v>204023653934.53</v>
      </c>
      <c r="F4024" s="33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0" t="s">
        <v>3945</v>
      </c>
      <c r="D4025" s="34">
        <v>0</v>
      </c>
      <c r="E4025" s="34">
        <v>0</v>
      </c>
      <c r="F4025" s="34">
        <v>0</v>
      </c>
    </row>
    <row r="4026" spans="1:6" ht="13.5" hidden="1" thickBot="1">
      <c r="A4026" s="27">
        <f t="shared" si="72"/>
        <v>9</v>
      </c>
      <c r="B4026" s="30" t="s">
        <v>6249</v>
      </c>
      <c r="C4026" s="30" t="s">
        <v>199</v>
      </c>
      <c r="D4026" s="34">
        <v>0</v>
      </c>
      <c r="E4026" s="34">
        <v>6704802400</v>
      </c>
      <c r="F4026" s="34">
        <v>6704802400</v>
      </c>
    </row>
    <row r="4027" spans="1:6" ht="13.5" hidden="1" thickBot="1">
      <c r="A4027" s="27">
        <f t="shared" si="72"/>
        <v>9</v>
      </c>
      <c r="B4027" s="30" t="s">
        <v>6250</v>
      </c>
      <c r="C4027" s="30" t="s">
        <v>4823</v>
      </c>
      <c r="D4027" s="34">
        <v>0</v>
      </c>
      <c r="E4027" s="33">
        <v>35274051511.75</v>
      </c>
      <c r="F4027" s="33">
        <v>35274051511.75</v>
      </c>
    </row>
    <row r="4028" spans="1:6" ht="13.5" hidden="1" thickBot="1">
      <c r="A4028" s="27">
        <f t="shared" si="72"/>
        <v>9</v>
      </c>
      <c r="B4028" s="30" t="s">
        <v>6251</v>
      </c>
      <c r="C4028" s="30" t="s">
        <v>2212</v>
      </c>
      <c r="D4028" s="34">
        <v>0</v>
      </c>
      <c r="E4028" s="34">
        <v>770068784934</v>
      </c>
      <c r="F4028" s="34">
        <v>770068784934</v>
      </c>
    </row>
    <row r="4029" spans="1:6" ht="13.5" hidden="1" thickBot="1">
      <c r="A4029" s="27">
        <f t="shared" si="72"/>
        <v>9</v>
      </c>
      <c r="B4029" s="30" t="s">
        <v>6252</v>
      </c>
      <c r="C4029" s="30" t="s">
        <v>4744</v>
      </c>
      <c r="D4029" s="34">
        <v>0</v>
      </c>
      <c r="E4029" s="34">
        <v>8997368414</v>
      </c>
      <c r="F4029" s="34">
        <v>8997368414</v>
      </c>
    </row>
    <row r="4030" spans="1:6" ht="13.5" hidden="1" thickBot="1">
      <c r="A4030" s="27">
        <f t="shared" si="72"/>
        <v>9</v>
      </c>
      <c r="B4030" s="30" t="s">
        <v>6253</v>
      </c>
      <c r="C4030" s="30" t="s">
        <v>2214</v>
      </c>
      <c r="D4030" s="34">
        <v>0</v>
      </c>
      <c r="E4030" s="34">
        <v>51716070191</v>
      </c>
      <c r="F4030" s="34">
        <v>51716070191</v>
      </c>
    </row>
    <row r="4031" spans="1:6" ht="13.5" hidden="1" thickBot="1">
      <c r="A4031" s="27">
        <f t="shared" si="72"/>
        <v>9</v>
      </c>
      <c r="B4031" s="30" t="s">
        <v>6254</v>
      </c>
      <c r="C4031" s="30" t="s">
        <v>133</v>
      </c>
      <c r="D4031" s="34">
        <v>0</v>
      </c>
      <c r="E4031" s="34">
        <v>35144518662</v>
      </c>
      <c r="F4031" s="34">
        <v>35144518662</v>
      </c>
    </row>
    <row r="4032" spans="1:6" ht="13.5" hidden="1" thickBot="1">
      <c r="A4032" s="27">
        <f t="shared" si="72"/>
        <v>9</v>
      </c>
      <c r="B4032" s="30" t="s">
        <v>6255</v>
      </c>
      <c r="C4032" s="30" t="s">
        <v>6077</v>
      </c>
      <c r="D4032" s="34">
        <v>0</v>
      </c>
      <c r="E4032" s="34">
        <v>4647589781</v>
      </c>
      <c r="F4032" s="34">
        <v>4647589781</v>
      </c>
    </row>
    <row r="4033" spans="1:6" ht="13.5" hidden="1" thickBot="1">
      <c r="A4033" s="27">
        <f t="shared" si="72"/>
        <v>9</v>
      </c>
      <c r="B4033" s="30" t="s">
        <v>6256</v>
      </c>
      <c r="C4033" s="30" t="s">
        <v>1334</v>
      </c>
      <c r="D4033" s="34">
        <v>0</v>
      </c>
      <c r="E4033" s="34">
        <v>307631</v>
      </c>
      <c r="F4033" s="34">
        <v>307631</v>
      </c>
    </row>
    <row r="4034" spans="1:6" ht="13.5" hidden="1" thickBot="1">
      <c r="A4034" s="27">
        <f t="shared" si="72"/>
        <v>9</v>
      </c>
      <c r="B4034" s="30" t="s">
        <v>6257</v>
      </c>
      <c r="C4034" s="30" t="s">
        <v>4785</v>
      </c>
      <c r="D4034" s="34">
        <v>0</v>
      </c>
      <c r="E4034" s="34">
        <v>964273511</v>
      </c>
      <c r="F4034" s="34">
        <v>964273511</v>
      </c>
    </row>
    <row r="4035" spans="1:6" ht="13.5" hidden="1" thickBot="1">
      <c r="A4035" s="27">
        <f t="shared" si="72"/>
        <v>9</v>
      </c>
      <c r="B4035" s="30" t="s">
        <v>6258</v>
      </c>
      <c r="C4035" s="30" t="s">
        <v>4802</v>
      </c>
      <c r="D4035" s="34">
        <v>0</v>
      </c>
      <c r="E4035" s="34">
        <v>80000</v>
      </c>
      <c r="F4035" s="34">
        <v>80000</v>
      </c>
    </row>
    <row r="4036" spans="1:6" ht="13.5" hidden="1" thickBot="1">
      <c r="A4036" s="27">
        <f t="shared" si="72"/>
        <v>9</v>
      </c>
      <c r="B4036" s="30" t="s">
        <v>6259</v>
      </c>
      <c r="C4036" s="30" t="s">
        <v>6080</v>
      </c>
      <c r="D4036" s="34">
        <v>0</v>
      </c>
      <c r="E4036" s="33">
        <v>913517847035.75</v>
      </c>
      <c r="F4036" s="33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0" t="s">
        <v>3947</v>
      </c>
      <c r="D4037" s="34">
        <v>0</v>
      </c>
      <c r="E4037" s="34">
        <v>0</v>
      </c>
      <c r="F4037" s="34">
        <v>0</v>
      </c>
    </row>
    <row r="4038" spans="1:6" ht="13.5" hidden="1" thickBot="1">
      <c r="A4038" s="27">
        <f t="shared" si="72"/>
        <v>9</v>
      </c>
      <c r="B4038" s="30" t="s">
        <v>6261</v>
      </c>
      <c r="C4038" s="30" t="s">
        <v>199</v>
      </c>
      <c r="D4038" s="34">
        <v>0</v>
      </c>
      <c r="E4038" s="33">
        <v>6147232507.4799995</v>
      </c>
      <c r="F4038" s="33">
        <v>6147232507.4799995</v>
      </c>
    </row>
    <row r="4039" spans="1:6" ht="13.5" hidden="1" thickBot="1">
      <c r="A4039" s="27">
        <f t="shared" si="72"/>
        <v>9</v>
      </c>
      <c r="B4039" s="30" t="s">
        <v>6262</v>
      </c>
      <c r="C4039" s="30" t="s">
        <v>4823</v>
      </c>
      <c r="D4039" s="34">
        <v>0</v>
      </c>
      <c r="E4039" s="33">
        <v>33749245762.549999</v>
      </c>
      <c r="F4039" s="33">
        <v>33749245762.549999</v>
      </c>
    </row>
    <row r="4040" spans="1:6" ht="13.5" hidden="1" thickBot="1">
      <c r="A4040" s="27">
        <f t="shared" si="72"/>
        <v>9</v>
      </c>
      <c r="B4040" s="30" t="s">
        <v>6263</v>
      </c>
      <c r="C4040" s="30" t="s">
        <v>2212</v>
      </c>
      <c r="D4040" s="34">
        <v>0</v>
      </c>
      <c r="E4040" s="33">
        <v>1206539038510.3</v>
      </c>
      <c r="F4040" s="33">
        <v>1206539038510.3</v>
      </c>
    </row>
    <row r="4041" spans="1:6" ht="13.5" hidden="1" thickBot="1">
      <c r="A4041" s="27">
        <f t="shared" si="72"/>
        <v>9</v>
      </c>
      <c r="B4041" s="30" t="s">
        <v>6264</v>
      </c>
      <c r="C4041" s="30" t="s">
        <v>4744</v>
      </c>
      <c r="D4041" s="34">
        <v>0</v>
      </c>
      <c r="E4041" s="34">
        <v>14875722237</v>
      </c>
      <c r="F4041" s="34">
        <v>14875722237</v>
      </c>
    </row>
    <row r="4042" spans="1:6" ht="13.5" hidden="1" thickBot="1">
      <c r="A4042" s="27">
        <f t="shared" si="72"/>
        <v>9</v>
      </c>
      <c r="B4042" s="30" t="s">
        <v>6265</v>
      </c>
      <c r="C4042" s="30" t="s">
        <v>2214</v>
      </c>
      <c r="D4042" s="34">
        <v>0</v>
      </c>
      <c r="E4042" s="34">
        <v>59957737244</v>
      </c>
      <c r="F4042" s="34">
        <v>59957737244</v>
      </c>
    </row>
    <row r="4043" spans="1:6" ht="13.5" hidden="1" thickBot="1">
      <c r="A4043" s="27">
        <f t="shared" si="72"/>
        <v>9</v>
      </c>
      <c r="B4043" s="30" t="s">
        <v>6266</v>
      </c>
      <c r="C4043" s="30" t="s">
        <v>133</v>
      </c>
      <c r="D4043" s="34">
        <v>0</v>
      </c>
      <c r="E4043" s="34">
        <v>48891614367</v>
      </c>
      <c r="F4043" s="34">
        <v>48891614367</v>
      </c>
    </row>
    <row r="4044" spans="1:6" ht="13.5" hidden="1" thickBot="1">
      <c r="A4044" s="27">
        <f t="shared" si="72"/>
        <v>9</v>
      </c>
      <c r="B4044" s="30" t="s">
        <v>6267</v>
      </c>
      <c r="C4044" s="30" t="s">
        <v>6077</v>
      </c>
      <c r="D4044" s="34">
        <v>0</v>
      </c>
      <c r="E4044" s="34">
        <v>4084779803</v>
      </c>
      <c r="F4044" s="34">
        <v>4084779803</v>
      </c>
    </row>
    <row r="4045" spans="1:6" ht="13.5" hidden="1" thickBot="1">
      <c r="A4045" s="27">
        <f t="shared" si="72"/>
        <v>9</v>
      </c>
      <c r="B4045" s="30" t="s">
        <v>6268</v>
      </c>
      <c r="C4045" s="30" t="s">
        <v>1334</v>
      </c>
      <c r="D4045" s="34">
        <v>0</v>
      </c>
      <c r="E4045" s="34">
        <v>617985</v>
      </c>
      <c r="F4045" s="34">
        <v>617985</v>
      </c>
    </row>
    <row r="4046" spans="1:6" ht="13.5" hidden="1" thickBot="1">
      <c r="A4046" s="27">
        <f t="shared" si="72"/>
        <v>9</v>
      </c>
      <c r="B4046" s="30" t="s">
        <v>6269</v>
      </c>
      <c r="C4046" s="30" t="s">
        <v>4785</v>
      </c>
      <c r="D4046" s="34">
        <v>0</v>
      </c>
      <c r="E4046" s="33">
        <v>930907155.33000004</v>
      </c>
      <c r="F4046" s="33">
        <v>930907155.33000004</v>
      </c>
    </row>
    <row r="4047" spans="1:6" ht="13.5" hidden="1" thickBot="1">
      <c r="A4047" s="27">
        <f t="shared" si="72"/>
        <v>9</v>
      </c>
      <c r="B4047" s="30" t="s">
        <v>6270</v>
      </c>
      <c r="C4047" s="30" t="s">
        <v>4802</v>
      </c>
      <c r="D4047" s="34">
        <v>0</v>
      </c>
      <c r="E4047" s="33">
        <v>468723521.5</v>
      </c>
      <c r="F4047" s="33">
        <v>468723521.5</v>
      </c>
    </row>
    <row r="4048" spans="1:6" ht="13.5" hidden="1" thickBot="1">
      <c r="A4048" s="27">
        <f t="shared" si="72"/>
        <v>9</v>
      </c>
      <c r="B4048" s="30" t="s">
        <v>6271</v>
      </c>
      <c r="C4048" s="30" t="s">
        <v>6080</v>
      </c>
      <c r="D4048" s="34">
        <v>0</v>
      </c>
      <c r="E4048" s="33">
        <v>1375645619093.1599</v>
      </c>
      <c r="F4048" s="33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0" t="s">
        <v>5966</v>
      </c>
      <c r="D4049" s="34">
        <v>0</v>
      </c>
      <c r="E4049" s="34">
        <v>0</v>
      </c>
      <c r="F4049" s="34">
        <v>0</v>
      </c>
    </row>
    <row r="4050" spans="1:6" ht="13.5" hidden="1" thickBot="1">
      <c r="A4050" s="27">
        <f t="shared" si="72"/>
        <v>9</v>
      </c>
      <c r="B4050" s="30" t="s">
        <v>6273</v>
      </c>
      <c r="C4050" s="30" t="s">
        <v>199</v>
      </c>
      <c r="D4050" s="34">
        <v>0</v>
      </c>
      <c r="E4050" s="34">
        <v>1750653221</v>
      </c>
      <c r="F4050" s="34">
        <v>1750653221</v>
      </c>
    </row>
    <row r="4051" spans="1:6" ht="13.5" hidden="1" thickBot="1">
      <c r="A4051" s="27">
        <f t="shared" si="72"/>
        <v>9</v>
      </c>
      <c r="B4051" s="30" t="s">
        <v>6274</v>
      </c>
      <c r="C4051" s="30" t="s">
        <v>4823</v>
      </c>
      <c r="D4051" s="34">
        <v>0</v>
      </c>
      <c r="E4051" s="33">
        <v>12728046675.040001</v>
      </c>
      <c r="F4051" s="33">
        <v>12728046675.040001</v>
      </c>
    </row>
    <row r="4052" spans="1:6" ht="13.5" hidden="1" thickBot="1">
      <c r="A4052" s="27">
        <f t="shared" si="72"/>
        <v>9</v>
      </c>
      <c r="B4052" s="30" t="s">
        <v>6275</v>
      </c>
      <c r="C4052" s="30" t="s">
        <v>2212</v>
      </c>
      <c r="D4052" s="34">
        <v>0</v>
      </c>
      <c r="E4052" s="34">
        <v>1773198326</v>
      </c>
      <c r="F4052" s="34">
        <v>1773198326</v>
      </c>
    </row>
    <row r="4053" spans="1:6" ht="13.5" hidden="1" thickBot="1">
      <c r="A4053" s="27">
        <f t="shared" si="72"/>
        <v>9</v>
      </c>
      <c r="B4053" s="30" t="s">
        <v>6276</v>
      </c>
      <c r="C4053" s="30" t="s">
        <v>2214</v>
      </c>
      <c r="D4053" s="34">
        <v>0</v>
      </c>
      <c r="E4053" s="34">
        <v>258374000</v>
      </c>
      <c r="F4053" s="34">
        <v>258374000</v>
      </c>
    </row>
    <row r="4054" spans="1:6" ht="13.5" hidden="1" thickBot="1">
      <c r="A4054" s="27">
        <f t="shared" si="72"/>
        <v>9</v>
      </c>
      <c r="B4054" s="30" t="s">
        <v>6277</v>
      </c>
      <c r="C4054" s="30" t="s">
        <v>133</v>
      </c>
      <c r="D4054" s="34">
        <v>0</v>
      </c>
      <c r="E4054" s="34">
        <v>74706300</v>
      </c>
      <c r="F4054" s="34">
        <v>74706300</v>
      </c>
    </row>
    <row r="4055" spans="1:6" ht="13.5" hidden="1" thickBot="1">
      <c r="A4055" s="27">
        <f t="shared" si="72"/>
        <v>9</v>
      </c>
      <c r="B4055" s="30" t="s">
        <v>6278</v>
      </c>
      <c r="C4055" s="30" t="s">
        <v>6077</v>
      </c>
      <c r="D4055" s="34">
        <v>0</v>
      </c>
      <c r="E4055" s="34">
        <v>1514964717</v>
      </c>
      <c r="F4055" s="34">
        <v>1514964717</v>
      </c>
    </row>
    <row r="4056" spans="1:6" ht="13.5" hidden="1" thickBot="1">
      <c r="A4056" s="27">
        <f t="shared" si="72"/>
        <v>9</v>
      </c>
      <c r="B4056" s="30" t="s">
        <v>6279</v>
      </c>
      <c r="C4056" s="30" t="s">
        <v>1334</v>
      </c>
      <c r="D4056" s="34">
        <v>0</v>
      </c>
      <c r="E4056" s="34">
        <v>206193</v>
      </c>
      <c r="F4056" s="34">
        <v>206193</v>
      </c>
    </row>
    <row r="4057" spans="1:6" ht="13.5" hidden="1" thickBot="1">
      <c r="A4057" s="27">
        <f t="shared" si="72"/>
        <v>9</v>
      </c>
      <c r="B4057" s="30" t="s">
        <v>6280</v>
      </c>
      <c r="C4057" s="30" t="s">
        <v>4785</v>
      </c>
      <c r="D4057" s="34">
        <v>0</v>
      </c>
      <c r="E4057" s="34">
        <v>23884814</v>
      </c>
      <c r="F4057" s="34">
        <v>23884814</v>
      </c>
    </row>
    <row r="4058" spans="1:6" ht="13.5" hidden="1" thickBot="1">
      <c r="A4058" s="27">
        <f t="shared" si="72"/>
        <v>9</v>
      </c>
      <c r="B4058" s="30" t="s">
        <v>6281</v>
      </c>
      <c r="C4058" s="30" t="s">
        <v>4802</v>
      </c>
      <c r="D4058" s="34">
        <v>0</v>
      </c>
      <c r="E4058" s="34">
        <v>13207239</v>
      </c>
      <c r="F4058" s="34">
        <v>13207239</v>
      </c>
    </row>
    <row r="4059" spans="1:6" ht="13.5" hidden="1" thickBot="1">
      <c r="A4059" s="27">
        <f t="shared" si="72"/>
        <v>9</v>
      </c>
      <c r="B4059" s="30" t="s">
        <v>6282</v>
      </c>
      <c r="C4059" s="30" t="s">
        <v>6080</v>
      </c>
      <c r="D4059" s="34">
        <v>0</v>
      </c>
      <c r="E4059" s="33">
        <v>18137241485.040001</v>
      </c>
      <c r="F4059" s="33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0" t="s">
        <v>3951</v>
      </c>
      <c r="D4060" s="34">
        <v>0</v>
      </c>
      <c r="E4060" s="34">
        <v>0</v>
      </c>
      <c r="F4060" s="34">
        <v>0</v>
      </c>
    </row>
    <row r="4061" spans="1:6" ht="13.5" hidden="1" thickBot="1">
      <c r="A4061" s="27">
        <f t="shared" si="72"/>
        <v>9</v>
      </c>
      <c r="B4061" s="30" t="s">
        <v>6284</v>
      </c>
      <c r="C4061" s="30" t="s">
        <v>199</v>
      </c>
      <c r="D4061" s="34">
        <v>0</v>
      </c>
      <c r="E4061" s="34">
        <v>475140994</v>
      </c>
      <c r="F4061" s="34">
        <v>475140994</v>
      </c>
    </row>
    <row r="4062" spans="1:6" ht="13.5" hidden="1" thickBot="1">
      <c r="A4062" s="27">
        <f t="shared" si="72"/>
        <v>9</v>
      </c>
      <c r="B4062" s="30" t="s">
        <v>6285</v>
      </c>
      <c r="C4062" s="30" t="s">
        <v>4823</v>
      </c>
      <c r="D4062" s="34">
        <v>0</v>
      </c>
      <c r="E4062" s="33">
        <v>3796169016.75</v>
      </c>
      <c r="F4062" s="33">
        <v>3796169016.75</v>
      </c>
    </row>
    <row r="4063" spans="1:6" ht="13.5" hidden="1" thickBot="1">
      <c r="A4063" s="27">
        <f t="shared" si="72"/>
        <v>9</v>
      </c>
      <c r="B4063" s="30" t="s">
        <v>6286</v>
      </c>
      <c r="C4063" s="30" t="s">
        <v>2212</v>
      </c>
      <c r="D4063" s="34">
        <v>0</v>
      </c>
      <c r="E4063" s="34">
        <v>230695548</v>
      </c>
      <c r="F4063" s="34">
        <v>230695548</v>
      </c>
    </row>
    <row r="4064" spans="1:6" ht="13.5" hidden="1" thickBot="1">
      <c r="A4064" s="27">
        <f t="shared" si="72"/>
        <v>9</v>
      </c>
      <c r="B4064" s="30" t="s">
        <v>6287</v>
      </c>
      <c r="C4064" s="30" t="s">
        <v>4744</v>
      </c>
      <c r="D4064" s="34">
        <v>0</v>
      </c>
      <c r="E4064" s="34">
        <v>2931478</v>
      </c>
      <c r="F4064" s="34">
        <v>2931478</v>
      </c>
    </row>
    <row r="4065" spans="1:6" ht="13.5" hidden="1" thickBot="1">
      <c r="A4065" s="27">
        <f t="shared" si="72"/>
        <v>9</v>
      </c>
      <c r="B4065" s="30" t="s">
        <v>6288</v>
      </c>
      <c r="C4065" s="30" t="s">
        <v>2214</v>
      </c>
      <c r="D4065" s="34">
        <v>0</v>
      </c>
      <c r="E4065" s="34">
        <v>21869482</v>
      </c>
      <c r="F4065" s="34">
        <v>21869482</v>
      </c>
    </row>
    <row r="4066" spans="1:6" ht="13.5" hidden="1" thickBot="1">
      <c r="A4066" s="27">
        <f t="shared" ref="A4066:A4129" si="73">LEN(B4066)</f>
        <v>9</v>
      </c>
      <c r="B4066" s="30" t="s">
        <v>6289</v>
      </c>
      <c r="C4066" s="30" t="s">
        <v>133</v>
      </c>
      <c r="D4066" s="34">
        <v>0</v>
      </c>
      <c r="E4066" s="34">
        <v>10424398</v>
      </c>
      <c r="F4066" s="34">
        <v>10424398</v>
      </c>
    </row>
    <row r="4067" spans="1:6" ht="13.5" hidden="1" thickBot="1">
      <c r="A4067" s="27">
        <f t="shared" si="73"/>
        <v>9</v>
      </c>
      <c r="B4067" s="30" t="s">
        <v>6290</v>
      </c>
      <c r="C4067" s="30" t="s">
        <v>6077</v>
      </c>
      <c r="D4067" s="34">
        <v>0</v>
      </c>
      <c r="E4067" s="34">
        <v>544314127</v>
      </c>
      <c r="F4067" s="34">
        <v>544314127</v>
      </c>
    </row>
    <row r="4068" spans="1:6" ht="13.5" hidden="1" thickBot="1">
      <c r="A4068" s="27">
        <f t="shared" si="73"/>
        <v>9</v>
      </c>
      <c r="B4068" s="30" t="s">
        <v>6291</v>
      </c>
      <c r="C4068" s="30" t="s">
        <v>1334</v>
      </c>
      <c r="D4068" s="34">
        <v>0</v>
      </c>
      <c r="E4068" s="34">
        <v>1093264</v>
      </c>
      <c r="F4068" s="34">
        <v>1093264</v>
      </c>
    </row>
    <row r="4069" spans="1:6" ht="13.5" hidden="1" thickBot="1">
      <c r="A4069" s="27">
        <f t="shared" si="73"/>
        <v>9</v>
      </c>
      <c r="B4069" s="30" t="s">
        <v>6292</v>
      </c>
      <c r="C4069" s="30" t="s">
        <v>4785</v>
      </c>
      <c r="D4069" s="34">
        <v>0</v>
      </c>
      <c r="E4069" s="34">
        <v>41023905</v>
      </c>
      <c r="F4069" s="34">
        <v>41023905</v>
      </c>
    </row>
    <row r="4070" spans="1:6" ht="13.5" hidden="1" thickBot="1">
      <c r="A4070" s="27">
        <f t="shared" si="73"/>
        <v>9</v>
      </c>
      <c r="B4070" s="30" t="s">
        <v>6293</v>
      </c>
      <c r="C4070" s="30" t="s">
        <v>6080</v>
      </c>
      <c r="D4070" s="34">
        <v>0</v>
      </c>
      <c r="E4070" s="33">
        <v>5123662212.75</v>
      </c>
      <c r="F4070" s="33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0" t="s">
        <v>6295</v>
      </c>
      <c r="D4071" s="34">
        <v>0</v>
      </c>
      <c r="E4071" s="34">
        <v>0</v>
      </c>
      <c r="F4071" s="34">
        <v>0</v>
      </c>
    </row>
    <row r="4072" spans="1:6" ht="13.5" hidden="1" thickBot="1">
      <c r="A4072" s="27">
        <f t="shared" si="73"/>
        <v>9</v>
      </c>
      <c r="B4072" s="30" t="s">
        <v>6296</v>
      </c>
      <c r="C4072" s="30" t="s">
        <v>199</v>
      </c>
      <c r="D4072" s="34">
        <v>0</v>
      </c>
      <c r="E4072" s="34">
        <v>487911569</v>
      </c>
      <c r="F4072" s="34">
        <v>487911569</v>
      </c>
    </row>
    <row r="4073" spans="1:6" ht="13.5" hidden="1" thickBot="1">
      <c r="A4073" s="27">
        <f t="shared" si="73"/>
        <v>9</v>
      </c>
      <c r="B4073" s="30" t="s">
        <v>6297</v>
      </c>
      <c r="C4073" s="30" t="s">
        <v>4823</v>
      </c>
      <c r="D4073" s="34">
        <v>0</v>
      </c>
      <c r="E4073" s="33">
        <v>9157494495.7399998</v>
      </c>
      <c r="F4073" s="33">
        <v>9157494495.7399998</v>
      </c>
    </row>
    <row r="4074" spans="1:6" ht="13.5" hidden="1" thickBot="1">
      <c r="A4074" s="27">
        <f t="shared" si="73"/>
        <v>9</v>
      </c>
      <c r="B4074" s="30" t="s">
        <v>6298</v>
      </c>
      <c r="C4074" s="30" t="s">
        <v>2212</v>
      </c>
      <c r="D4074" s="34">
        <v>0</v>
      </c>
      <c r="E4074" s="34">
        <v>13892104257</v>
      </c>
      <c r="F4074" s="34">
        <v>13892104257</v>
      </c>
    </row>
    <row r="4075" spans="1:6" ht="13.5" hidden="1" thickBot="1">
      <c r="A4075" s="27">
        <f t="shared" si="73"/>
        <v>9</v>
      </c>
      <c r="B4075" s="30" t="s">
        <v>6299</v>
      </c>
      <c r="C4075" s="30" t="s">
        <v>4744</v>
      </c>
      <c r="D4075" s="34">
        <v>0</v>
      </c>
      <c r="E4075" s="34">
        <v>94393626</v>
      </c>
      <c r="F4075" s="34">
        <v>94393626</v>
      </c>
    </row>
    <row r="4076" spans="1:6" ht="13.5" hidden="1" thickBot="1">
      <c r="A4076" s="27">
        <f t="shared" si="73"/>
        <v>9</v>
      </c>
      <c r="B4076" s="30" t="s">
        <v>6300</v>
      </c>
      <c r="C4076" s="30" t="s">
        <v>2214</v>
      </c>
      <c r="D4076" s="34">
        <v>0</v>
      </c>
      <c r="E4076" s="34">
        <v>1992396253</v>
      </c>
      <c r="F4076" s="34">
        <v>1992396253</v>
      </c>
    </row>
    <row r="4077" spans="1:6" ht="13.5" hidden="1" thickBot="1">
      <c r="A4077" s="27">
        <f t="shared" si="73"/>
        <v>9</v>
      </c>
      <c r="B4077" s="30" t="s">
        <v>6301</v>
      </c>
      <c r="C4077" s="30" t="s">
        <v>133</v>
      </c>
      <c r="D4077" s="34">
        <v>0</v>
      </c>
      <c r="E4077" s="34">
        <v>564998823</v>
      </c>
      <c r="F4077" s="34">
        <v>564998823</v>
      </c>
    </row>
    <row r="4078" spans="1:6" ht="13.5" hidden="1" thickBot="1">
      <c r="A4078" s="27">
        <f t="shared" si="73"/>
        <v>9</v>
      </c>
      <c r="B4078" s="30" t="s">
        <v>6302</v>
      </c>
      <c r="C4078" s="30" t="s">
        <v>6077</v>
      </c>
      <c r="D4078" s="34">
        <v>0</v>
      </c>
      <c r="E4078" s="33">
        <v>1374274016.3</v>
      </c>
      <c r="F4078" s="33">
        <v>1374274016.3</v>
      </c>
    </row>
    <row r="4079" spans="1:6" ht="13.5" hidden="1" thickBot="1">
      <c r="A4079" s="27">
        <f t="shared" si="73"/>
        <v>9</v>
      </c>
      <c r="B4079" s="30" t="s">
        <v>6303</v>
      </c>
      <c r="C4079" s="30" t="s">
        <v>1334</v>
      </c>
      <c r="D4079" s="34">
        <v>0</v>
      </c>
      <c r="E4079" s="34">
        <v>7954825</v>
      </c>
      <c r="F4079" s="34">
        <v>7954825</v>
      </c>
    </row>
    <row r="4080" spans="1:6" ht="13.5" hidden="1" thickBot="1">
      <c r="A4080" s="27">
        <f t="shared" si="73"/>
        <v>9</v>
      </c>
      <c r="B4080" s="30" t="s">
        <v>6304</v>
      </c>
      <c r="C4080" s="30" t="s">
        <v>4785</v>
      </c>
      <c r="D4080" s="34">
        <v>0</v>
      </c>
      <c r="E4080" s="34">
        <v>4113896803</v>
      </c>
      <c r="F4080" s="34">
        <v>4113896803</v>
      </c>
    </row>
    <row r="4081" spans="1:6" ht="13.5" hidden="1" thickBot="1">
      <c r="A4081" s="27">
        <f t="shared" si="73"/>
        <v>9</v>
      </c>
      <c r="B4081" s="30" t="s">
        <v>6305</v>
      </c>
      <c r="C4081" s="30" t="s">
        <v>4802</v>
      </c>
      <c r="D4081" s="34">
        <v>0</v>
      </c>
      <c r="E4081" s="34">
        <v>226268125</v>
      </c>
      <c r="F4081" s="34">
        <v>226268125</v>
      </c>
    </row>
    <row r="4082" spans="1:6" ht="13.5" hidden="1" thickBot="1">
      <c r="A4082" s="27">
        <f t="shared" si="73"/>
        <v>9</v>
      </c>
      <c r="B4082" s="30" t="s">
        <v>6306</v>
      </c>
      <c r="C4082" s="30" t="s">
        <v>6080</v>
      </c>
      <c r="D4082" s="34">
        <v>0</v>
      </c>
      <c r="E4082" s="33">
        <v>31911692793.040001</v>
      </c>
      <c r="F4082" s="33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0" t="s">
        <v>6308</v>
      </c>
      <c r="D4083" s="34">
        <v>0</v>
      </c>
      <c r="E4083" s="34">
        <v>0</v>
      </c>
      <c r="F4083" s="34">
        <v>0</v>
      </c>
    </row>
    <row r="4084" spans="1:6" ht="13.5" hidden="1" thickBot="1">
      <c r="A4084" s="27">
        <f t="shared" si="73"/>
        <v>9</v>
      </c>
      <c r="B4084" s="30" t="s">
        <v>6309</v>
      </c>
      <c r="C4084" s="30" t="s">
        <v>199</v>
      </c>
      <c r="D4084" s="34">
        <v>0</v>
      </c>
      <c r="E4084" s="33">
        <v>4031885340.3299999</v>
      </c>
      <c r="F4084" s="33">
        <v>4031885340.3299999</v>
      </c>
    </row>
    <row r="4085" spans="1:6" ht="13.5" hidden="1" thickBot="1">
      <c r="A4085" s="27">
        <f t="shared" si="73"/>
        <v>9</v>
      </c>
      <c r="B4085" s="30" t="s">
        <v>6310</v>
      </c>
      <c r="C4085" s="30" t="s">
        <v>4823</v>
      </c>
      <c r="D4085" s="34">
        <v>0</v>
      </c>
      <c r="E4085" s="33">
        <v>26484572074.150002</v>
      </c>
      <c r="F4085" s="33">
        <v>26484572074.150002</v>
      </c>
    </row>
    <row r="4086" spans="1:6" ht="13.5" hidden="1" thickBot="1">
      <c r="A4086" s="27">
        <f t="shared" si="73"/>
        <v>9</v>
      </c>
      <c r="B4086" s="30" t="s">
        <v>6311</v>
      </c>
      <c r="C4086" s="30" t="s">
        <v>2212</v>
      </c>
      <c r="D4086" s="34">
        <v>0</v>
      </c>
      <c r="E4086" s="33">
        <v>103816078997.7</v>
      </c>
      <c r="F4086" s="33">
        <v>103816078997.7</v>
      </c>
    </row>
    <row r="4087" spans="1:6" ht="13.5" hidden="1" thickBot="1">
      <c r="A4087" s="27">
        <f t="shared" si="73"/>
        <v>9</v>
      </c>
      <c r="B4087" s="30" t="s">
        <v>6312</v>
      </c>
      <c r="C4087" s="30" t="s">
        <v>4744</v>
      </c>
      <c r="D4087" s="34">
        <v>0</v>
      </c>
      <c r="E4087" s="34">
        <v>144701205</v>
      </c>
      <c r="F4087" s="34">
        <v>144701205</v>
      </c>
    </row>
    <row r="4088" spans="1:6" ht="13.5" hidden="1" thickBot="1">
      <c r="A4088" s="27">
        <f t="shared" si="73"/>
        <v>9</v>
      </c>
      <c r="B4088" s="30" t="s">
        <v>6313</v>
      </c>
      <c r="C4088" s="30" t="s">
        <v>2214</v>
      </c>
      <c r="D4088" s="34">
        <v>0</v>
      </c>
      <c r="E4088" s="33">
        <v>20537644601.650002</v>
      </c>
      <c r="F4088" s="33">
        <v>20537644601.650002</v>
      </c>
    </row>
    <row r="4089" spans="1:6" ht="13.5" hidden="1" thickBot="1">
      <c r="A4089" s="27">
        <f t="shared" si="73"/>
        <v>9</v>
      </c>
      <c r="B4089" s="30" t="s">
        <v>6314</v>
      </c>
      <c r="C4089" s="30" t="s">
        <v>133</v>
      </c>
      <c r="D4089" s="34">
        <v>0</v>
      </c>
      <c r="E4089" s="34">
        <v>3720098947</v>
      </c>
      <c r="F4089" s="34">
        <v>3720098947</v>
      </c>
    </row>
    <row r="4090" spans="1:6" ht="13.5" hidden="1" thickBot="1">
      <c r="A4090" s="27">
        <f t="shared" si="73"/>
        <v>9</v>
      </c>
      <c r="B4090" s="30" t="s">
        <v>6315</v>
      </c>
      <c r="C4090" s="30" t="s">
        <v>6077</v>
      </c>
      <c r="D4090" s="34">
        <v>0</v>
      </c>
      <c r="E4090" s="33">
        <v>7456611621.8800001</v>
      </c>
      <c r="F4090" s="33">
        <v>7456611621.8800001</v>
      </c>
    </row>
    <row r="4091" spans="1:6" ht="13.5" hidden="1" thickBot="1">
      <c r="A4091" s="27">
        <f t="shared" si="73"/>
        <v>9</v>
      </c>
      <c r="B4091" s="30" t="s">
        <v>6316</v>
      </c>
      <c r="C4091" s="30" t="s">
        <v>1334</v>
      </c>
      <c r="D4091" s="34">
        <v>0</v>
      </c>
      <c r="E4091" s="33">
        <v>145685856.62</v>
      </c>
      <c r="F4091" s="33">
        <v>145685856.62</v>
      </c>
    </row>
    <row r="4092" spans="1:6" ht="13.5" hidden="1" thickBot="1">
      <c r="A4092" s="27">
        <f t="shared" si="73"/>
        <v>9</v>
      </c>
      <c r="B4092" s="30" t="s">
        <v>6317</v>
      </c>
      <c r="C4092" s="30" t="s">
        <v>4785</v>
      </c>
      <c r="D4092" s="34">
        <v>0</v>
      </c>
      <c r="E4092" s="33">
        <v>22662394265.950001</v>
      </c>
      <c r="F4092" s="33">
        <v>22662394265.950001</v>
      </c>
    </row>
    <row r="4093" spans="1:6" ht="13.5" hidden="1" thickBot="1">
      <c r="A4093" s="27">
        <f t="shared" si="73"/>
        <v>9</v>
      </c>
      <c r="B4093" s="30" t="s">
        <v>6318</v>
      </c>
      <c r="C4093" s="30" t="s">
        <v>4802</v>
      </c>
      <c r="D4093" s="34">
        <v>0</v>
      </c>
      <c r="E4093" s="33">
        <v>7246824492.6000004</v>
      </c>
      <c r="F4093" s="33">
        <v>7246824492.6000004</v>
      </c>
    </row>
    <row r="4094" spans="1:6" ht="13.5" hidden="1" thickBot="1">
      <c r="A4094" s="27">
        <f t="shared" si="73"/>
        <v>9</v>
      </c>
      <c r="B4094" s="30" t="s">
        <v>6319</v>
      </c>
      <c r="C4094" s="30" t="s">
        <v>6080</v>
      </c>
      <c r="D4094" s="34">
        <v>0</v>
      </c>
      <c r="E4094" s="33">
        <v>196246497402.88</v>
      </c>
      <c r="F4094" s="33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0" t="s">
        <v>6321</v>
      </c>
      <c r="D4095" s="34">
        <v>0</v>
      </c>
      <c r="E4095" s="34">
        <v>0</v>
      </c>
      <c r="F4095" s="34">
        <v>0</v>
      </c>
    </row>
    <row r="4096" spans="1:6" ht="13.5" hidden="1" thickBot="1">
      <c r="A4096" s="27">
        <f t="shared" si="73"/>
        <v>9</v>
      </c>
      <c r="B4096" s="30" t="s">
        <v>6322</v>
      </c>
      <c r="C4096" s="30" t="s">
        <v>199</v>
      </c>
      <c r="D4096" s="34">
        <v>0</v>
      </c>
      <c r="E4096" s="33">
        <v>17747901325.009998</v>
      </c>
      <c r="F4096" s="33">
        <v>17747901325.009998</v>
      </c>
    </row>
    <row r="4097" spans="1:6" ht="13.5" hidden="1" thickBot="1">
      <c r="A4097" s="27">
        <f t="shared" si="73"/>
        <v>9</v>
      </c>
      <c r="B4097" s="30" t="s">
        <v>6323</v>
      </c>
      <c r="C4097" s="30" t="s">
        <v>4823</v>
      </c>
      <c r="D4097" s="34">
        <v>0</v>
      </c>
      <c r="E4097" s="33">
        <v>407124522398.32001</v>
      </c>
      <c r="F4097" s="33">
        <v>407124522398.32001</v>
      </c>
    </row>
    <row r="4098" spans="1:6" ht="13.5" hidden="1" thickBot="1">
      <c r="A4098" s="27">
        <f t="shared" si="73"/>
        <v>9</v>
      </c>
      <c r="B4098" s="30" t="s">
        <v>6324</v>
      </c>
      <c r="C4098" s="30" t="s">
        <v>2212</v>
      </c>
      <c r="D4098" s="34">
        <v>0</v>
      </c>
      <c r="E4098" s="33">
        <v>1585518059355.4199</v>
      </c>
      <c r="F4098" s="33">
        <v>1585518059355.4199</v>
      </c>
    </row>
    <row r="4099" spans="1:6" ht="13.5" hidden="1" thickBot="1">
      <c r="A4099" s="27">
        <f t="shared" si="73"/>
        <v>9</v>
      </c>
      <c r="B4099" s="30" t="s">
        <v>6325</v>
      </c>
      <c r="C4099" s="30" t="s">
        <v>4744</v>
      </c>
      <c r="D4099" s="34">
        <v>0</v>
      </c>
      <c r="E4099" s="34">
        <v>5470008394</v>
      </c>
      <c r="F4099" s="34">
        <v>5470008394</v>
      </c>
    </row>
    <row r="4100" spans="1:6" ht="13.5" hidden="1" thickBot="1">
      <c r="A4100" s="27">
        <f t="shared" si="73"/>
        <v>9</v>
      </c>
      <c r="B4100" s="30" t="s">
        <v>6326</v>
      </c>
      <c r="C4100" s="30" t="s">
        <v>2214</v>
      </c>
      <c r="D4100" s="34">
        <v>0</v>
      </c>
      <c r="E4100" s="33">
        <v>345063525254.95001</v>
      </c>
      <c r="F4100" s="33">
        <v>345063525254.95001</v>
      </c>
    </row>
    <row r="4101" spans="1:6" ht="13.5" hidden="1" thickBot="1">
      <c r="A4101" s="27">
        <f t="shared" si="73"/>
        <v>9</v>
      </c>
      <c r="B4101" s="30" t="s">
        <v>6327</v>
      </c>
      <c r="C4101" s="30" t="s">
        <v>133</v>
      </c>
      <c r="D4101" s="34">
        <v>0</v>
      </c>
      <c r="E4101" s="34">
        <v>46027493372</v>
      </c>
      <c r="F4101" s="34">
        <v>46027493372</v>
      </c>
    </row>
    <row r="4102" spans="1:6" ht="13.5" hidden="1" thickBot="1">
      <c r="A4102" s="27">
        <f t="shared" si="73"/>
        <v>9</v>
      </c>
      <c r="B4102" s="30" t="s">
        <v>6328</v>
      </c>
      <c r="C4102" s="30" t="s">
        <v>6077</v>
      </c>
      <c r="D4102" s="34">
        <v>0</v>
      </c>
      <c r="E4102" s="33">
        <v>101691953747.03</v>
      </c>
      <c r="F4102" s="33">
        <v>101691953747.03</v>
      </c>
    </row>
    <row r="4103" spans="1:6" ht="13.5" hidden="1" thickBot="1">
      <c r="A4103" s="27">
        <f t="shared" si="73"/>
        <v>9</v>
      </c>
      <c r="B4103" s="30" t="s">
        <v>6329</v>
      </c>
      <c r="C4103" s="30" t="s">
        <v>1334</v>
      </c>
      <c r="D4103" s="34">
        <v>0</v>
      </c>
      <c r="E4103" s="33">
        <v>1264736618.9200001</v>
      </c>
      <c r="F4103" s="33">
        <v>1264736618.9200001</v>
      </c>
    </row>
    <row r="4104" spans="1:6" ht="13.5" hidden="1" thickBot="1">
      <c r="A4104" s="27">
        <f t="shared" si="73"/>
        <v>9</v>
      </c>
      <c r="B4104" s="30" t="s">
        <v>6330</v>
      </c>
      <c r="C4104" s="30" t="s">
        <v>4785</v>
      </c>
      <c r="D4104" s="34">
        <v>0</v>
      </c>
      <c r="E4104" s="33">
        <v>441424330772.91998</v>
      </c>
      <c r="F4104" s="33">
        <v>441424330772.91998</v>
      </c>
    </row>
    <row r="4105" spans="1:6" ht="13.5" hidden="1" thickBot="1">
      <c r="A4105" s="27">
        <f t="shared" si="73"/>
        <v>9</v>
      </c>
      <c r="B4105" s="30" t="s">
        <v>6331</v>
      </c>
      <c r="C4105" s="30" t="s">
        <v>4802</v>
      </c>
      <c r="D4105" s="34">
        <v>0</v>
      </c>
      <c r="E4105" s="33">
        <v>24577113972.98</v>
      </c>
      <c r="F4105" s="33">
        <v>24577113972.98</v>
      </c>
    </row>
    <row r="4106" spans="1:6" ht="13.5" hidden="1" thickBot="1">
      <c r="A4106" s="27">
        <f t="shared" si="73"/>
        <v>9</v>
      </c>
      <c r="B4106" s="30" t="s">
        <v>6332</v>
      </c>
      <c r="C4106" s="30" t="s">
        <v>6080</v>
      </c>
      <c r="D4106" s="34">
        <v>0</v>
      </c>
      <c r="E4106" s="33">
        <v>2975909645211.5498</v>
      </c>
      <c r="F4106" s="33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0" t="s">
        <v>6334</v>
      </c>
      <c r="D4107" s="34">
        <v>0</v>
      </c>
      <c r="E4107" s="34">
        <v>0</v>
      </c>
      <c r="F4107" s="34">
        <v>0</v>
      </c>
    </row>
    <row r="4108" spans="1:6" ht="13.5" hidden="1" thickBot="1">
      <c r="A4108" s="27">
        <f t="shared" si="73"/>
        <v>9</v>
      </c>
      <c r="B4108" s="30" t="s">
        <v>6335</v>
      </c>
      <c r="C4108" s="30" t="s">
        <v>199</v>
      </c>
      <c r="D4108" s="34">
        <v>0</v>
      </c>
      <c r="E4108" s="33">
        <v>457646131.80000001</v>
      </c>
      <c r="F4108" s="33">
        <v>457646131.80000001</v>
      </c>
    </row>
    <row r="4109" spans="1:6" ht="13.5" hidden="1" thickBot="1">
      <c r="A4109" s="27">
        <f t="shared" si="73"/>
        <v>9</v>
      </c>
      <c r="B4109" s="30" t="s">
        <v>6336</v>
      </c>
      <c r="C4109" s="30" t="s">
        <v>4823</v>
      </c>
      <c r="D4109" s="34">
        <v>0</v>
      </c>
      <c r="E4109" s="33">
        <v>64521807773.610001</v>
      </c>
      <c r="F4109" s="33">
        <v>64521807773.610001</v>
      </c>
    </row>
    <row r="4110" spans="1:6" ht="13.5" hidden="1" thickBot="1">
      <c r="A4110" s="27">
        <f t="shared" si="73"/>
        <v>9</v>
      </c>
      <c r="B4110" s="30" t="s">
        <v>6337</v>
      </c>
      <c r="C4110" s="30" t="s">
        <v>2212</v>
      </c>
      <c r="D4110" s="34">
        <v>0</v>
      </c>
      <c r="E4110" s="33">
        <v>50590460516.440002</v>
      </c>
      <c r="F4110" s="33">
        <v>50590460516.440002</v>
      </c>
    </row>
    <row r="4111" spans="1:6" ht="13.5" hidden="1" thickBot="1">
      <c r="A4111" s="27">
        <f t="shared" si="73"/>
        <v>9</v>
      </c>
      <c r="B4111" s="30" t="s">
        <v>6338</v>
      </c>
      <c r="C4111" s="30" t="s">
        <v>4744</v>
      </c>
      <c r="D4111" s="34">
        <v>0</v>
      </c>
      <c r="E4111" s="34">
        <v>53684249</v>
      </c>
      <c r="F4111" s="34">
        <v>53684249</v>
      </c>
    </row>
    <row r="4112" spans="1:6" ht="13.5" hidden="1" thickBot="1">
      <c r="A4112" s="27">
        <f t="shared" si="73"/>
        <v>9</v>
      </c>
      <c r="B4112" s="30" t="s">
        <v>6339</v>
      </c>
      <c r="C4112" s="30" t="s">
        <v>2214</v>
      </c>
      <c r="D4112" s="34">
        <v>0</v>
      </c>
      <c r="E4112" s="33">
        <v>4989318834.8699999</v>
      </c>
      <c r="F4112" s="33">
        <v>4989318834.8699999</v>
      </c>
    </row>
    <row r="4113" spans="1:6" ht="13.5" hidden="1" thickBot="1">
      <c r="A4113" s="27">
        <f t="shared" si="73"/>
        <v>9</v>
      </c>
      <c r="B4113" s="30" t="s">
        <v>6340</v>
      </c>
      <c r="C4113" s="30" t="s">
        <v>133</v>
      </c>
      <c r="D4113" s="34">
        <v>0</v>
      </c>
      <c r="E4113" s="34">
        <v>613830843</v>
      </c>
      <c r="F4113" s="34">
        <v>613830843</v>
      </c>
    </row>
    <row r="4114" spans="1:6" ht="13.5" hidden="1" thickBot="1">
      <c r="A4114" s="27">
        <f t="shared" si="73"/>
        <v>9</v>
      </c>
      <c r="B4114" s="30" t="s">
        <v>6341</v>
      </c>
      <c r="C4114" s="30" t="s">
        <v>6077</v>
      </c>
      <c r="D4114" s="34">
        <v>0</v>
      </c>
      <c r="E4114" s="33">
        <v>1909312762.9100001</v>
      </c>
      <c r="F4114" s="33">
        <v>1909312762.9100001</v>
      </c>
    </row>
    <row r="4115" spans="1:6" ht="13.5" hidden="1" thickBot="1">
      <c r="A4115" s="27">
        <f t="shared" si="73"/>
        <v>9</v>
      </c>
      <c r="B4115" s="30" t="s">
        <v>6342</v>
      </c>
      <c r="C4115" s="30" t="s">
        <v>1334</v>
      </c>
      <c r="D4115" s="34">
        <v>0</v>
      </c>
      <c r="E4115" s="33">
        <v>39303837.25</v>
      </c>
      <c r="F4115" s="33">
        <v>39303837.25</v>
      </c>
    </row>
    <row r="4116" spans="1:6" ht="13.5" hidden="1" thickBot="1">
      <c r="A4116" s="27">
        <f t="shared" si="73"/>
        <v>9</v>
      </c>
      <c r="B4116" s="30" t="s">
        <v>6343</v>
      </c>
      <c r="C4116" s="30" t="s">
        <v>4785</v>
      </c>
      <c r="D4116" s="34">
        <v>0</v>
      </c>
      <c r="E4116" s="33">
        <v>6013008737.7399998</v>
      </c>
      <c r="F4116" s="33">
        <v>6013008737.7399998</v>
      </c>
    </row>
    <row r="4117" spans="1:6" ht="13.5" hidden="1" thickBot="1">
      <c r="A4117" s="27">
        <f t="shared" si="73"/>
        <v>9</v>
      </c>
      <c r="B4117" s="30" t="s">
        <v>6344</v>
      </c>
      <c r="C4117" s="30" t="s">
        <v>4802</v>
      </c>
      <c r="D4117" s="34">
        <v>0</v>
      </c>
      <c r="E4117" s="33">
        <v>9181798878.0799999</v>
      </c>
      <c r="F4117" s="33">
        <v>9181798878.0799999</v>
      </c>
    </row>
    <row r="4118" spans="1:6" ht="13.5" hidden="1" thickBot="1">
      <c r="A4118" s="27">
        <f t="shared" si="73"/>
        <v>9</v>
      </c>
      <c r="B4118" s="30" t="s">
        <v>6345</v>
      </c>
      <c r="C4118" s="30" t="s">
        <v>6080</v>
      </c>
      <c r="D4118" s="34">
        <v>0</v>
      </c>
      <c r="E4118" s="33">
        <v>138370172564.70001</v>
      </c>
      <c r="F4118" s="33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0" t="s">
        <v>3961</v>
      </c>
      <c r="D4119" s="34">
        <v>0</v>
      </c>
      <c r="E4119" s="34">
        <v>0</v>
      </c>
      <c r="F4119" s="34">
        <v>0</v>
      </c>
    </row>
    <row r="4120" spans="1:6" ht="13.5" hidden="1" thickBot="1">
      <c r="A4120" s="27">
        <f t="shared" si="73"/>
        <v>9</v>
      </c>
      <c r="B4120" s="30" t="s">
        <v>6347</v>
      </c>
      <c r="C4120" s="30" t="s">
        <v>199</v>
      </c>
      <c r="D4120" s="34">
        <v>0</v>
      </c>
      <c r="E4120" s="33">
        <v>7817774274.3400002</v>
      </c>
      <c r="F4120" s="33">
        <v>7817774274.3400002</v>
      </c>
    </row>
    <row r="4121" spans="1:6" ht="13.5" hidden="1" thickBot="1">
      <c r="A4121" s="27">
        <f t="shared" si="73"/>
        <v>9</v>
      </c>
      <c r="B4121" s="30" t="s">
        <v>6348</v>
      </c>
      <c r="C4121" s="30" t="s">
        <v>4823</v>
      </c>
      <c r="D4121" s="34">
        <v>0</v>
      </c>
      <c r="E4121" s="33">
        <v>108362097826.55</v>
      </c>
      <c r="F4121" s="33">
        <v>108362097826.55</v>
      </c>
    </row>
    <row r="4122" spans="1:6" ht="13.5" hidden="1" thickBot="1">
      <c r="A4122" s="27">
        <f t="shared" si="73"/>
        <v>9</v>
      </c>
      <c r="B4122" s="30" t="s">
        <v>6349</v>
      </c>
      <c r="C4122" s="30" t="s">
        <v>2212</v>
      </c>
      <c r="D4122" s="34">
        <v>0</v>
      </c>
      <c r="E4122" s="34">
        <v>16846589791</v>
      </c>
      <c r="F4122" s="34">
        <v>16846589791</v>
      </c>
    </row>
    <row r="4123" spans="1:6" ht="13.5" hidden="1" thickBot="1">
      <c r="A4123" s="27">
        <f t="shared" si="73"/>
        <v>9</v>
      </c>
      <c r="B4123" s="30" t="s">
        <v>6350</v>
      </c>
      <c r="C4123" s="30" t="s">
        <v>4744</v>
      </c>
      <c r="D4123" s="34">
        <v>0</v>
      </c>
      <c r="E4123" s="34">
        <v>14347724</v>
      </c>
      <c r="F4123" s="34">
        <v>14347724</v>
      </c>
    </row>
    <row r="4124" spans="1:6" ht="13.5" hidden="1" thickBot="1">
      <c r="A4124" s="27">
        <f t="shared" si="73"/>
        <v>9</v>
      </c>
      <c r="B4124" s="30" t="s">
        <v>6351</v>
      </c>
      <c r="C4124" s="30" t="s">
        <v>2214</v>
      </c>
      <c r="D4124" s="34">
        <v>0</v>
      </c>
      <c r="E4124" s="34">
        <v>698853639</v>
      </c>
      <c r="F4124" s="34">
        <v>698853639</v>
      </c>
    </row>
    <row r="4125" spans="1:6" ht="13.5" hidden="1" thickBot="1">
      <c r="A4125" s="27">
        <f t="shared" si="73"/>
        <v>9</v>
      </c>
      <c r="B4125" s="30" t="s">
        <v>6352</v>
      </c>
      <c r="C4125" s="30" t="s">
        <v>133</v>
      </c>
      <c r="D4125" s="34">
        <v>0</v>
      </c>
      <c r="E4125" s="34">
        <v>81231183</v>
      </c>
      <c r="F4125" s="34">
        <v>81231183</v>
      </c>
    </row>
    <row r="4126" spans="1:6" ht="13.5" hidden="1" thickBot="1">
      <c r="A4126" s="27">
        <f t="shared" si="73"/>
        <v>9</v>
      </c>
      <c r="B4126" s="30" t="s">
        <v>6353</v>
      </c>
      <c r="C4126" s="30" t="s">
        <v>6077</v>
      </c>
      <c r="D4126" s="34">
        <v>0</v>
      </c>
      <c r="E4126" s="33">
        <v>10985715261.200001</v>
      </c>
      <c r="F4126" s="33">
        <v>10985715261.200001</v>
      </c>
    </row>
    <row r="4127" spans="1:6" ht="13.5" hidden="1" thickBot="1">
      <c r="A4127" s="27">
        <f t="shared" si="73"/>
        <v>9</v>
      </c>
      <c r="B4127" s="30" t="s">
        <v>6354</v>
      </c>
      <c r="C4127" s="30" t="s">
        <v>1334</v>
      </c>
      <c r="D4127" s="34">
        <v>0</v>
      </c>
      <c r="E4127" s="33">
        <v>333853160.81</v>
      </c>
      <c r="F4127" s="33">
        <v>333853160.81</v>
      </c>
    </row>
    <row r="4128" spans="1:6" ht="13.5" hidden="1" thickBot="1">
      <c r="A4128" s="27">
        <f t="shared" si="73"/>
        <v>9</v>
      </c>
      <c r="B4128" s="30" t="s">
        <v>6355</v>
      </c>
      <c r="C4128" s="30" t="s">
        <v>4785</v>
      </c>
      <c r="D4128" s="34">
        <v>0</v>
      </c>
      <c r="E4128" s="34">
        <v>8010491494</v>
      </c>
      <c r="F4128" s="34">
        <v>8010491494</v>
      </c>
    </row>
    <row r="4129" spans="1:6" ht="13.5" hidden="1" thickBot="1">
      <c r="A4129" s="27">
        <f t="shared" si="73"/>
        <v>9</v>
      </c>
      <c r="B4129" s="30" t="s">
        <v>6356</v>
      </c>
      <c r="C4129" s="30" t="s">
        <v>4802</v>
      </c>
      <c r="D4129" s="34">
        <v>0</v>
      </c>
      <c r="E4129" s="34">
        <v>3209841652</v>
      </c>
      <c r="F4129" s="34">
        <v>3209841652</v>
      </c>
    </row>
    <row r="4130" spans="1:6" ht="13.5" hidden="1" thickBot="1">
      <c r="A4130" s="27">
        <f t="shared" ref="A4130:A4193" si="74">LEN(B4130)</f>
        <v>9</v>
      </c>
      <c r="B4130" s="30" t="s">
        <v>6357</v>
      </c>
      <c r="C4130" s="30" t="s">
        <v>6080</v>
      </c>
      <c r="D4130" s="34">
        <v>0</v>
      </c>
      <c r="E4130" s="33">
        <v>156360796005.89999</v>
      </c>
      <c r="F4130" s="33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0" t="s">
        <v>3963</v>
      </c>
      <c r="D4131" s="34">
        <v>0</v>
      </c>
      <c r="E4131" s="34">
        <v>0</v>
      </c>
      <c r="F4131" s="34">
        <v>0</v>
      </c>
    </row>
    <row r="4132" spans="1:6" ht="13.5" hidden="1" thickBot="1">
      <c r="A4132" s="27">
        <f t="shared" si="74"/>
        <v>9</v>
      </c>
      <c r="B4132" s="30" t="s">
        <v>6359</v>
      </c>
      <c r="C4132" s="30" t="s">
        <v>199</v>
      </c>
      <c r="D4132" s="34">
        <v>0</v>
      </c>
      <c r="E4132" s="34">
        <v>117313163</v>
      </c>
      <c r="F4132" s="34">
        <v>117313163</v>
      </c>
    </row>
    <row r="4133" spans="1:6" ht="13.5" hidden="1" thickBot="1">
      <c r="A4133" s="27">
        <f t="shared" si="74"/>
        <v>9</v>
      </c>
      <c r="B4133" s="30" t="s">
        <v>6360</v>
      </c>
      <c r="C4133" s="30" t="s">
        <v>4823</v>
      </c>
      <c r="D4133" s="34">
        <v>0</v>
      </c>
      <c r="E4133" s="33">
        <v>1206190349.1800001</v>
      </c>
      <c r="F4133" s="33">
        <v>1206190349.1800001</v>
      </c>
    </row>
    <row r="4134" spans="1:6" ht="13.5" hidden="1" thickBot="1">
      <c r="A4134" s="27">
        <f t="shared" si="74"/>
        <v>9</v>
      </c>
      <c r="B4134" s="30" t="s">
        <v>6361</v>
      </c>
      <c r="C4134" s="30" t="s">
        <v>2212</v>
      </c>
      <c r="D4134" s="34">
        <v>0</v>
      </c>
      <c r="E4134" s="34">
        <v>2311504204</v>
      </c>
      <c r="F4134" s="34">
        <v>2311504204</v>
      </c>
    </row>
    <row r="4135" spans="1:6" ht="13.5" hidden="1" thickBot="1">
      <c r="A4135" s="27">
        <f t="shared" si="74"/>
        <v>9</v>
      </c>
      <c r="B4135" s="30" t="s">
        <v>6362</v>
      </c>
      <c r="C4135" s="30" t="s">
        <v>4744</v>
      </c>
      <c r="D4135" s="34">
        <v>0</v>
      </c>
      <c r="E4135" s="34">
        <v>360521</v>
      </c>
      <c r="F4135" s="34">
        <v>360521</v>
      </c>
    </row>
    <row r="4136" spans="1:6" ht="13.5" hidden="1" thickBot="1">
      <c r="A4136" s="27">
        <f t="shared" si="74"/>
        <v>9</v>
      </c>
      <c r="B4136" s="30" t="s">
        <v>6363</v>
      </c>
      <c r="C4136" s="30" t="s">
        <v>2214</v>
      </c>
      <c r="D4136" s="34">
        <v>0</v>
      </c>
      <c r="E4136" s="34">
        <v>428351215</v>
      </c>
      <c r="F4136" s="34">
        <v>428351215</v>
      </c>
    </row>
    <row r="4137" spans="1:6" ht="13.5" hidden="1" thickBot="1">
      <c r="A4137" s="27">
        <f t="shared" si="74"/>
        <v>9</v>
      </c>
      <c r="B4137" s="30" t="s">
        <v>6364</v>
      </c>
      <c r="C4137" s="30" t="s">
        <v>133</v>
      </c>
      <c r="D4137" s="34">
        <v>0</v>
      </c>
      <c r="E4137" s="34">
        <v>56519594</v>
      </c>
      <c r="F4137" s="34">
        <v>56519594</v>
      </c>
    </row>
    <row r="4138" spans="1:6" ht="13.5" hidden="1" thickBot="1">
      <c r="A4138" s="27">
        <f t="shared" si="74"/>
        <v>9</v>
      </c>
      <c r="B4138" s="30" t="s">
        <v>6365</v>
      </c>
      <c r="C4138" s="30" t="s">
        <v>6077</v>
      </c>
      <c r="D4138" s="34">
        <v>0</v>
      </c>
      <c r="E4138" s="34">
        <v>81692012</v>
      </c>
      <c r="F4138" s="34">
        <v>81692012</v>
      </c>
    </row>
    <row r="4139" spans="1:6" ht="13.5" hidden="1" thickBot="1">
      <c r="A4139" s="27">
        <f t="shared" si="74"/>
        <v>9</v>
      </c>
      <c r="B4139" s="30" t="s">
        <v>6366</v>
      </c>
      <c r="C4139" s="30" t="s">
        <v>1334</v>
      </c>
      <c r="D4139" s="34">
        <v>0</v>
      </c>
      <c r="E4139" s="34">
        <v>22527228</v>
      </c>
      <c r="F4139" s="34">
        <v>22527228</v>
      </c>
    </row>
    <row r="4140" spans="1:6" ht="13.5" hidden="1" thickBot="1">
      <c r="A4140" s="27">
        <f t="shared" si="74"/>
        <v>9</v>
      </c>
      <c r="B4140" s="30" t="s">
        <v>6367</v>
      </c>
      <c r="C4140" s="30" t="s">
        <v>4785</v>
      </c>
      <c r="D4140" s="34">
        <v>0</v>
      </c>
      <c r="E4140" s="34">
        <v>238339394</v>
      </c>
      <c r="F4140" s="34">
        <v>238339394</v>
      </c>
    </row>
    <row r="4141" spans="1:6" ht="13.5" hidden="1" thickBot="1">
      <c r="A4141" s="27">
        <f t="shared" si="74"/>
        <v>9</v>
      </c>
      <c r="B4141" s="30" t="s">
        <v>6368</v>
      </c>
      <c r="C4141" s="30" t="s">
        <v>4802</v>
      </c>
      <c r="D4141" s="34">
        <v>0</v>
      </c>
      <c r="E4141" s="34">
        <v>470446</v>
      </c>
      <c r="F4141" s="34">
        <v>470446</v>
      </c>
    </row>
    <row r="4142" spans="1:6" ht="13.5" hidden="1" thickBot="1">
      <c r="A4142" s="27">
        <f t="shared" si="74"/>
        <v>9</v>
      </c>
      <c r="B4142" s="30" t="s">
        <v>6369</v>
      </c>
      <c r="C4142" s="30" t="s">
        <v>6080</v>
      </c>
      <c r="D4142" s="34">
        <v>0</v>
      </c>
      <c r="E4142" s="33">
        <v>4463268126.1800003</v>
      </c>
      <c r="F4142" s="33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0" t="s">
        <v>3965</v>
      </c>
      <c r="D4143" s="34">
        <v>0</v>
      </c>
      <c r="E4143" s="34">
        <v>0</v>
      </c>
      <c r="F4143" s="34">
        <v>0</v>
      </c>
    </row>
    <row r="4144" spans="1:6" ht="13.5" hidden="1" thickBot="1">
      <c r="A4144" s="27">
        <f t="shared" si="74"/>
        <v>9</v>
      </c>
      <c r="B4144" s="30" t="s">
        <v>6371</v>
      </c>
      <c r="C4144" s="30" t="s">
        <v>4823</v>
      </c>
      <c r="D4144" s="34">
        <v>0</v>
      </c>
      <c r="E4144" s="34">
        <v>56947488</v>
      </c>
      <c r="F4144" s="34">
        <v>56947488</v>
      </c>
    </row>
    <row r="4145" spans="1:6" ht="13.5" hidden="1" thickBot="1">
      <c r="A4145" s="27">
        <f t="shared" si="74"/>
        <v>9</v>
      </c>
      <c r="B4145" s="30" t="s">
        <v>6372</v>
      </c>
      <c r="C4145" s="30" t="s">
        <v>4802</v>
      </c>
      <c r="D4145" s="34">
        <v>0</v>
      </c>
      <c r="E4145" s="34">
        <v>178533335</v>
      </c>
      <c r="F4145" s="34">
        <v>178533335</v>
      </c>
    </row>
    <row r="4146" spans="1:6" ht="13.5" hidden="1" thickBot="1">
      <c r="A4146" s="27">
        <f t="shared" si="74"/>
        <v>9</v>
      </c>
      <c r="B4146" s="30" t="s">
        <v>6373</v>
      </c>
      <c r="C4146" s="30" t="s">
        <v>6080</v>
      </c>
      <c r="D4146" s="34">
        <v>0</v>
      </c>
      <c r="E4146" s="34">
        <v>235480823</v>
      </c>
      <c r="F4146" s="34">
        <v>235480823</v>
      </c>
    </row>
    <row r="4147" spans="1:6" ht="13.5" thickBot="1">
      <c r="A4147" s="27">
        <f t="shared" si="74"/>
        <v>6</v>
      </c>
      <c r="B4147" s="27" t="s">
        <v>6374</v>
      </c>
      <c r="C4147" s="30" t="s">
        <v>3967</v>
      </c>
      <c r="D4147" s="34">
        <v>0</v>
      </c>
      <c r="E4147" s="34">
        <v>0</v>
      </c>
      <c r="F4147" s="34">
        <v>0</v>
      </c>
    </row>
    <row r="4148" spans="1:6" ht="13.5" hidden="1" thickBot="1">
      <c r="A4148" s="27">
        <f t="shared" si="74"/>
        <v>9</v>
      </c>
      <c r="B4148" s="30" t="s">
        <v>6375</v>
      </c>
      <c r="C4148" s="30" t="s">
        <v>199</v>
      </c>
      <c r="D4148" s="34">
        <v>0</v>
      </c>
      <c r="E4148" s="33">
        <v>15277977375.59</v>
      </c>
      <c r="F4148" s="33">
        <v>15277977375.59</v>
      </c>
    </row>
    <row r="4149" spans="1:6" ht="13.5" hidden="1" thickBot="1">
      <c r="A4149" s="27">
        <f t="shared" si="74"/>
        <v>9</v>
      </c>
      <c r="B4149" s="30" t="s">
        <v>6376</v>
      </c>
      <c r="C4149" s="30" t="s">
        <v>4823</v>
      </c>
      <c r="D4149" s="34">
        <v>0</v>
      </c>
      <c r="E4149" s="33">
        <v>345285643022.14001</v>
      </c>
      <c r="F4149" s="33">
        <v>345285643022.14001</v>
      </c>
    </row>
    <row r="4150" spans="1:6" ht="13.5" hidden="1" thickBot="1">
      <c r="A4150" s="27">
        <f t="shared" si="74"/>
        <v>9</v>
      </c>
      <c r="B4150" s="30" t="s">
        <v>6377</v>
      </c>
      <c r="C4150" s="30" t="s">
        <v>2212</v>
      </c>
      <c r="D4150" s="34">
        <v>0</v>
      </c>
      <c r="E4150" s="33">
        <v>27903211561.16</v>
      </c>
      <c r="F4150" s="33">
        <v>27903211561.16</v>
      </c>
    </row>
    <row r="4151" spans="1:6" ht="13.5" hidden="1" thickBot="1">
      <c r="A4151" s="27">
        <f t="shared" si="74"/>
        <v>9</v>
      </c>
      <c r="B4151" s="30" t="s">
        <v>6378</v>
      </c>
      <c r="C4151" s="30" t="s">
        <v>4744</v>
      </c>
      <c r="D4151" s="34">
        <v>0</v>
      </c>
      <c r="E4151" s="34">
        <v>88234905</v>
      </c>
      <c r="F4151" s="34">
        <v>88234905</v>
      </c>
    </row>
    <row r="4152" spans="1:6" ht="13.5" hidden="1" thickBot="1">
      <c r="A4152" s="27">
        <f t="shared" si="74"/>
        <v>9</v>
      </c>
      <c r="B4152" s="30" t="s">
        <v>6379</v>
      </c>
      <c r="C4152" s="30" t="s">
        <v>2214</v>
      </c>
      <c r="D4152" s="34">
        <v>0</v>
      </c>
      <c r="E4152" s="34">
        <v>2252313442</v>
      </c>
      <c r="F4152" s="34">
        <v>2252313442</v>
      </c>
    </row>
    <row r="4153" spans="1:6" ht="13.5" hidden="1" thickBot="1">
      <c r="A4153" s="27">
        <f t="shared" si="74"/>
        <v>9</v>
      </c>
      <c r="B4153" s="30" t="s">
        <v>6380</v>
      </c>
      <c r="C4153" s="30" t="s">
        <v>133</v>
      </c>
      <c r="D4153" s="34">
        <v>0</v>
      </c>
      <c r="E4153" s="34">
        <v>352870378</v>
      </c>
      <c r="F4153" s="34">
        <v>352870378</v>
      </c>
    </row>
    <row r="4154" spans="1:6" ht="13.5" hidden="1" thickBot="1">
      <c r="A4154" s="27">
        <f t="shared" si="74"/>
        <v>9</v>
      </c>
      <c r="B4154" s="30" t="s">
        <v>6381</v>
      </c>
      <c r="C4154" s="30" t="s">
        <v>6077</v>
      </c>
      <c r="D4154" s="34">
        <v>0</v>
      </c>
      <c r="E4154" s="33">
        <v>4719600747.8000002</v>
      </c>
      <c r="F4154" s="33">
        <v>4719600747.8000002</v>
      </c>
    </row>
    <row r="4155" spans="1:6" ht="13.5" hidden="1" thickBot="1">
      <c r="A4155" s="27">
        <f t="shared" si="74"/>
        <v>9</v>
      </c>
      <c r="B4155" s="30" t="s">
        <v>6382</v>
      </c>
      <c r="C4155" s="30" t="s">
        <v>1334</v>
      </c>
      <c r="D4155" s="34">
        <v>0</v>
      </c>
      <c r="E4155" s="33">
        <v>621345131.52999997</v>
      </c>
      <c r="F4155" s="33">
        <v>621345131.52999997</v>
      </c>
    </row>
    <row r="4156" spans="1:6" ht="13.5" hidden="1" thickBot="1">
      <c r="A4156" s="27">
        <f t="shared" si="74"/>
        <v>9</v>
      </c>
      <c r="B4156" s="30" t="s">
        <v>6383</v>
      </c>
      <c r="C4156" s="30" t="s">
        <v>4785</v>
      </c>
      <c r="D4156" s="34">
        <v>0</v>
      </c>
      <c r="E4156" s="34">
        <v>4653614491</v>
      </c>
      <c r="F4156" s="34">
        <v>4653614491</v>
      </c>
    </row>
    <row r="4157" spans="1:6" ht="13.5" hidden="1" thickBot="1">
      <c r="A4157" s="27">
        <f t="shared" si="74"/>
        <v>9</v>
      </c>
      <c r="B4157" s="30" t="s">
        <v>6384</v>
      </c>
      <c r="C4157" s="30" t="s">
        <v>4802</v>
      </c>
      <c r="D4157" s="34">
        <v>0</v>
      </c>
      <c r="E4157" s="33">
        <v>64102445715.5</v>
      </c>
      <c r="F4157" s="33">
        <v>64102445715.5</v>
      </c>
    </row>
    <row r="4158" spans="1:6" ht="13.5" hidden="1" thickBot="1">
      <c r="A4158" s="27">
        <f t="shared" si="74"/>
        <v>9</v>
      </c>
      <c r="B4158" s="30" t="s">
        <v>6385</v>
      </c>
      <c r="C4158" s="30" t="s">
        <v>6080</v>
      </c>
      <c r="D4158" s="34">
        <v>0</v>
      </c>
      <c r="E4158" s="33">
        <v>465257256769.71997</v>
      </c>
      <c r="F4158" s="33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0" t="s">
        <v>5977</v>
      </c>
      <c r="D4159" s="34">
        <v>0</v>
      </c>
      <c r="E4159" s="34">
        <v>0</v>
      </c>
      <c r="F4159" s="34">
        <v>0</v>
      </c>
    </row>
    <row r="4160" spans="1:6" ht="13.5" hidden="1" thickBot="1">
      <c r="A4160" s="27">
        <f t="shared" si="74"/>
        <v>9</v>
      </c>
      <c r="B4160" s="30" t="s">
        <v>6387</v>
      </c>
      <c r="C4160" s="30" t="s">
        <v>199</v>
      </c>
      <c r="D4160" s="34">
        <v>0</v>
      </c>
      <c r="E4160" s="33">
        <v>11699393.18</v>
      </c>
      <c r="F4160" s="33">
        <v>11699393.18</v>
      </c>
    </row>
    <row r="4161" spans="1:6" ht="13.5" hidden="1" thickBot="1">
      <c r="A4161" s="27">
        <f t="shared" si="74"/>
        <v>9</v>
      </c>
      <c r="B4161" s="30" t="s">
        <v>6388</v>
      </c>
      <c r="C4161" s="30" t="s">
        <v>4823</v>
      </c>
      <c r="D4161" s="34">
        <v>0</v>
      </c>
      <c r="E4161" s="33">
        <v>5589927560.1800003</v>
      </c>
      <c r="F4161" s="33">
        <v>5589927560.1800003</v>
      </c>
    </row>
    <row r="4162" spans="1:6" ht="13.5" hidden="1" thickBot="1">
      <c r="A4162" s="27">
        <f t="shared" si="74"/>
        <v>9</v>
      </c>
      <c r="B4162" s="30" t="s">
        <v>6389</v>
      </c>
      <c r="C4162" s="30" t="s">
        <v>2212</v>
      </c>
      <c r="D4162" s="34">
        <v>0</v>
      </c>
      <c r="E4162" s="33">
        <v>2025818976.48</v>
      </c>
      <c r="F4162" s="33">
        <v>2025818976.48</v>
      </c>
    </row>
    <row r="4163" spans="1:6" ht="13.5" hidden="1" thickBot="1">
      <c r="A4163" s="27">
        <f t="shared" si="74"/>
        <v>9</v>
      </c>
      <c r="B4163" s="30" t="s">
        <v>6390</v>
      </c>
      <c r="C4163" s="30" t="s">
        <v>4744</v>
      </c>
      <c r="D4163" s="34">
        <v>0</v>
      </c>
      <c r="E4163" s="34">
        <v>2118075</v>
      </c>
      <c r="F4163" s="34">
        <v>2118075</v>
      </c>
    </row>
    <row r="4164" spans="1:6" ht="13.5" hidden="1" thickBot="1">
      <c r="A4164" s="27">
        <f t="shared" si="74"/>
        <v>9</v>
      </c>
      <c r="B4164" s="30" t="s">
        <v>6391</v>
      </c>
      <c r="C4164" s="30" t="s">
        <v>2214</v>
      </c>
      <c r="D4164" s="34">
        <v>0</v>
      </c>
      <c r="E4164" s="34">
        <v>386401038</v>
      </c>
      <c r="F4164" s="34">
        <v>386401038</v>
      </c>
    </row>
    <row r="4165" spans="1:6" ht="13.5" hidden="1" thickBot="1">
      <c r="A4165" s="27">
        <f t="shared" si="74"/>
        <v>9</v>
      </c>
      <c r="B4165" s="30" t="s">
        <v>6392</v>
      </c>
      <c r="C4165" s="30" t="s">
        <v>133</v>
      </c>
      <c r="D4165" s="34">
        <v>0</v>
      </c>
      <c r="E4165" s="34">
        <v>97052788</v>
      </c>
      <c r="F4165" s="34">
        <v>97052788</v>
      </c>
    </row>
    <row r="4166" spans="1:6" ht="13.5" hidden="1" thickBot="1">
      <c r="A4166" s="27">
        <f t="shared" si="74"/>
        <v>9</v>
      </c>
      <c r="B4166" s="30" t="s">
        <v>6393</v>
      </c>
      <c r="C4166" s="30" t="s">
        <v>6077</v>
      </c>
      <c r="D4166" s="34">
        <v>0</v>
      </c>
      <c r="E4166" s="33">
        <v>222312593.75999999</v>
      </c>
      <c r="F4166" s="33">
        <v>222312593.75999999</v>
      </c>
    </row>
    <row r="4167" spans="1:6" ht="13.5" hidden="1" thickBot="1">
      <c r="A4167" s="27">
        <f t="shared" si="74"/>
        <v>9</v>
      </c>
      <c r="B4167" s="30" t="s">
        <v>6394</v>
      </c>
      <c r="C4167" s="30" t="s">
        <v>1334</v>
      </c>
      <c r="D4167" s="34">
        <v>0</v>
      </c>
      <c r="E4167" s="33">
        <v>724312.55</v>
      </c>
      <c r="F4167" s="33">
        <v>724312.55</v>
      </c>
    </row>
    <row r="4168" spans="1:6" ht="13.5" hidden="1" thickBot="1">
      <c r="A4168" s="27">
        <f t="shared" si="74"/>
        <v>9</v>
      </c>
      <c r="B4168" s="30" t="s">
        <v>6395</v>
      </c>
      <c r="C4168" s="30" t="s">
        <v>4785</v>
      </c>
      <c r="D4168" s="34">
        <v>0</v>
      </c>
      <c r="E4168" s="34">
        <v>354838504</v>
      </c>
      <c r="F4168" s="34">
        <v>354838504</v>
      </c>
    </row>
    <row r="4169" spans="1:6" ht="13.5" hidden="1" thickBot="1">
      <c r="A4169" s="27">
        <f t="shared" si="74"/>
        <v>9</v>
      </c>
      <c r="B4169" s="30" t="s">
        <v>6396</v>
      </c>
      <c r="C4169" s="30" t="s">
        <v>4802</v>
      </c>
      <c r="D4169" s="34">
        <v>0</v>
      </c>
      <c r="E4169" s="34">
        <v>2100000</v>
      </c>
      <c r="F4169" s="34">
        <v>2100000</v>
      </c>
    </row>
    <row r="4170" spans="1:6" ht="13.5" hidden="1" thickBot="1">
      <c r="A4170" s="27">
        <f t="shared" si="74"/>
        <v>9</v>
      </c>
      <c r="B4170" s="30" t="s">
        <v>6397</v>
      </c>
      <c r="C4170" s="30" t="s">
        <v>6080</v>
      </c>
      <c r="D4170" s="34">
        <v>0</v>
      </c>
      <c r="E4170" s="33">
        <v>8692993241.1499996</v>
      </c>
      <c r="F4170" s="33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0" t="s">
        <v>5979</v>
      </c>
      <c r="D4171" s="34">
        <v>0</v>
      </c>
      <c r="E4171" s="34">
        <v>0</v>
      </c>
      <c r="F4171" s="34">
        <v>0</v>
      </c>
    </row>
    <row r="4172" spans="1:6" ht="13.5" hidden="1" thickBot="1">
      <c r="A4172" s="27">
        <f t="shared" si="74"/>
        <v>9</v>
      </c>
      <c r="B4172" s="30" t="s">
        <v>6399</v>
      </c>
      <c r="C4172" s="30" t="s">
        <v>4823</v>
      </c>
      <c r="D4172" s="34">
        <v>0</v>
      </c>
      <c r="E4172" s="34">
        <v>190328196</v>
      </c>
      <c r="F4172" s="34">
        <v>190328196</v>
      </c>
    </row>
    <row r="4173" spans="1:6" ht="13.5" hidden="1" thickBot="1">
      <c r="A4173" s="27">
        <f t="shared" si="74"/>
        <v>9</v>
      </c>
      <c r="B4173" s="30" t="s">
        <v>6400</v>
      </c>
      <c r="C4173" s="30" t="s">
        <v>2212</v>
      </c>
      <c r="D4173" s="34">
        <v>0</v>
      </c>
      <c r="E4173" s="34">
        <v>133374959</v>
      </c>
      <c r="F4173" s="34">
        <v>133374959</v>
      </c>
    </row>
    <row r="4174" spans="1:6" ht="13.5" hidden="1" thickBot="1">
      <c r="A4174" s="27">
        <f t="shared" si="74"/>
        <v>9</v>
      </c>
      <c r="B4174" s="30" t="s">
        <v>6401</v>
      </c>
      <c r="C4174" s="30" t="s">
        <v>6077</v>
      </c>
      <c r="D4174" s="34">
        <v>0</v>
      </c>
      <c r="E4174" s="34">
        <v>61413586</v>
      </c>
      <c r="F4174" s="34">
        <v>61413586</v>
      </c>
    </row>
    <row r="4175" spans="1:6" ht="13.5" hidden="1" thickBot="1">
      <c r="A4175" s="27">
        <f t="shared" si="74"/>
        <v>9</v>
      </c>
      <c r="B4175" s="30" t="s">
        <v>6402</v>
      </c>
      <c r="C4175" s="30" t="s">
        <v>4802</v>
      </c>
      <c r="D4175" s="34">
        <v>0</v>
      </c>
      <c r="E4175" s="34">
        <v>2150770</v>
      </c>
      <c r="F4175" s="34">
        <v>2150770</v>
      </c>
    </row>
    <row r="4176" spans="1:6" ht="13.5" hidden="1" thickBot="1">
      <c r="A4176" s="27">
        <f t="shared" si="74"/>
        <v>9</v>
      </c>
      <c r="B4176" s="30" t="s">
        <v>6403</v>
      </c>
      <c r="C4176" s="30" t="s">
        <v>6080</v>
      </c>
      <c r="D4176" s="34">
        <v>0</v>
      </c>
      <c r="E4176" s="34">
        <v>387267511</v>
      </c>
      <c r="F4176" s="34">
        <v>387267511</v>
      </c>
    </row>
    <row r="4177" spans="1:6" ht="13.5" thickBot="1">
      <c r="A4177" s="27">
        <f t="shared" si="74"/>
        <v>6</v>
      </c>
      <c r="B4177" s="27" t="s">
        <v>6404</v>
      </c>
      <c r="C4177" s="30" t="s">
        <v>3975</v>
      </c>
      <c r="D4177" s="34">
        <v>0</v>
      </c>
      <c r="E4177" s="34">
        <v>0</v>
      </c>
      <c r="F4177" s="34">
        <v>0</v>
      </c>
    </row>
    <row r="4178" spans="1:6" ht="13.5" hidden="1" thickBot="1">
      <c r="A4178" s="27">
        <f t="shared" si="74"/>
        <v>9</v>
      </c>
      <c r="B4178" s="30" t="s">
        <v>6405</v>
      </c>
      <c r="C4178" s="30" t="s">
        <v>199</v>
      </c>
      <c r="D4178" s="34">
        <v>0</v>
      </c>
      <c r="E4178" s="33">
        <v>2981856102.7399998</v>
      </c>
      <c r="F4178" s="33">
        <v>2981856102.7399998</v>
      </c>
    </row>
    <row r="4179" spans="1:6" ht="13.5" hidden="1" thickBot="1">
      <c r="A4179" s="27">
        <f t="shared" si="74"/>
        <v>9</v>
      </c>
      <c r="B4179" s="30" t="s">
        <v>6406</v>
      </c>
      <c r="C4179" s="30" t="s">
        <v>4823</v>
      </c>
      <c r="D4179" s="34">
        <v>0</v>
      </c>
      <c r="E4179" s="33">
        <v>54037831412.540001</v>
      </c>
      <c r="F4179" s="33">
        <v>54037831412.540001</v>
      </c>
    </row>
    <row r="4180" spans="1:6" ht="13.5" hidden="1" thickBot="1">
      <c r="A4180" s="27">
        <f t="shared" si="74"/>
        <v>9</v>
      </c>
      <c r="B4180" s="30" t="s">
        <v>6407</v>
      </c>
      <c r="C4180" s="30" t="s">
        <v>2212</v>
      </c>
      <c r="D4180" s="34">
        <v>0</v>
      </c>
      <c r="E4180" s="33">
        <v>55008375058.169998</v>
      </c>
      <c r="F4180" s="33">
        <v>55008375058.169998</v>
      </c>
    </row>
    <row r="4181" spans="1:6" ht="13.5" hidden="1" thickBot="1">
      <c r="A4181" s="27">
        <f t="shared" si="74"/>
        <v>9</v>
      </c>
      <c r="B4181" s="30" t="s">
        <v>6408</v>
      </c>
      <c r="C4181" s="30" t="s">
        <v>4744</v>
      </c>
      <c r="D4181" s="34">
        <v>0</v>
      </c>
      <c r="E4181" s="34">
        <v>8379402</v>
      </c>
      <c r="F4181" s="34">
        <v>8379402</v>
      </c>
    </row>
    <row r="4182" spans="1:6" ht="13.5" hidden="1" thickBot="1">
      <c r="A4182" s="27">
        <f t="shared" si="74"/>
        <v>9</v>
      </c>
      <c r="B4182" s="30" t="s">
        <v>6409</v>
      </c>
      <c r="C4182" s="30" t="s">
        <v>2214</v>
      </c>
      <c r="D4182" s="34">
        <v>0</v>
      </c>
      <c r="E4182" s="34">
        <v>2109619656</v>
      </c>
      <c r="F4182" s="34">
        <v>2109619656</v>
      </c>
    </row>
    <row r="4183" spans="1:6" ht="13.5" hidden="1" thickBot="1">
      <c r="A4183" s="27">
        <f t="shared" si="74"/>
        <v>9</v>
      </c>
      <c r="B4183" s="30" t="s">
        <v>6410</v>
      </c>
      <c r="C4183" s="30" t="s">
        <v>133</v>
      </c>
      <c r="D4183" s="34">
        <v>0</v>
      </c>
      <c r="E4183" s="34">
        <v>231704110</v>
      </c>
      <c r="F4183" s="34">
        <v>231704110</v>
      </c>
    </row>
    <row r="4184" spans="1:6" ht="13.5" hidden="1" thickBot="1">
      <c r="A4184" s="27">
        <f t="shared" si="74"/>
        <v>9</v>
      </c>
      <c r="B4184" s="30" t="s">
        <v>6411</v>
      </c>
      <c r="C4184" s="30" t="s">
        <v>6077</v>
      </c>
      <c r="D4184" s="34">
        <v>0</v>
      </c>
      <c r="E4184" s="33">
        <v>3633157255.6500001</v>
      </c>
      <c r="F4184" s="33">
        <v>3633157255.6500001</v>
      </c>
    </row>
    <row r="4185" spans="1:6" ht="13.5" hidden="1" thickBot="1">
      <c r="A4185" s="27">
        <f t="shared" si="74"/>
        <v>9</v>
      </c>
      <c r="B4185" s="30" t="s">
        <v>6412</v>
      </c>
      <c r="C4185" s="30" t="s">
        <v>1334</v>
      </c>
      <c r="D4185" s="34">
        <v>0</v>
      </c>
      <c r="E4185" s="33">
        <v>41927914.240000002</v>
      </c>
      <c r="F4185" s="33">
        <v>41927914.240000002</v>
      </c>
    </row>
    <row r="4186" spans="1:6" ht="13.5" hidden="1" thickBot="1">
      <c r="A4186" s="27">
        <f t="shared" si="74"/>
        <v>9</v>
      </c>
      <c r="B4186" s="30" t="s">
        <v>6413</v>
      </c>
      <c r="C4186" s="30" t="s">
        <v>4785</v>
      </c>
      <c r="D4186" s="34">
        <v>0</v>
      </c>
      <c r="E4186" s="34">
        <v>1624561245</v>
      </c>
      <c r="F4186" s="34">
        <v>1624561245</v>
      </c>
    </row>
    <row r="4187" spans="1:6" ht="13.5" hidden="1" thickBot="1">
      <c r="A4187" s="27">
        <f t="shared" si="74"/>
        <v>9</v>
      </c>
      <c r="B4187" s="30" t="s">
        <v>6414</v>
      </c>
      <c r="C4187" s="30" t="s">
        <v>4802</v>
      </c>
      <c r="D4187" s="34">
        <v>0</v>
      </c>
      <c r="E4187" s="34">
        <v>2036420852</v>
      </c>
      <c r="F4187" s="34">
        <v>2036420852</v>
      </c>
    </row>
    <row r="4188" spans="1:6" ht="13.5" hidden="1" thickBot="1">
      <c r="A4188" s="27">
        <f t="shared" si="74"/>
        <v>9</v>
      </c>
      <c r="B4188" s="30" t="s">
        <v>6415</v>
      </c>
      <c r="C4188" s="30" t="s">
        <v>6080</v>
      </c>
      <c r="D4188" s="34">
        <v>0</v>
      </c>
      <c r="E4188" s="33">
        <v>121713833008.34</v>
      </c>
      <c r="F4188" s="33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0" t="s">
        <v>129</v>
      </c>
      <c r="D4189" s="34">
        <v>0</v>
      </c>
      <c r="E4189" s="33">
        <v>0.02</v>
      </c>
      <c r="F4189" s="33">
        <v>0.02</v>
      </c>
    </row>
    <row r="4190" spans="1:6" ht="13.5" thickBot="1">
      <c r="A4190" s="27">
        <f t="shared" si="74"/>
        <v>6</v>
      </c>
      <c r="B4190" s="27" t="s">
        <v>6417</v>
      </c>
      <c r="C4190" s="30" t="s">
        <v>4003</v>
      </c>
      <c r="D4190" s="34">
        <v>0</v>
      </c>
      <c r="E4190" s="34">
        <v>0</v>
      </c>
      <c r="F4190" s="34">
        <v>0</v>
      </c>
    </row>
    <row r="4191" spans="1:6" ht="13.5" hidden="1" thickBot="1">
      <c r="A4191" s="27">
        <f t="shared" si="74"/>
        <v>9</v>
      </c>
      <c r="B4191" s="30" t="s">
        <v>6418</v>
      </c>
      <c r="C4191" s="30" t="s">
        <v>199</v>
      </c>
      <c r="D4191" s="34">
        <v>0</v>
      </c>
      <c r="E4191" s="33">
        <v>204626196485.09</v>
      </c>
      <c r="F4191" s="33">
        <v>204626196485.09</v>
      </c>
    </row>
    <row r="4192" spans="1:6" ht="13.5" hidden="1" thickBot="1">
      <c r="A4192" s="27">
        <f t="shared" si="74"/>
        <v>9</v>
      </c>
      <c r="B4192" s="30" t="s">
        <v>6419</v>
      </c>
      <c r="C4192" s="30" t="s">
        <v>4823</v>
      </c>
      <c r="D4192" s="34">
        <v>0</v>
      </c>
      <c r="E4192" s="33">
        <v>312119558393.53998</v>
      </c>
      <c r="F4192" s="33">
        <v>312119558393.53998</v>
      </c>
    </row>
    <row r="4193" spans="1:6" ht="13.5" hidden="1" thickBot="1">
      <c r="A4193" s="27">
        <f t="shared" si="74"/>
        <v>9</v>
      </c>
      <c r="B4193" s="30" t="s">
        <v>6420</v>
      </c>
      <c r="C4193" s="30" t="s">
        <v>2212</v>
      </c>
      <c r="D4193" s="34">
        <v>0</v>
      </c>
      <c r="E4193" s="33">
        <v>493877343789.40997</v>
      </c>
      <c r="F4193" s="33">
        <v>493877343789.40997</v>
      </c>
    </row>
    <row r="4194" spans="1:6" ht="13.5" hidden="1" thickBot="1">
      <c r="A4194" s="27">
        <f t="shared" ref="A4194:A4257" si="75">LEN(B4194)</f>
        <v>9</v>
      </c>
      <c r="B4194" s="30" t="s">
        <v>6421</v>
      </c>
      <c r="C4194" s="30" t="s">
        <v>4744</v>
      </c>
      <c r="D4194" s="34">
        <v>0</v>
      </c>
      <c r="E4194" s="33">
        <v>2370750048.79</v>
      </c>
      <c r="F4194" s="33">
        <v>2370750048.79</v>
      </c>
    </row>
    <row r="4195" spans="1:6" ht="13.5" hidden="1" thickBot="1">
      <c r="A4195" s="27">
        <f t="shared" si="75"/>
        <v>9</v>
      </c>
      <c r="B4195" s="30" t="s">
        <v>6422</v>
      </c>
      <c r="C4195" s="30" t="s">
        <v>2214</v>
      </c>
      <c r="D4195" s="34">
        <v>0</v>
      </c>
      <c r="E4195" s="33">
        <v>43607263225.449997</v>
      </c>
      <c r="F4195" s="33">
        <v>43607263225.449997</v>
      </c>
    </row>
    <row r="4196" spans="1:6" ht="13.5" hidden="1" thickBot="1">
      <c r="A4196" s="27">
        <f t="shared" si="75"/>
        <v>9</v>
      </c>
      <c r="B4196" s="30" t="s">
        <v>6423</v>
      </c>
      <c r="C4196" s="30" t="s">
        <v>133</v>
      </c>
      <c r="D4196" s="34">
        <v>0</v>
      </c>
      <c r="E4196" s="33">
        <v>10144716041.84</v>
      </c>
      <c r="F4196" s="33">
        <v>10144716041.84</v>
      </c>
    </row>
    <row r="4197" spans="1:6" ht="13.5" hidden="1" thickBot="1">
      <c r="A4197" s="27">
        <f t="shared" si="75"/>
        <v>9</v>
      </c>
      <c r="B4197" s="30" t="s">
        <v>6424</v>
      </c>
      <c r="C4197" s="30" t="s">
        <v>6077</v>
      </c>
      <c r="D4197" s="34">
        <v>0</v>
      </c>
      <c r="E4197" s="33">
        <v>15587485697.469999</v>
      </c>
      <c r="F4197" s="33">
        <v>15587485697.469999</v>
      </c>
    </row>
    <row r="4198" spans="1:6" ht="13.5" hidden="1" thickBot="1">
      <c r="A4198" s="27">
        <f t="shared" si="75"/>
        <v>9</v>
      </c>
      <c r="B4198" s="30" t="s">
        <v>6425</v>
      </c>
      <c r="C4198" s="30" t="s">
        <v>1334</v>
      </c>
      <c r="D4198" s="34">
        <v>0</v>
      </c>
      <c r="E4198" s="33">
        <v>323961676.44999999</v>
      </c>
      <c r="F4198" s="33">
        <v>323961676.44999999</v>
      </c>
    </row>
    <row r="4199" spans="1:6" ht="13.5" hidden="1" thickBot="1">
      <c r="A4199" s="27">
        <f t="shared" si="75"/>
        <v>9</v>
      </c>
      <c r="B4199" s="30" t="s">
        <v>6426</v>
      </c>
      <c r="C4199" s="30" t="s">
        <v>4785</v>
      </c>
      <c r="D4199" s="34">
        <v>0</v>
      </c>
      <c r="E4199" s="33">
        <v>12384690401.24</v>
      </c>
      <c r="F4199" s="33">
        <v>12384690401.24</v>
      </c>
    </row>
    <row r="4200" spans="1:6" ht="13.5" hidden="1" thickBot="1">
      <c r="A4200" s="27">
        <f t="shared" si="75"/>
        <v>9</v>
      </c>
      <c r="B4200" s="30" t="s">
        <v>6427</v>
      </c>
      <c r="C4200" s="30" t="s">
        <v>4802</v>
      </c>
      <c r="D4200" s="34">
        <v>0</v>
      </c>
      <c r="E4200" s="33">
        <v>28721103250.630001</v>
      </c>
      <c r="F4200" s="33">
        <v>28721103250.630001</v>
      </c>
    </row>
    <row r="4201" spans="1:6" ht="13.5" hidden="1" thickBot="1">
      <c r="A4201" s="27">
        <f t="shared" si="75"/>
        <v>9</v>
      </c>
      <c r="B4201" s="30" t="s">
        <v>6428</v>
      </c>
      <c r="C4201" s="30" t="s">
        <v>6080</v>
      </c>
      <c r="D4201" s="34">
        <v>0</v>
      </c>
      <c r="E4201" s="33">
        <v>1123763069009.9099</v>
      </c>
      <c r="F4201" s="33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0" t="s">
        <v>4005</v>
      </c>
      <c r="D4202" s="34">
        <v>0</v>
      </c>
      <c r="E4202" s="34">
        <v>0</v>
      </c>
      <c r="F4202" s="34">
        <v>0</v>
      </c>
    </row>
    <row r="4203" spans="1:6" ht="13.5" hidden="1" thickBot="1">
      <c r="A4203" s="27">
        <f t="shared" si="75"/>
        <v>9</v>
      </c>
      <c r="B4203" s="30" t="s">
        <v>6430</v>
      </c>
      <c r="C4203" s="30" t="s">
        <v>199</v>
      </c>
      <c r="D4203" s="34">
        <v>0</v>
      </c>
      <c r="E4203" s="33">
        <v>31984731409.509998</v>
      </c>
      <c r="F4203" s="33">
        <v>31984731409.509998</v>
      </c>
    </row>
    <row r="4204" spans="1:6" ht="13.5" hidden="1" thickBot="1">
      <c r="A4204" s="27">
        <f t="shared" si="75"/>
        <v>9</v>
      </c>
      <c r="B4204" s="30" t="s">
        <v>6431</v>
      </c>
      <c r="C4204" s="30" t="s">
        <v>4823</v>
      </c>
      <c r="D4204" s="34">
        <v>0</v>
      </c>
      <c r="E4204" s="33">
        <v>89367850395.25</v>
      </c>
      <c r="F4204" s="33">
        <v>89367850395.25</v>
      </c>
    </row>
    <row r="4205" spans="1:6" ht="13.5" hidden="1" thickBot="1">
      <c r="A4205" s="27">
        <f t="shared" si="75"/>
        <v>9</v>
      </c>
      <c r="B4205" s="30" t="s">
        <v>6432</v>
      </c>
      <c r="C4205" s="30" t="s">
        <v>2212</v>
      </c>
      <c r="D4205" s="34">
        <v>0</v>
      </c>
      <c r="E4205" s="33">
        <v>88450545920.649994</v>
      </c>
      <c r="F4205" s="33">
        <v>88450545920.649994</v>
      </c>
    </row>
    <row r="4206" spans="1:6" ht="13.5" hidden="1" thickBot="1">
      <c r="A4206" s="27">
        <f t="shared" si="75"/>
        <v>9</v>
      </c>
      <c r="B4206" s="30" t="s">
        <v>6433</v>
      </c>
      <c r="C4206" s="30" t="s">
        <v>4744</v>
      </c>
      <c r="D4206" s="34">
        <v>0</v>
      </c>
      <c r="E4206" s="33">
        <v>524592024.20999998</v>
      </c>
      <c r="F4206" s="33">
        <v>524592024.20999998</v>
      </c>
    </row>
    <row r="4207" spans="1:6" ht="13.5" hidden="1" thickBot="1">
      <c r="A4207" s="27">
        <f t="shared" si="75"/>
        <v>9</v>
      </c>
      <c r="B4207" s="30" t="s">
        <v>6434</v>
      </c>
      <c r="C4207" s="30" t="s">
        <v>2214</v>
      </c>
      <c r="D4207" s="34">
        <v>0</v>
      </c>
      <c r="E4207" s="33">
        <v>7595181562.8400002</v>
      </c>
      <c r="F4207" s="33">
        <v>7595181562.8400002</v>
      </c>
    </row>
    <row r="4208" spans="1:6" ht="13.5" hidden="1" thickBot="1">
      <c r="A4208" s="27">
        <f t="shared" si="75"/>
        <v>9</v>
      </c>
      <c r="B4208" s="30" t="s">
        <v>6435</v>
      </c>
      <c r="C4208" s="30" t="s">
        <v>133</v>
      </c>
      <c r="D4208" s="34">
        <v>0</v>
      </c>
      <c r="E4208" s="33">
        <v>1962545879.4000001</v>
      </c>
      <c r="F4208" s="33">
        <v>1962545879.4000001</v>
      </c>
    </row>
    <row r="4209" spans="1:6" ht="13.5" hidden="1" thickBot="1">
      <c r="A4209" s="27">
        <f t="shared" si="75"/>
        <v>9</v>
      </c>
      <c r="B4209" s="30" t="s">
        <v>6436</v>
      </c>
      <c r="C4209" s="30" t="s">
        <v>6077</v>
      </c>
      <c r="D4209" s="34">
        <v>0</v>
      </c>
      <c r="E4209" s="33">
        <v>3837818716.0700002</v>
      </c>
      <c r="F4209" s="33">
        <v>3837818716.0700002</v>
      </c>
    </row>
    <row r="4210" spans="1:6" ht="13.5" hidden="1" thickBot="1">
      <c r="A4210" s="27">
        <f t="shared" si="75"/>
        <v>9</v>
      </c>
      <c r="B4210" s="30" t="s">
        <v>6437</v>
      </c>
      <c r="C4210" s="30" t="s">
        <v>1334</v>
      </c>
      <c r="D4210" s="34">
        <v>0</v>
      </c>
      <c r="E4210" s="34">
        <v>98657733</v>
      </c>
      <c r="F4210" s="34">
        <v>98657733</v>
      </c>
    </row>
    <row r="4211" spans="1:6" ht="13.5" hidden="1" thickBot="1">
      <c r="A4211" s="27">
        <f t="shared" si="75"/>
        <v>9</v>
      </c>
      <c r="B4211" s="30" t="s">
        <v>6438</v>
      </c>
      <c r="C4211" s="30" t="s">
        <v>4785</v>
      </c>
      <c r="D4211" s="34">
        <v>0</v>
      </c>
      <c r="E4211" s="34">
        <v>277447678</v>
      </c>
      <c r="F4211" s="34">
        <v>277447678</v>
      </c>
    </row>
    <row r="4212" spans="1:6" ht="13.5" hidden="1" thickBot="1">
      <c r="A4212" s="27">
        <f t="shared" si="75"/>
        <v>9</v>
      </c>
      <c r="B4212" s="30" t="s">
        <v>6439</v>
      </c>
      <c r="C4212" s="30" t="s">
        <v>4802</v>
      </c>
      <c r="D4212" s="34">
        <v>0</v>
      </c>
      <c r="E4212" s="33">
        <v>4069704491.7800002</v>
      </c>
      <c r="F4212" s="33">
        <v>4069704491.7800002</v>
      </c>
    </row>
    <row r="4213" spans="1:6" ht="13.5" hidden="1" thickBot="1">
      <c r="A4213" s="27">
        <f t="shared" si="75"/>
        <v>9</v>
      </c>
      <c r="B4213" s="30" t="s">
        <v>6440</v>
      </c>
      <c r="C4213" s="30" t="s">
        <v>6080</v>
      </c>
      <c r="D4213" s="34">
        <v>0</v>
      </c>
      <c r="E4213" s="33">
        <v>228169075810.70999</v>
      </c>
      <c r="F4213" s="33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0" t="s">
        <v>4007</v>
      </c>
      <c r="D4214" s="34">
        <v>0</v>
      </c>
      <c r="E4214" s="34">
        <v>0</v>
      </c>
      <c r="F4214" s="34">
        <v>0</v>
      </c>
    </row>
    <row r="4215" spans="1:6" ht="13.5" hidden="1" thickBot="1">
      <c r="A4215" s="27">
        <f t="shared" si="75"/>
        <v>9</v>
      </c>
      <c r="B4215" s="30" t="s">
        <v>6442</v>
      </c>
      <c r="C4215" s="30" t="s">
        <v>199</v>
      </c>
      <c r="D4215" s="34">
        <v>0</v>
      </c>
      <c r="E4215" s="33">
        <v>103278453146.38</v>
      </c>
      <c r="F4215" s="33">
        <v>103278453146.38</v>
      </c>
    </row>
    <row r="4216" spans="1:6" ht="13.5" hidden="1" thickBot="1">
      <c r="A4216" s="27">
        <f t="shared" si="75"/>
        <v>9</v>
      </c>
      <c r="B4216" s="30" t="s">
        <v>6443</v>
      </c>
      <c r="C4216" s="30" t="s">
        <v>4823</v>
      </c>
      <c r="D4216" s="34">
        <v>0</v>
      </c>
      <c r="E4216" s="33">
        <v>171251713059.29999</v>
      </c>
      <c r="F4216" s="33">
        <v>171251713059.29999</v>
      </c>
    </row>
    <row r="4217" spans="1:6" ht="13.5" hidden="1" thickBot="1">
      <c r="A4217" s="27">
        <f t="shared" si="75"/>
        <v>9</v>
      </c>
      <c r="B4217" s="30" t="s">
        <v>6444</v>
      </c>
      <c r="C4217" s="30" t="s">
        <v>2212</v>
      </c>
      <c r="D4217" s="34">
        <v>0</v>
      </c>
      <c r="E4217" s="33">
        <v>289102203592.69</v>
      </c>
      <c r="F4217" s="33">
        <v>289102203592.69</v>
      </c>
    </row>
    <row r="4218" spans="1:6" ht="13.5" hidden="1" thickBot="1">
      <c r="A4218" s="27">
        <f t="shared" si="75"/>
        <v>9</v>
      </c>
      <c r="B4218" s="30" t="s">
        <v>6445</v>
      </c>
      <c r="C4218" s="30" t="s">
        <v>4744</v>
      </c>
      <c r="D4218" s="34">
        <v>0</v>
      </c>
      <c r="E4218" s="33">
        <v>1872557457.48</v>
      </c>
      <c r="F4218" s="33">
        <v>1872557457.48</v>
      </c>
    </row>
    <row r="4219" spans="1:6" ht="13.5" hidden="1" thickBot="1">
      <c r="A4219" s="27">
        <f t="shared" si="75"/>
        <v>9</v>
      </c>
      <c r="B4219" s="30" t="s">
        <v>6446</v>
      </c>
      <c r="C4219" s="30" t="s">
        <v>2214</v>
      </c>
      <c r="D4219" s="34">
        <v>0</v>
      </c>
      <c r="E4219" s="33">
        <v>30598418248.400002</v>
      </c>
      <c r="F4219" s="33">
        <v>30598418248.400002</v>
      </c>
    </row>
    <row r="4220" spans="1:6" ht="13.5" hidden="1" thickBot="1">
      <c r="A4220" s="27">
        <f t="shared" si="75"/>
        <v>9</v>
      </c>
      <c r="B4220" s="30" t="s">
        <v>6447</v>
      </c>
      <c r="C4220" s="30" t="s">
        <v>133</v>
      </c>
      <c r="D4220" s="34">
        <v>0</v>
      </c>
      <c r="E4220" s="33">
        <v>8327267352.0900002</v>
      </c>
      <c r="F4220" s="33">
        <v>8327267352.0900002</v>
      </c>
    </row>
    <row r="4221" spans="1:6" ht="13.5" hidden="1" thickBot="1">
      <c r="A4221" s="27">
        <f t="shared" si="75"/>
        <v>9</v>
      </c>
      <c r="B4221" s="30" t="s">
        <v>6448</v>
      </c>
      <c r="C4221" s="30" t="s">
        <v>6077</v>
      </c>
      <c r="D4221" s="34">
        <v>0</v>
      </c>
      <c r="E4221" s="33">
        <v>12826316809.629999</v>
      </c>
      <c r="F4221" s="33">
        <v>12826316809.629999</v>
      </c>
    </row>
    <row r="4222" spans="1:6" ht="13.5" hidden="1" thickBot="1">
      <c r="A4222" s="27">
        <f t="shared" si="75"/>
        <v>9</v>
      </c>
      <c r="B4222" s="30" t="s">
        <v>6449</v>
      </c>
      <c r="C4222" s="30" t="s">
        <v>1334</v>
      </c>
      <c r="D4222" s="34">
        <v>0</v>
      </c>
      <c r="E4222" s="34">
        <v>91445245</v>
      </c>
      <c r="F4222" s="34">
        <v>91445245</v>
      </c>
    </row>
    <row r="4223" spans="1:6" ht="13.5" hidden="1" thickBot="1">
      <c r="A4223" s="27">
        <f t="shared" si="75"/>
        <v>9</v>
      </c>
      <c r="B4223" s="30" t="s">
        <v>6450</v>
      </c>
      <c r="C4223" s="30" t="s">
        <v>4785</v>
      </c>
      <c r="D4223" s="34">
        <v>0</v>
      </c>
      <c r="E4223" s="33">
        <v>13933734319.5</v>
      </c>
      <c r="F4223" s="33">
        <v>13933734319.5</v>
      </c>
    </row>
    <row r="4224" spans="1:6" ht="13.5" hidden="1" thickBot="1">
      <c r="A4224" s="27">
        <f t="shared" si="75"/>
        <v>9</v>
      </c>
      <c r="B4224" s="30" t="s">
        <v>6451</v>
      </c>
      <c r="C4224" s="30" t="s">
        <v>4802</v>
      </c>
      <c r="D4224" s="34">
        <v>0</v>
      </c>
      <c r="E4224" s="33">
        <v>27243421895.669998</v>
      </c>
      <c r="F4224" s="33">
        <v>27243421895.669998</v>
      </c>
    </row>
    <row r="4225" spans="1:6" ht="13.5" hidden="1" thickBot="1">
      <c r="A4225" s="27">
        <f t="shared" si="75"/>
        <v>9</v>
      </c>
      <c r="B4225" s="30" t="s">
        <v>6452</v>
      </c>
      <c r="C4225" s="30" t="s">
        <v>6080</v>
      </c>
      <c r="D4225" s="34">
        <v>0</v>
      </c>
      <c r="E4225" s="33">
        <v>658525531126.14001</v>
      </c>
      <c r="F4225" s="33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0" t="s">
        <v>4009</v>
      </c>
      <c r="D4226" s="34">
        <v>0</v>
      </c>
      <c r="E4226" s="34">
        <v>0</v>
      </c>
      <c r="F4226" s="34">
        <v>0</v>
      </c>
    </row>
    <row r="4227" spans="1:6" ht="13.5" hidden="1" thickBot="1">
      <c r="A4227" s="27">
        <f t="shared" si="75"/>
        <v>9</v>
      </c>
      <c r="B4227" s="30" t="s">
        <v>6454</v>
      </c>
      <c r="C4227" s="30" t="s">
        <v>199</v>
      </c>
      <c r="D4227" s="34">
        <v>0</v>
      </c>
      <c r="E4227" s="33">
        <v>81233237215.619995</v>
      </c>
      <c r="F4227" s="33">
        <v>81233237215.619995</v>
      </c>
    </row>
    <row r="4228" spans="1:6" ht="13.5" hidden="1" thickBot="1">
      <c r="A4228" s="27">
        <f t="shared" si="75"/>
        <v>9</v>
      </c>
      <c r="B4228" s="30" t="s">
        <v>6455</v>
      </c>
      <c r="C4228" s="30" t="s">
        <v>4823</v>
      </c>
      <c r="D4228" s="34">
        <v>0</v>
      </c>
      <c r="E4228" s="33">
        <v>190089706901.45001</v>
      </c>
      <c r="F4228" s="33">
        <v>190089706901.45001</v>
      </c>
    </row>
    <row r="4229" spans="1:6" ht="13.5" hidden="1" thickBot="1">
      <c r="A4229" s="27">
        <f t="shared" si="75"/>
        <v>9</v>
      </c>
      <c r="B4229" s="30" t="s">
        <v>6456</v>
      </c>
      <c r="C4229" s="30" t="s">
        <v>2212</v>
      </c>
      <c r="D4229" s="34">
        <v>0</v>
      </c>
      <c r="E4229" s="33">
        <v>204732260857.97</v>
      </c>
      <c r="F4229" s="33">
        <v>204732260857.97</v>
      </c>
    </row>
    <row r="4230" spans="1:6" ht="13.5" hidden="1" thickBot="1">
      <c r="A4230" s="27">
        <f t="shared" si="75"/>
        <v>9</v>
      </c>
      <c r="B4230" s="30" t="s">
        <v>6457</v>
      </c>
      <c r="C4230" s="30" t="s">
        <v>4744</v>
      </c>
      <c r="D4230" s="34">
        <v>0</v>
      </c>
      <c r="E4230" s="33">
        <v>1371395381.1300001</v>
      </c>
      <c r="F4230" s="33">
        <v>1371395381.1300001</v>
      </c>
    </row>
    <row r="4231" spans="1:6" ht="13.5" hidden="1" thickBot="1">
      <c r="A4231" s="27">
        <f t="shared" si="75"/>
        <v>9</v>
      </c>
      <c r="B4231" s="30" t="s">
        <v>6458</v>
      </c>
      <c r="C4231" s="30" t="s">
        <v>2214</v>
      </c>
      <c r="D4231" s="34">
        <v>0</v>
      </c>
      <c r="E4231" s="33">
        <v>11743974575.629999</v>
      </c>
      <c r="F4231" s="33">
        <v>11743974575.629999</v>
      </c>
    </row>
    <row r="4232" spans="1:6" ht="13.5" hidden="1" thickBot="1">
      <c r="A4232" s="27">
        <f t="shared" si="75"/>
        <v>9</v>
      </c>
      <c r="B4232" s="30" t="s">
        <v>6459</v>
      </c>
      <c r="C4232" s="30" t="s">
        <v>133</v>
      </c>
      <c r="D4232" s="34">
        <v>0</v>
      </c>
      <c r="E4232" s="33">
        <v>2699372153.1399999</v>
      </c>
      <c r="F4232" s="33">
        <v>2699372153.1399999</v>
      </c>
    </row>
    <row r="4233" spans="1:6" ht="13.5" hidden="1" thickBot="1">
      <c r="A4233" s="27">
        <f t="shared" si="75"/>
        <v>9</v>
      </c>
      <c r="B4233" s="30" t="s">
        <v>6460</v>
      </c>
      <c r="C4233" s="30" t="s">
        <v>6077</v>
      </c>
      <c r="D4233" s="34">
        <v>0</v>
      </c>
      <c r="E4233" s="33">
        <v>6484700287.1800003</v>
      </c>
      <c r="F4233" s="33">
        <v>6484700287.1800003</v>
      </c>
    </row>
    <row r="4234" spans="1:6" ht="13.5" hidden="1" thickBot="1">
      <c r="A4234" s="27">
        <f t="shared" si="75"/>
        <v>9</v>
      </c>
      <c r="B4234" s="30" t="s">
        <v>6461</v>
      </c>
      <c r="C4234" s="30" t="s">
        <v>1334</v>
      </c>
      <c r="D4234" s="34">
        <v>0</v>
      </c>
      <c r="E4234" s="33">
        <v>82932358.5</v>
      </c>
      <c r="F4234" s="33">
        <v>82932358.5</v>
      </c>
    </row>
    <row r="4235" spans="1:6" ht="13.5" hidden="1" thickBot="1">
      <c r="A4235" s="27">
        <f t="shared" si="75"/>
        <v>9</v>
      </c>
      <c r="B4235" s="30" t="s">
        <v>6462</v>
      </c>
      <c r="C4235" s="30" t="s">
        <v>4785</v>
      </c>
      <c r="D4235" s="34">
        <v>0</v>
      </c>
      <c r="E4235" s="33">
        <v>3837724928.6999998</v>
      </c>
      <c r="F4235" s="33">
        <v>3837724928.6999998</v>
      </c>
    </row>
    <row r="4236" spans="1:6" ht="13.5" hidden="1" thickBot="1">
      <c r="A4236" s="27">
        <f t="shared" si="75"/>
        <v>9</v>
      </c>
      <c r="B4236" s="30" t="s">
        <v>6463</v>
      </c>
      <c r="C4236" s="30" t="s">
        <v>4802</v>
      </c>
      <c r="D4236" s="34">
        <v>0</v>
      </c>
      <c r="E4236" s="33">
        <v>16552739683.84</v>
      </c>
      <c r="F4236" s="33">
        <v>16552739683.84</v>
      </c>
    </row>
    <row r="4237" spans="1:6" ht="13.5" hidden="1" thickBot="1">
      <c r="A4237" s="27">
        <f t="shared" si="75"/>
        <v>9</v>
      </c>
      <c r="B4237" s="30" t="s">
        <v>6464</v>
      </c>
      <c r="C4237" s="30" t="s">
        <v>6080</v>
      </c>
      <c r="D4237" s="34">
        <v>0</v>
      </c>
      <c r="E4237" s="33">
        <v>518828044343.15997</v>
      </c>
      <c r="F4237" s="33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0" t="s">
        <v>4011</v>
      </c>
      <c r="D4238" s="34">
        <v>0</v>
      </c>
      <c r="E4238" s="34">
        <v>0</v>
      </c>
      <c r="F4238" s="34">
        <v>0</v>
      </c>
    </row>
    <row r="4239" spans="1:6" ht="13.5" hidden="1" thickBot="1">
      <c r="A4239" s="27">
        <f t="shared" si="75"/>
        <v>9</v>
      </c>
      <c r="B4239" s="30" t="s">
        <v>6466</v>
      </c>
      <c r="C4239" s="30" t="s">
        <v>199</v>
      </c>
      <c r="D4239" s="34">
        <v>0</v>
      </c>
      <c r="E4239" s="33">
        <v>31501019164.259998</v>
      </c>
      <c r="F4239" s="33">
        <v>31501019164.259998</v>
      </c>
    </row>
    <row r="4240" spans="1:6" ht="13.5" hidden="1" thickBot="1">
      <c r="A4240" s="27">
        <f t="shared" si="75"/>
        <v>9</v>
      </c>
      <c r="B4240" s="30" t="s">
        <v>6467</v>
      </c>
      <c r="C4240" s="30" t="s">
        <v>4823</v>
      </c>
      <c r="D4240" s="34">
        <v>0</v>
      </c>
      <c r="E4240" s="33">
        <v>42464673324.519997</v>
      </c>
      <c r="F4240" s="33">
        <v>42464673324.519997</v>
      </c>
    </row>
    <row r="4241" spans="1:6" ht="13.5" hidden="1" thickBot="1">
      <c r="A4241" s="27">
        <f t="shared" si="75"/>
        <v>9</v>
      </c>
      <c r="B4241" s="30" t="s">
        <v>6468</v>
      </c>
      <c r="C4241" s="30" t="s">
        <v>2212</v>
      </c>
      <c r="D4241" s="34">
        <v>0</v>
      </c>
      <c r="E4241" s="33">
        <v>89463919679.050003</v>
      </c>
      <c r="F4241" s="33">
        <v>89463919679.050003</v>
      </c>
    </row>
    <row r="4242" spans="1:6" ht="13.5" hidden="1" thickBot="1">
      <c r="A4242" s="27">
        <f t="shared" si="75"/>
        <v>9</v>
      </c>
      <c r="B4242" s="30" t="s">
        <v>6469</v>
      </c>
      <c r="C4242" s="30" t="s">
        <v>4744</v>
      </c>
      <c r="D4242" s="34">
        <v>0</v>
      </c>
      <c r="E4242" s="33">
        <v>555922294.75999999</v>
      </c>
      <c r="F4242" s="33">
        <v>555922294.75999999</v>
      </c>
    </row>
    <row r="4243" spans="1:6" ht="13.5" hidden="1" thickBot="1">
      <c r="A4243" s="27">
        <f t="shared" si="75"/>
        <v>9</v>
      </c>
      <c r="B4243" s="30" t="s">
        <v>6470</v>
      </c>
      <c r="C4243" s="30" t="s">
        <v>2214</v>
      </c>
      <c r="D4243" s="34">
        <v>0</v>
      </c>
      <c r="E4243" s="33">
        <v>10943268457.040001</v>
      </c>
      <c r="F4243" s="33">
        <v>10943268457.040001</v>
      </c>
    </row>
    <row r="4244" spans="1:6" ht="13.5" hidden="1" thickBot="1">
      <c r="A4244" s="27">
        <f t="shared" si="75"/>
        <v>9</v>
      </c>
      <c r="B4244" s="30" t="s">
        <v>6471</v>
      </c>
      <c r="C4244" s="30" t="s">
        <v>133</v>
      </c>
      <c r="D4244" s="34">
        <v>0</v>
      </c>
      <c r="E4244" s="33">
        <v>2485551866.48</v>
      </c>
      <c r="F4244" s="33">
        <v>2485551866.48</v>
      </c>
    </row>
    <row r="4245" spans="1:6" ht="13.5" hidden="1" thickBot="1">
      <c r="A4245" s="27">
        <f t="shared" si="75"/>
        <v>9</v>
      </c>
      <c r="B4245" s="30" t="s">
        <v>6472</v>
      </c>
      <c r="C4245" s="30" t="s">
        <v>6077</v>
      </c>
      <c r="D4245" s="34">
        <v>0</v>
      </c>
      <c r="E4245" s="33">
        <v>7008912274.0699997</v>
      </c>
      <c r="F4245" s="33">
        <v>7008912274.0699997</v>
      </c>
    </row>
    <row r="4246" spans="1:6" ht="13.5" hidden="1" thickBot="1">
      <c r="A4246" s="27">
        <f t="shared" si="75"/>
        <v>9</v>
      </c>
      <c r="B4246" s="30" t="s">
        <v>6473</v>
      </c>
      <c r="C4246" s="30" t="s">
        <v>1334</v>
      </c>
      <c r="D4246" s="34">
        <v>0</v>
      </c>
      <c r="E4246" s="34">
        <v>5857557</v>
      </c>
      <c r="F4246" s="34">
        <v>5857557</v>
      </c>
    </row>
    <row r="4247" spans="1:6" ht="13.5" hidden="1" thickBot="1">
      <c r="A4247" s="27">
        <f t="shared" si="75"/>
        <v>9</v>
      </c>
      <c r="B4247" s="30" t="s">
        <v>6474</v>
      </c>
      <c r="C4247" s="30" t="s">
        <v>4785</v>
      </c>
      <c r="D4247" s="34">
        <v>0</v>
      </c>
      <c r="E4247" s="33">
        <v>4898210252.1000004</v>
      </c>
      <c r="F4247" s="33">
        <v>4898210252.1000004</v>
      </c>
    </row>
    <row r="4248" spans="1:6" ht="13.5" hidden="1" thickBot="1">
      <c r="A4248" s="27">
        <f t="shared" si="75"/>
        <v>9</v>
      </c>
      <c r="B4248" s="30" t="s">
        <v>6475</v>
      </c>
      <c r="C4248" s="30" t="s">
        <v>4802</v>
      </c>
      <c r="D4248" s="34">
        <v>0</v>
      </c>
      <c r="E4248" s="33">
        <v>6630197643.3900003</v>
      </c>
      <c r="F4248" s="33">
        <v>6630197643.3900003</v>
      </c>
    </row>
    <row r="4249" spans="1:6" ht="13.5" hidden="1" thickBot="1">
      <c r="A4249" s="27">
        <f t="shared" si="75"/>
        <v>9</v>
      </c>
      <c r="B4249" s="30" t="s">
        <v>6476</v>
      </c>
      <c r="C4249" s="30" t="s">
        <v>6080</v>
      </c>
      <c r="D4249" s="34">
        <v>0</v>
      </c>
      <c r="E4249" s="33">
        <v>195957532512.67001</v>
      </c>
      <c r="F4249" s="33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0" t="s">
        <v>6478</v>
      </c>
      <c r="D4250" s="34">
        <v>0</v>
      </c>
      <c r="E4250" s="34">
        <v>0</v>
      </c>
      <c r="F4250" s="34">
        <v>0</v>
      </c>
    </row>
    <row r="4251" spans="1:6" ht="13.5" hidden="1" thickBot="1">
      <c r="A4251" s="27">
        <f t="shared" si="75"/>
        <v>9</v>
      </c>
      <c r="B4251" s="30" t="s">
        <v>6479</v>
      </c>
      <c r="C4251" s="30" t="s">
        <v>199</v>
      </c>
      <c r="D4251" s="34">
        <v>0</v>
      </c>
      <c r="E4251" s="33">
        <v>28366833197.27</v>
      </c>
      <c r="F4251" s="33">
        <v>28366833197.27</v>
      </c>
    </row>
    <row r="4252" spans="1:6" ht="13.5" hidden="1" thickBot="1">
      <c r="A4252" s="27">
        <f t="shared" si="75"/>
        <v>9</v>
      </c>
      <c r="B4252" s="30" t="s">
        <v>6480</v>
      </c>
      <c r="C4252" s="30" t="s">
        <v>4823</v>
      </c>
      <c r="D4252" s="34">
        <v>0</v>
      </c>
      <c r="E4252" s="33">
        <v>153827602089.07999</v>
      </c>
      <c r="F4252" s="33">
        <v>153827602089.07999</v>
      </c>
    </row>
    <row r="4253" spans="1:6" ht="13.5" hidden="1" thickBot="1">
      <c r="A4253" s="27">
        <f t="shared" si="75"/>
        <v>9</v>
      </c>
      <c r="B4253" s="30" t="s">
        <v>6481</v>
      </c>
      <c r="C4253" s="30" t="s">
        <v>2212</v>
      </c>
      <c r="D4253" s="34">
        <v>0</v>
      </c>
      <c r="E4253" s="33">
        <v>165614909496.69</v>
      </c>
      <c r="F4253" s="33">
        <v>165614909496.69</v>
      </c>
    </row>
    <row r="4254" spans="1:6" ht="13.5" hidden="1" thickBot="1">
      <c r="A4254" s="27">
        <f t="shared" si="75"/>
        <v>9</v>
      </c>
      <c r="B4254" s="30" t="s">
        <v>6482</v>
      </c>
      <c r="C4254" s="30" t="s">
        <v>4744</v>
      </c>
      <c r="D4254" s="34">
        <v>0</v>
      </c>
      <c r="E4254" s="33">
        <v>1184857951.9400001</v>
      </c>
      <c r="F4254" s="33">
        <v>1184857951.9400001</v>
      </c>
    </row>
    <row r="4255" spans="1:6" ht="13.5" hidden="1" thickBot="1">
      <c r="A4255" s="27">
        <f t="shared" si="75"/>
        <v>9</v>
      </c>
      <c r="B4255" s="30" t="s">
        <v>6483</v>
      </c>
      <c r="C4255" s="30" t="s">
        <v>2214</v>
      </c>
      <c r="D4255" s="34">
        <v>0</v>
      </c>
      <c r="E4255" s="33">
        <v>17130431731.59</v>
      </c>
      <c r="F4255" s="33">
        <v>17130431731.59</v>
      </c>
    </row>
    <row r="4256" spans="1:6" ht="13.5" hidden="1" thickBot="1">
      <c r="A4256" s="27">
        <f t="shared" si="75"/>
        <v>9</v>
      </c>
      <c r="B4256" s="30" t="s">
        <v>6484</v>
      </c>
      <c r="C4256" s="30" t="s">
        <v>133</v>
      </c>
      <c r="D4256" s="34">
        <v>0</v>
      </c>
      <c r="E4256" s="33">
        <v>4146002617.6100001</v>
      </c>
      <c r="F4256" s="33">
        <v>4146002617.6100001</v>
      </c>
    </row>
    <row r="4257" spans="1:6" ht="13.5" hidden="1" thickBot="1">
      <c r="A4257" s="27">
        <f t="shared" si="75"/>
        <v>9</v>
      </c>
      <c r="B4257" s="30" t="s">
        <v>6485</v>
      </c>
      <c r="C4257" s="30" t="s">
        <v>6077</v>
      </c>
      <c r="D4257" s="34">
        <v>0</v>
      </c>
      <c r="E4257" s="33">
        <v>3385646972.3000002</v>
      </c>
      <c r="F4257" s="33">
        <v>3385646972.3000002</v>
      </c>
    </row>
    <row r="4258" spans="1:6" ht="13.5" hidden="1" thickBot="1">
      <c r="A4258" s="27">
        <f t="shared" ref="A4258:A4321" si="76">LEN(B4258)</f>
        <v>9</v>
      </c>
      <c r="B4258" s="30" t="s">
        <v>6486</v>
      </c>
      <c r="C4258" s="30" t="s">
        <v>1334</v>
      </c>
      <c r="D4258" s="34">
        <v>0</v>
      </c>
      <c r="E4258" s="34">
        <v>175988371</v>
      </c>
      <c r="F4258" s="34">
        <v>175988371</v>
      </c>
    </row>
    <row r="4259" spans="1:6" ht="13.5" hidden="1" thickBot="1">
      <c r="A4259" s="27">
        <f t="shared" si="76"/>
        <v>9</v>
      </c>
      <c r="B4259" s="30" t="s">
        <v>6487</v>
      </c>
      <c r="C4259" s="30" t="s">
        <v>4785</v>
      </c>
      <c r="D4259" s="34">
        <v>0</v>
      </c>
      <c r="E4259" s="33">
        <v>8497535476.7600002</v>
      </c>
      <c r="F4259" s="33">
        <v>8497535476.7600002</v>
      </c>
    </row>
    <row r="4260" spans="1:6" ht="13.5" hidden="1" thickBot="1">
      <c r="A4260" s="27">
        <f t="shared" si="76"/>
        <v>9</v>
      </c>
      <c r="B4260" s="30" t="s">
        <v>6488</v>
      </c>
      <c r="C4260" s="30" t="s">
        <v>4802</v>
      </c>
      <c r="D4260" s="34">
        <v>0</v>
      </c>
      <c r="E4260" s="33">
        <v>20167859024.400002</v>
      </c>
      <c r="F4260" s="33">
        <v>20167859024.400002</v>
      </c>
    </row>
    <row r="4261" spans="1:6" ht="13.5" hidden="1" thickBot="1">
      <c r="A4261" s="27">
        <f t="shared" si="76"/>
        <v>9</v>
      </c>
      <c r="B4261" s="30" t="s">
        <v>6489</v>
      </c>
      <c r="C4261" s="30" t="s">
        <v>6080</v>
      </c>
      <c r="D4261" s="34">
        <v>0</v>
      </c>
      <c r="E4261" s="33">
        <v>402497666928.64001</v>
      </c>
      <c r="F4261" s="33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0" t="s">
        <v>4013</v>
      </c>
      <c r="D4262" s="34">
        <v>0</v>
      </c>
      <c r="E4262" s="34">
        <v>0</v>
      </c>
      <c r="F4262" s="34">
        <v>0</v>
      </c>
    </row>
    <row r="4263" spans="1:6" ht="13.5" hidden="1" thickBot="1">
      <c r="A4263" s="27">
        <f t="shared" si="76"/>
        <v>9</v>
      </c>
      <c r="B4263" s="30" t="s">
        <v>6491</v>
      </c>
      <c r="C4263" s="30" t="s">
        <v>199</v>
      </c>
      <c r="D4263" s="34">
        <v>0</v>
      </c>
      <c r="E4263" s="33">
        <v>13130126120.1</v>
      </c>
      <c r="F4263" s="33">
        <v>13130126120.1</v>
      </c>
    </row>
    <row r="4264" spans="1:6" ht="13.5" hidden="1" thickBot="1">
      <c r="A4264" s="27">
        <f t="shared" si="76"/>
        <v>9</v>
      </c>
      <c r="B4264" s="30" t="s">
        <v>6492</v>
      </c>
      <c r="C4264" s="30" t="s">
        <v>4823</v>
      </c>
      <c r="D4264" s="34">
        <v>0</v>
      </c>
      <c r="E4264" s="33">
        <v>143764774049.23001</v>
      </c>
      <c r="F4264" s="33">
        <v>143764774049.23001</v>
      </c>
    </row>
    <row r="4265" spans="1:6" ht="13.5" hidden="1" thickBot="1">
      <c r="A4265" s="27">
        <f t="shared" si="76"/>
        <v>9</v>
      </c>
      <c r="B4265" s="30" t="s">
        <v>6493</v>
      </c>
      <c r="C4265" s="30" t="s">
        <v>2212</v>
      </c>
      <c r="D4265" s="34">
        <v>0</v>
      </c>
      <c r="E4265" s="33">
        <v>24705243458.32</v>
      </c>
      <c r="F4265" s="33">
        <v>24705243458.32</v>
      </c>
    </row>
    <row r="4266" spans="1:6" ht="13.5" hidden="1" thickBot="1">
      <c r="A4266" s="27">
        <f t="shared" si="76"/>
        <v>9</v>
      </c>
      <c r="B4266" s="30" t="s">
        <v>6494</v>
      </c>
      <c r="C4266" s="30" t="s">
        <v>4744</v>
      </c>
      <c r="D4266" s="34">
        <v>0</v>
      </c>
      <c r="E4266" s="34">
        <v>78794593</v>
      </c>
      <c r="F4266" s="34">
        <v>78794593</v>
      </c>
    </row>
    <row r="4267" spans="1:6" ht="13.5" hidden="1" thickBot="1">
      <c r="A4267" s="27">
        <f t="shared" si="76"/>
        <v>9</v>
      </c>
      <c r="B4267" s="30" t="s">
        <v>6495</v>
      </c>
      <c r="C4267" s="30" t="s">
        <v>2214</v>
      </c>
      <c r="D4267" s="34">
        <v>0</v>
      </c>
      <c r="E4267" s="33">
        <v>2531090334.9499998</v>
      </c>
      <c r="F4267" s="33">
        <v>2531090334.9499998</v>
      </c>
    </row>
    <row r="4268" spans="1:6" ht="13.5" hidden="1" thickBot="1">
      <c r="A4268" s="27">
        <f t="shared" si="76"/>
        <v>9</v>
      </c>
      <c r="B4268" s="30" t="s">
        <v>6496</v>
      </c>
      <c r="C4268" s="30" t="s">
        <v>133</v>
      </c>
      <c r="D4268" s="34">
        <v>0</v>
      </c>
      <c r="E4268" s="33">
        <v>539926137.05999994</v>
      </c>
      <c r="F4268" s="33">
        <v>539926137.05999994</v>
      </c>
    </row>
    <row r="4269" spans="1:6" ht="13.5" hidden="1" thickBot="1">
      <c r="A4269" s="27">
        <f t="shared" si="76"/>
        <v>9</v>
      </c>
      <c r="B4269" s="30" t="s">
        <v>6497</v>
      </c>
      <c r="C4269" s="30" t="s">
        <v>6077</v>
      </c>
      <c r="D4269" s="34">
        <v>0</v>
      </c>
      <c r="E4269" s="33">
        <v>1069799643.13</v>
      </c>
      <c r="F4269" s="33">
        <v>1069799643.13</v>
      </c>
    </row>
    <row r="4270" spans="1:6" ht="13.5" hidden="1" thickBot="1">
      <c r="A4270" s="27">
        <f t="shared" si="76"/>
        <v>9</v>
      </c>
      <c r="B4270" s="30" t="s">
        <v>6498</v>
      </c>
      <c r="C4270" s="30" t="s">
        <v>1334</v>
      </c>
      <c r="D4270" s="34">
        <v>0</v>
      </c>
      <c r="E4270" s="34">
        <v>1376000</v>
      </c>
      <c r="F4270" s="34">
        <v>1376000</v>
      </c>
    </row>
    <row r="4271" spans="1:6" ht="13.5" hidden="1" thickBot="1">
      <c r="A4271" s="27">
        <f t="shared" si="76"/>
        <v>9</v>
      </c>
      <c r="B4271" s="30" t="s">
        <v>6499</v>
      </c>
      <c r="C4271" s="30" t="s">
        <v>4785</v>
      </c>
      <c r="D4271" s="34">
        <v>0</v>
      </c>
      <c r="E4271" s="34">
        <v>1379924431</v>
      </c>
      <c r="F4271" s="34">
        <v>1379924431</v>
      </c>
    </row>
    <row r="4272" spans="1:6" ht="13.5" hidden="1" thickBot="1">
      <c r="A4272" s="27">
        <f t="shared" si="76"/>
        <v>9</v>
      </c>
      <c r="B4272" s="30" t="s">
        <v>6500</v>
      </c>
      <c r="C4272" s="30" t="s">
        <v>4802</v>
      </c>
      <c r="D4272" s="34">
        <v>0</v>
      </c>
      <c r="E4272" s="33">
        <v>1850782935.27</v>
      </c>
      <c r="F4272" s="33">
        <v>1850782935.27</v>
      </c>
    </row>
    <row r="4273" spans="1:6" ht="13.5" hidden="1" thickBot="1">
      <c r="A4273" s="27">
        <f t="shared" si="76"/>
        <v>9</v>
      </c>
      <c r="B4273" s="30" t="s">
        <v>6501</v>
      </c>
      <c r="C4273" s="30" t="s">
        <v>6080</v>
      </c>
      <c r="D4273" s="34">
        <v>0</v>
      </c>
      <c r="E4273" s="33">
        <v>189051837702.06</v>
      </c>
      <c r="F4273" s="33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0" t="s">
        <v>4015</v>
      </c>
      <c r="D4274" s="34">
        <v>0</v>
      </c>
      <c r="E4274" s="34">
        <v>0</v>
      </c>
      <c r="F4274" s="34">
        <v>0</v>
      </c>
    </row>
    <row r="4275" spans="1:6" ht="13.5" hidden="1" thickBot="1">
      <c r="A4275" s="27">
        <f t="shared" si="76"/>
        <v>9</v>
      </c>
      <c r="B4275" s="30" t="s">
        <v>6503</v>
      </c>
      <c r="C4275" s="30" t="s">
        <v>199</v>
      </c>
      <c r="D4275" s="34">
        <v>0</v>
      </c>
      <c r="E4275" s="33">
        <v>169957134674.10001</v>
      </c>
      <c r="F4275" s="33">
        <v>169957134674.10001</v>
      </c>
    </row>
    <row r="4276" spans="1:6" ht="13.5" hidden="1" thickBot="1">
      <c r="A4276" s="27">
        <f t="shared" si="76"/>
        <v>9</v>
      </c>
      <c r="B4276" s="30" t="s">
        <v>6504</v>
      </c>
      <c r="C4276" s="30" t="s">
        <v>4823</v>
      </c>
      <c r="D4276" s="34">
        <v>0</v>
      </c>
      <c r="E4276" s="33">
        <v>350988858537.54999</v>
      </c>
      <c r="F4276" s="33">
        <v>350988858537.54999</v>
      </c>
    </row>
    <row r="4277" spans="1:6" ht="13.5" hidden="1" thickBot="1">
      <c r="A4277" s="27">
        <f t="shared" si="76"/>
        <v>9</v>
      </c>
      <c r="B4277" s="30" t="s">
        <v>6505</v>
      </c>
      <c r="C4277" s="30" t="s">
        <v>2212</v>
      </c>
      <c r="D4277" s="34">
        <v>0</v>
      </c>
      <c r="E4277" s="33">
        <v>405466410917.39001</v>
      </c>
      <c r="F4277" s="33">
        <v>405466410917.39001</v>
      </c>
    </row>
    <row r="4278" spans="1:6" ht="13.5" hidden="1" thickBot="1">
      <c r="A4278" s="27">
        <f t="shared" si="76"/>
        <v>9</v>
      </c>
      <c r="B4278" s="30" t="s">
        <v>6506</v>
      </c>
      <c r="C4278" s="30" t="s">
        <v>4744</v>
      </c>
      <c r="D4278" s="34">
        <v>0</v>
      </c>
      <c r="E4278" s="33">
        <v>2756231399.96</v>
      </c>
      <c r="F4278" s="33">
        <v>2756231399.96</v>
      </c>
    </row>
    <row r="4279" spans="1:6" ht="13.5" hidden="1" thickBot="1">
      <c r="A4279" s="27">
        <f t="shared" si="76"/>
        <v>9</v>
      </c>
      <c r="B4279" s="30" t="s">
        <v>6507</v>
      </c>
      <c r="C4279" s="30" t="s">
        <v>2214</v>
      </c>
      <c r="D4279" s="34">
        <v>0</v>
      </c>
      <c r="E4279" s="33">
        <v>38792015532.160004</v>
      </c>
      <c r="F4279" s="33">
        <v>38792015532.160004</v>
      </c>
    </row>
    <row r="4280" spans="1:6" ht="13.5" hidden="1" thickBot="1">
      <c r="A4280" s="27">
        <f t="shared" si="76"/>
        <v>9</v>
      </c>
      <c r="B4280" s="30" t="s">
        <v>6508</v>
      </c>
      <c r="C4280" s="30" t="s">
        <v>133</v>
      </c>
      <c r="D4280" s="34">
        <v>0</v>
      </c>
      <c r="E4280" s="33">
        <v>8778403337.5699997</v>
      </c>
      <c r="F4280" s="33">
        <v>8778403337.5699997</v>
      </c>
    </row>
    <row r="4281" spans="1:6" ht="13.5" hidden="1" thickBot="1">
      <c r="A4281" s="27">
        <f t="shared" si="76"/>
        <v>9</v>
      </c>
      <c r="B4281" s="30" t="s">
        <v>6509</v>
      </c>
      <c r="C4281" s="30" t="s">
        <v>6077</v>
      </c>
      <c r="D4281" s="34">
        <v>0</v>
      </c>
      <c r="E4281" s="33">
        <v>18284974113.59</v>
      </c>
      <c r="F4281" s="33">
        <v>18284974113.59</v>
      </c>
    </row>
    <row r="4282" spans="1:6" ht="13.5" hidden="1" thickBot="1">
      <c r="A4282" s="27">
        <f t="shared" si="76"/>
        <v>9</v>
      </c>
      <c r="B4282" s="30" t="s">
        <v>6510</v>
      </c>
      <c r="C4282" s="30" t="s">
        <v>1334</v>
      </c>
      <c r="D4282" s="34">
        <v>0</v>
      </c>
      <c r="E4282" s="33">
        <v>693292161.85000002</v>
      </c>
      <c r="F4282" s="33">
        <v>693292161.85000002</v>
      </c>
    </row>
    <row r="4283" spans="1:6" ht="13.5" hidden="1" thickBot="1">
      <c r="A4283" s="27">
        <f t="shared" si="76"/>
        <v>9</v>
      </c>
      <c r="B4283" s="30" t="s">
        <v>6511</v>
      </c>
      <c r="C4283" s="30" t="s">
        <v>4785</v>
      </c>
      <c r="D4283" s="34">
        <v>0</v>
      </c>
      <c r="E4283" s="33">
        <v>14472101929.73</v>
      </c>
      <c r="F4283" s="33">
        <v>14472101929.73</v>
      </c>
    </row>
    <row r="4284" spans="1:6" ht="13.5" hidden="1" thickBot="1">
      <c r="A4284" s="27">
        <f t="shared" si="76"/>
        <v>9</v>
      </c>
      <c r="B4284" s="30" t="s">
        <v>6512</v>
      </c>
      <c r="C4284" s="30" t="s">
        <v>4802</v>
      </c>
      <c r="D4284" s="34">
        <v>0</v>
      </c>
      <c r="E4284" s="33">
        <v>27276255212.259998</v>
      </c>
      <c r="F4284" s="33">
        <v>27276255212.259998</v>
      </c>
    </row>
    <row r="4285" spans="1:6" ht="13.5" hidden="1" thickBot="1">
      <c r="A4285" s="27">
        <f t="shared" si="76"/>
        <v>9</v>
      </c>
      <c r="B4285" s="30" t="s">
        <v>6513</v>
      </c>
      <c r="C4285" s="30" t="s">
        <v>6080</v>
      </c>
      <c r="D4285" s="34">
        <v>0</v>
      </c>
      <c r="E4285" s="33">
        <v>1037465677816.16</v>
      </c>
      <c r="F4285" s="33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0" t="s">
        <v>4017</v>
      </c>
      <c r="D4286" s="34">
        <v>0</v>
      </c>
      <c r="E4286" s="34">
        <v>0</v>
      </c>
      <c r="F4286" s="34">
        <v>0</v>
      </c>
    </row>
    <row r="4287" spans="1:6" ht="13.5" hidden="1" thickBot="1">
      <c r="A4287" s="27">
        <f t="shared" si="76"/>
        <v>9</v>
      </c>
      <c r="B4287" s="30" t="s">
        <v>6515</v>
      </c>
      <c r="C4287" s="30" t="s">
        <v>199</v>
      </c>
      <c r="D4287" s="34">
        <v>0</v>
      </c>
      <c r="E4287" s="33">
        <v>73943740616.929993</v>
      </c>
      <c r="F4287" s="33">
        <v>73943740616.929993</v>
      </c>
    </row>
    <row r="4288" spans="1:6" ht="13.5" hidden="1" thickBot="1">
      <c r="A4288" s="27">
        <f t="shared" si="76"/>
        <v>9</v>
      </c>
      <c r="B4288" s="30" t="s">
        <v>6516</v>
      </c>
      <c r="C4288" s="30" t="s">
        <v>4823</v>
      </c>
      <c r="D4288" s="34">
        <v>0</v>
      </c>
      <c r="E4288" s="33">
        <v>99797550290.199997</v>
      </c>
      <c r="F4288" s="33">
        <v>99797550290.199997</v>
      </c>
    </row>
    <row r="4289" spans="1:6" ht="13.5" hidden="1" thickBot="1">
      <c r="A4289" s="27">
        <f t="shared" si="76"/>
        <v>9</v>
      </c>
      <c r="B4289" s="30" t="s">
        <v>6517</v>
      </c>
      <c r="C4289" s="30" t="s">
        <v>2212</v>
      </c>
      <c r="D4289" s="34">
        <v>0</v>
      </c>
      <c r="E4289" s="33">
        <v>128856866151.24001</v>
      </c>
      <c r="F4289" s="33">
        <v>128856866151.24001</v>
      </c>
    </row>
    <row r="4290" spans="1:6" ht="13.5" hidden="1" thickBot="1">
      <c r="A4290" s="27">
        <f t="shared" si="76"/>
        <v>9</v>
      </c>
      <c r="B4290" s="30" t="s">
        <v>6518</v>
      </c>
      <c r="C4290" s="30" t="s">
        <v>4744</v>
      </c>
      <c r="D4290" s="34">
        <v>0</v>
      </c>
      <c r="E4290" s="33">
        <v>615536984.53999996</v>
      </c>
      <c r="F4290" s="33">
        <v>615536984.53999996</v>
      </c>
    </row>
    <row r="4291" spans="1:6" ht="13.5" hidden="1" thickBot="1">
      <c r="A4291" s="27">
        <f t="shared" si="76"/>
        <v>9</v>
      </c>
      <c r="B4291" s="30" t="s">
        <v>6519</v>
      </c>
      <c r="C4291" s="30" t="s">
        <v>2214</v>
      </c>
      <c r="D4291" s="34">
        <v>0</v>
      </c>
      <c r="E4291" s="33">
        <v>9326884116.8500004</v>
      </c>
      <c r="F4291" s="33">
        <v>9326884116.8500004</v>
      </c>
    </row>
    <row r="4292" spans="1:6" ht="13.5" hidden="1" thickBot="1">
      <c r="A4292" s="27">
        <f t="shared" si="76"/>
        <v>9</v>
      </c>
      <c r="B4292" s="30" t="s">
        <v>6520</v>
      </c>
      <c r="C4292" s="30" t="s">
        <v>133</v>
      </c>
      <c r="D4292" s="34">
        <v>0</v>
      </c>
      <c r="E4292" s="33">
        <v>1924326241.02</v>
      </c>
      <c r="F4292" s="33">
        <v>1924326241.02</v>
      </c>
    </row>
    <row r="4293" spans="1:6" ht="13.5" hidden="1" thickBot="1">
      <c r="A4293" s="27">
        <f t="shared" si="76"/>
        <v>9</v>
      </c>
      <c r="B4293" s="30" t="s">
        <v>6521</v>
      </c>
      <c r="C4293" s="30" t="s">
        <v>6077</v>
      </c>
      <c r="D4293" s="34">
        <v>0</v>
      </c>
      <c r="E4293" s="33">
        <v>11241627396.91</v>
      </c>
      <c r="F4293" s="33">
        <v>11241627396.91</v>
      </c>
    </row>
    <row r="4294" spans="1:6" ht="13.5" hidden="1" thickBot="1">
      <c r="A4294" s="27">
        <f t="shared" si="76"/>
        <v>9</v>
      </c>
      <c r="B4294" s="30" t="s">
        <v>6522</v>
      </c>
      <c r="C4294" s="30" t="s">
        <v>1334</v>
      </c>
      <c r="D4294" s="34">
        <v>0</v>
      </c>
      <c r="E4294" s="34">
        <v>205776791</v>
      </c>
      <c r="F4294" s="34">
        <v>205776791</v>
      </c>
    </row>
    <row r="4295" spans="1:6" ht="13.5" hidden="1" thickBot="1">
      <c r="A4295" s="27">
        <f t="shared" si="76"/>
        <v>9</v>
      </c>
      <c r="B4295" s="30" t="s">
        <v>6523</v>
      </c>
      <c r="C4295" s="30" t="s">
        <v>4785</v>
      </c>
      <c r="D4295" s="34">
        <v>0</v>
      </c>
      <c r="E4295" s="34">
        <v>2098261768</v>
      </c>
      <c r="F4295" s="34">
        <v>2098261768</v>
      </c>
    </row>
    <row r="4296" spans="1:6" ht="13.5" hidden="1" thickBot="1">
      <c r="A4296" s="27">
        <f t="shared" si="76"/>
        <v>9</v>
      </c>
      <c r="B4296" s="30" t="s">
        <v>6524</v>
      </c>
      <c r="C4296" s="30" t="s">
        <v>4802</v>
      </c>
      <c r="D4296" s="34">
        <v>0</v>
      </c>
      <c r="E4296" s="34">
        <v>5506012862</v>
      </c>
      <c r="F4296" s="34">
        <v>5506012862</v>
      </c>
    </row>
    <row r="4297" spans="1:6" ht="13.5" hidden="1" thickBot="1">
      <c r="A4297" s="27">
        <f t="shared" si="76"/>
        <v>9</v>
      </c>
      <c r="B4297" s="30" t="s">
        <v>6525</v>
      </c>
      <c r="C4297" s="30" t="s">
        <v>6080</v>
      </c>
      <c r="D4297" s="34">
        <v>0</v>
      </c>
      <c r="E4297" s="33">
        <v>333516583218.69</v>
      </c>
      <c r="F4297" s="33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0" t="s">
        <v>4019</v>
      </c>
      <c r="D4298" s="34">
        <v>0</v>
      </c>
      <c r="E4298" s="34">
        <v>0</v>
      </c>
      <c r="F4298" s="34">
        <v>0</v>
      </c>
    </row>
    <row r="4299" spans="1:6" ht="13.5" hidden="1" thickBot="1">
      <c r="A4299" s="27">
        <f t="shared" si="76"/>
        <v>9</v>
      </c>
      <c r="B4299" s="30" t="s">
        <v>6527</v>
      </c>
      <c r="C4299" s="30" t="s">
        <v>199</v>
      </c>
      <c r="D4299" s="34">
        <v>0</v>
      </c>
      <c r="E4299" s="33">
        <v>13935940906.700001</v>
      </c>
      <c r="F4299" s="33">
        <v>13935940906.700001</v>
      </c>
    </row>
    <row r="4300" spans="1:6" ht="13.5" hidden="1" thickBot="1">
      <c r="A4300" s="27">
        <f t="shared" si="76"/>
        <v>9</v>
      </c>
      <c r="B4300" s="30" t="s">
        <v>6528</v>
      </c>
      <c r="C4300" s="30" t="s">
        <v>4823</v>
      </c>
      <c r="D4300" s="34">
        <v>0</v>
      </c>
      <c r="E4300" s="33">
        <v>25841742285.599998</v>
      </c>
      <c r="F4300" s="33">
        <v>25841742285.599998</v>
      </c>
    </row>
    <row r="4301" spans="1:6" ht="13.5" hidden="1" thickBot="1">
      <c r="A4301" s="27">
        <f t="shared" si="76"/>
        <v>9</v>
      </c>
      <c r="B4301" s="30" t="s">
        <v>6529</v>
      </c>
      <c r="C4301" s="30" t="s">
        <v>2212</v>
      </c>
      <c r="D4301" s="34">
        <v>0</v>
      </c>
      <c r="E4301" s="33">
        <v>23984438518.349998</v>
      </c>
      <c r="F4301" s="33">
        <v>23984438518.349998</v>
      </c>
    </row>
    <row r="4302" spans="1:6" ht="13.5" hidden="1" thickBot="1">
      <c r="A4302" s="27">
        <f t="shared" si="76"/>
        <v>9</v>
      </c>
      <c r="B4302" s="30" t="s">
        <v>6530</v>
      </c>
      <c r="C4302" s="30" t="s">
        <v>4744</v>
      </c>
      <c r="D4302" s="34">
        <v>0</v>
      </c>
      <c r="E4302" s="34">
        <v>39493572</v>
      </c>
      <c r="F4302" s="34">
        <v>39493572</v>
      </c>
    </row>
    <row r="4303" spans="1:6" ht="13.5" hidden="1" thickBot="1">
      <c r="A4303" s="27">
        <f t="shared" si="76"/>
        <v>9</v>
      </c>
      <c r="B4303" s="30" t="s">
        <v>6531</v>
      </c>
      <c r="C4303" s="30" t="s">
        <v>2214</v>
      </c>
      <c r="D4303" s="34">
        <v>0</v>
      </c>
      <c r="E4303" s="34">
        <v>1365186541</v>
      </c>
      <c r="F4303" s="34">
        <v>1365186541</v>
      </c>
    </row>
    <row r="4304" spans="1:6" ht="13.5" hidden="1" thickBot="1">
      <c r="A4304" s="27">
        <f t="shared" si="76"/>
        <v>9</v>
      </c>
      <c r="B4304" s="30" t="s">
        <v>6532</v>
      </c>
      <c r="C4304" s="30" t="s">
        <v>133</v>
      </c>
      <c r="D4304" s="34">
        <v>0</v>
      </c>
      <c r="E4304" s="33">
        <v>296389805.19999999</v>
      </c>
      <c r="F4304" s="33">
        <v>296389805.19999999</v>
      </c>
    </row>
    <row r="4305" spans="1:6" ht="13.5" hidden="1" thickBot="1">
      <c r="A4305" s="27">
        <f t="shared" si="76"/>
        <v>9</v>
      </c>
      <c r="B4305" s="30" t="s">
        <v>6533</v>
      </c>
      <c r="C4305" s="30" t="s">
        <v>6077</v>
      </c>
      <c r="D4305" s="34">
        <v>0</v>
      </c>
      <c r="E4305" s="33">
        <v>1053639917.41</v>
      </c>
      <c r="F4305" s="33">
        <v>1053639917.41</v>
      </c>
    </row>
    <row r="4306" spans="1:6" ht="13.5" hidden="1" thickBot="1">
      <c r="A4306" s="27">
        <f t="shared" si="76"/>
        <v>9</v>
      </c>
      <c r="B4306" s="30" t="s">
        <v>6534</v>
      </c>
      <c r="C4306" s="30" t="s">
        <v>1334</v>
      </c>
      <c r="D4306" s="34">
        <v>0</v>
      </c>
      <c r="E4306" s="34">
        <v>20564392</v>
      </c>
      <c r="F4306" s="34">
        <v>20564392</v>
      </c>
    </row>
    <row r="4307" spans="1:6" ht="13.5" hidden="1" thickBot="1">
      <c r="A4307" s="27">
        <f t="shared" si="76"/>
        <v>9</v>
      </c>
      <c r="B4307" s="30" t="s">
        <v>6535</v>
      </c>
      <c r="C4307" s="30" t="s">
        <v>4785</v>
      </c>
      <c r="D4307" s="34">
        <v>0</v>
      </c>
      <c r="E4307" s="34">
        <v>533371347</v>
      </c>
      <c r="F4307" s="34">
        <v>533371347</v>
      </c>
    </row>
    <row r="4308" spans="1:6" ht="13.5" hidden="1" thickBot="1">
      <c r="A4308" s="27">
        <f t="shared" si="76"/>
        <v>9</v>
      </c>
      <c r="B4308" s="30" t="s">
        <v>6536</v>
      </c>
      <c r="C4308" s="30" t="s">
        <v>4802</v>
      </c>
      <c r="D4308" s="34">
        <v>0</v>
      </c>
      <c r="E4308" s="34">
        <v>128476891</v>
      </c>
      <c r="F4308" s="34">
        <v>128476891</v>
      </c>
    </row>
    <row r="4309" spans="1:6" ht="13.5" hidden="1" thickBot="1">
      <c r="A4309" s="27">
        <f t="shared" si="76"/>
        <v>9</v>
      </c>
      <c r="B4309" s="30" t="s">
        <v>6537</v>
      </c>
      <c r="C4309" s="30" t="s">
        <v>6080</v>
      </c>
      <c r="D4309" s="34">
        <v>0</v>
      </c>
      <c r="E4309" s="33">
        <v>67199244176.260002</v>
      </c>
      <c r="F4309" s="33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0" t="s">
        <v>4021</v>
      </c>
      <c r="D4310" s="34">
        <v>0</v>
      </c>
      <c r="E4310" s="34">
        <v>0</v>
      </c>
      <c r="F4310" s="34">
        <v>0</v>
      </c>
    </row>
    <row r="4311" spans="1:6" ht="13.5" hidden="1" thickBot="1">
      <c r="A4311" s="27">
        <f t="shared" si="76"/>
        <v>9</v>
      </c>
      <c r="B4311" s="30" t="s">
        <v>6539</v>
      </c>
      <c r="C4311" s="30" t="s">
        <v>199</v>
      </c>
      <c r="D4311" s="34">
        <v>0</v>
      </c>
      <c r="E4311" s="33">
        <v>13455680715.18</v>
      </c>
      <c r="F4311" s="33">
        <v>13455680715.18</v>
      </c>
    </row>
    <row r="4312" spans="1:6" ht="13.5" hidden="1" thickBot="1">
      <c r="A4312" s="27">
        <f t="shared" si="76"/>
        <v>9</v>
      </c>
      <c r="B4312" s="30" t="s">
        <v>6540</v>
      </c>
      <c r="C4312" s="30" t="s">
        <v>4823</v>
      </c>
      <c r="D4312" s="34">
        <v>0</v>
      </c>
      <c r="E4312" s="33">
        <v>19552096822.689999</v>
      </c>
      <c r="F4312" s="33">
        <v>19552096822.689999</v>
      </c>
    </row>
    <row r="4313" spans="1:6" ht="13.5" hidden="1" thickBot="1">
      <c r="A4313" s="27">
        <f t="shared" si="76"/>
        <v>9</v>
      </c>
      <c r="B4313" s="30" t="s">
        <v>6541</v>
      </c>
      <c r="C4313" s="30" t="s">
        <v>2212</v>
      </c>
      <c r="D4313" s="34">
        <v>0</v>
      </c>
      <c r="E4313" s="33">
        <v>39429970196.620003</v>
      </c>
      <c r="F4313" s="33">
        <v>39429970196.620003</v>
      </c>
    </row>
    <row r="4314" spans="1:6" ht="13.5" hidden="1" thickBot="1">
      <c r="A4314" s="27">
        <f t="shared" si="76"/>
        <v>9</v>
      </c>
      <c r="B4314" s="30" t="s">
        <v>6542</v>
      </c>
      <c r="C4314" s="30" t="s">
        <v>4744</v>
      </c>
      <c r="D4314" s="34">
        <v>0</v>
      </c>
      <c r="E4314" s="33">
        <v>262341096.72</v>
      </c>
      <c r="F4314" s="33">
        <v>262341096.72</v>
      </c>
    </row>
    <row r="4315" spans="1:6" ht="13.5" hidden="1" thickBot="1">
      <c r="A4315" s="27">
        <f t="shared" si="76"/>
        <v>9</v>
      </c>
      <c r="B4315" s="30" t="s">
        <v>6543</v>
      </c>
      <c r="C4315" s="30" t="s">
        <v>2214</v>
      </c>
      <c r="D4315" s="34">
        <v>0</v>
      </c>
      <c r="E4315" s="33">
        <v>4407081334.6300001</v>
      </c>
      <c r="F4315" s="33">
        <v>4407081334.6300001</v>
      </c>
    </row>
    <row r="4316" spans="1:6" ht="13.5" hidden="1" thickBot="1">
      <c r="A4316" s="27">
        <f t="shared" si="76"/>
        <v>9</v>
      </c>
      <c r="B4316" s="30" t="s">
        <v>6544</v>
      </c>
      <c r="C4316" s="30" t="s">
        <v>133</v>
      </c>
      <c r="D4316" s="34">
        <v>0</v>
      </c>
      <c r="E4316" s="33">
        <v>1012774537.84</v>
      </c>
      <c r="F4316" s="33">
        <v>1012774537.84</v>
      </c>
    </row>
    <row r="4317" spans="1:6" ht="13.5" hidden="1" thickBot="1">
      <c r="A4317" s="27">
        <f t="shared" si="76"/>
        <v>9</v>
      </c>
      <c r="B4317" s="30" t="s">
        <v>6545</v>
      </c>
      <c r="C4317" s="30" t="s">
        <v>6077</v>
      </c>
      <c r="D4317" s="34">
        <v>0</v>
      </c>
      <c r="E4317" s="33">
        <v>2842341993.02</v>
      </c>
      <c r="F4317" s="33">
        <v>2842341993.02</v>
      </c>
    </row>
    <row r="4318" spans="1:6" ht="13.5" hidden="1" thickBot="1">
      <c r="A4318" s="27">
        <f t="shared" si="76"/>
        <v>9</v>
      </c>
      <c r="B4318" s="30" t="s">
        <v>6546</v>
      </c>
      <c r="C4318" s="30" t="s">
        <v>1334</v>
      </c>
      <c r="D4318" s="34">
        <v>0</v>
      </c>
      <c r="E4318" s="34">
        <v>151043826</v>
      </c>
      <c r="F4318" s="34">
        <v>151043826</v>
      </c>
    </row>
    <row r="4319" spans="1:6" ht="13.5" hidden="1" thickBot="1">
      <c r="A4319" s="27">
        <f t="shared" si="76"/>
        <v>9</v>
      </c>
      <c r="B4319" s="30" t="s">
        <v>6547</v>
      </c>
      <c r="C4319" s="30" t="s">
        <v>4785</v>
      </c>
      <c r="D4319" s="34">
        <v>0</v>
      </c>
      <c r="E4319" s="33">
        <v>1199309446.3800001</v>
      </c>
      <c r="F4319" s="33">
        <v>1199309446.3800001</v>
      </c>
    </row>
    <row r="4320" spans="1:6" ht="13.5" hidden="1" thickBot="1">
      <c r="A4320" s="27">
        <f t="shared" si="76"/>
        <v>9</v>
      </c>
      <c r="B4320" s="30" t="s">
        <v>6548</v>
      </c>
      <c r="C4320" s="30" t="s">
        <v>4802</v>
      </c>
      <c r="D4320" s="34">
        <v>0</v>
      </c>
      <c r="E4320" s="34">
        <v>2984520643</v>
      </c>
      <c r="F4320" s="34">
        <v>2984520643</v>
      </c>
    </row>
    <row r="4321" spans="1:6" ht="13.5" hidden="1" thickBot="1">
      <c r="A4321" s="27">
        <f t="shared" si="76"/>
        <v>9</v>
      </c>
      <c r="B4321" s="30" t="s">
        <v>6549</v>
      </c>
      <c r="C4321" s="30" t="s">
        <v>6080</v>
      </c>
      <c r="D4321" s="34">
        <v>0</v>
      </c>
      <c r="E4321" s="33">
        <v>85297160612.080002</v>
      </c>
      <c r="F4321" s="33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0" t="s">
        <v>4023</v>
      </c>
      <c r="D4322" s="34">
        <v>0</v>
      </c>
      <c r="E4322" s="34">
        <v>0</v>
      </c>
      <c r="F4322" s="34">
        <v>0</v>
      </c>
    </row>
    <row r="4323" spans="1:6" ht="13.5" hidden="1" thickBot="1">
      <c r="A4323" s="27">
        <f t="shared" si="77"/>
        <v>9</v>
      </c>
      <c r="B4323" s="30" t="s">
        <v>6551</v>
      </c>
      <c r="C4323" s="30" t="s">
        <v>199</v>
      </c>
      <c r="D4323" s="34">
        <v>0</v>
      </c>
      <c r="E4323" s="33">
        <v>8036322603.6700001</v>
      </c>
      <c r="F4323" s="33">
        <v>8036322603.6700001</v>
      </c>
    </row>
    <row r="4324" spans="1:6" ht="13.5" hidden="1" thickBot="1">
      <c r="A4324" s="27">
        <f t="shared" si="77"/>
        <v>9</v>
      </c>
      <c r="B4324" s="30" t="s">
        <v>6552</v>
      </c>
      <c r="C4324" s="30" t="s">
        <v>4823</v>
      </c>
      <c r="D4324" s="34">
        <v>0</v>
      </c>
      <c r="E4324" s="33">
        <v>38793336559.339996</v>
      </c>
      <c r="F4324" s="33">
        <v>38793336559.339996</v>
      </c>
    </row>
    <row r="4325" spans="1:6" ht="13.5" hidden="1" thickBot="1">
      <c r="A4325" s="27">
        <f t="shared" si="77"/>
        <v>9</v>
      </c>
      <c r="B4325" s="30" t="s">
        <v>6553</v>
      </c>
      <c r="C4325" s="30" t="s">
        <v>2212</v>
      </c>
      <c r="D4325" s="34">
        <v>0</v>
      </c>
      <c r="E4325" s="33">
        <v>40949284129.410004</v>
      </c>
      <c r="F4325" s="33">
        <v>40949284129.410004</v>
      </c>
    </row>
    <row r="4326" spans="1:6" ht="13.5" hidden="1" thickBot="1">
      <c r="A4326" s="27">
        <f t="shared" si="77"/>
        <v>9</v>
      </c>
      <c r="B4326" s="30" t="s">
        <v>6554</v>
      </c>
      <c r="C4326" s="30" t="s">
        <v>4744</v>
      </c>
      <c r="D4326" s="34">
        <v>0</v>
      </c>
      <c r="E4326" s="33">
        <v>793978515.72000003</v>
      </c>
      <c r="F4326" s="33">
        <v>793978515.72000003</v>
      </c>
    </row>
    <row r="4327" spans="1:6" ht="13.5" hidden="1" thickBot="1">
      <c r="A4327" s="27">
        <f t="shared" si="77"/>
        <v>9</v>
      </c>
      <c r="B4327" s="30" t="s">
        <v>6555</v>
      </c>
      <c r="C4327" s="30" t="s">
        <v>2214</v>
      </c>
      <c r="D4327" s="34">
        <v>0</v>
      </c>
      <c r="E4327" s="33">
        <v>4785684381.3199997</v>
      </c>
      <c r="F4327" s="33">
        <v>4785684381.3199997</v>
      </c>
    </row>
    <row r="4328" spans="1:6" ht="13.5" hidden="1" thickBot="1">
      <c r="A4328" s="27">
        <f t="shared" si="77"/>
        <v>9</v>
      </c>
      <c r="B4328" s="30" t="s">
        <v>6556</v>
      </c>
      <c r="C4328" s="30" t="s">
        <v>133</v>
      </c>
      <c r="D4328" s="34">
        <v>0</v>
      </c>
      <c r="E4328" s="33">
        <v>1036441626.21</v>
      </c>
      <c r="F4328" s="33">
        <v>1036441626.21</v>
      </c>
    </row>
    <row r="4329" spans="1:6" ht="13.5" hidden="1" thickBot="1">
      <c r="A4329" s="27">
        <f t="shared" si="77"/>
        <v>9</v>
      </c>
      <c r="B4329" s="30" t="s">
        <v>6557</v>
      </c>
      <c r="C4329" s="30" t="s">
        <v>6077</v>
      </c>
      <c r="D4329" s="34">
        <v>0</v>
      </c>
      <c r="E4329" s="33">
        <v>1020841751.02</v>
      </c>
      <c r="F4329" s="33">
        <v>1020841751.02</v>
      </c>
    </row>
    <row r="4330" spans="1:6" ht="13.5" hidden="1" thickBot="1">
      <c r="A4330" s="27">
        <f t="shared" si="77"/>
        <v>9</v>
      </c>
      <c r="B4330" s="30" t="s">
        <v>6558</v>
      </c>
      <c r="C4330" s="30" t="s">
        <v>1334</v>
      </c>
      <c r="D4330" s="34">
        <v>0</v>
      </c>
      <c r="E4330" s="34">
        <v>9188318</v>
      </c>
      <c r="F4330" s="34">
        <v>9188318</v>
      </c>
    </row>
    <row r="4331" spans="1:6" ht="13.5" hidden="1" thickBot="1">
      <c r="A4331" s="27">
        <f t="shared" si="77"/>
        <v>9</v>
      </c>
      <c r="B4331" s="30" t="s">
        <v>6559</v>
      </c>
      <c r="C4331" s="30" t="s">
        <v>4785</v>
      </c>
      <c r="D4331" s="34">
        <v>0</v>
      </c>
      <c r="E4331" s="34">
        <v>582260461</v>
      </c>
      <c r="F4331" s="34">
        <v>582260461</v>
      </c>
    </row>
    <row r="4332" spans="1:6" ht="13.5" hidden="1" thickBot="1">
      <c r="A4332" s="27">
        <f t="shared" si="77"/>
        <v>9</v>
      </c>
      <c r="B4332" s="30" t="s">
        <v>6560</v>
      </c>
      <c r="C4332" s="30" t="s">
        <v>6080</v>
      </c>
      <c r="D4332" s="34">
        <v>0</v>
      </c>
      <c r="E4332" s="33">
        <v>96007338345.690002</v>
      </c>
      <c r="F4332" s="33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0" t="s">
        <v>4025</v>
      </c>
      <c r="D4333" s="34">
        <v>0</v>
      </c>
      <c r="E4333" s="34">
        <v>0</v>
      </c>
      <c r="F4333" s="34">
        <v>0</v>
      </c>
    </row>
    <row r="4334" spans="1:6" ht="13.5" hidden="1" thickBot="1">
      <c r="A4334" s="27">
        <f t="shared" si="77"/>
        <v>9</v>
      </c>
      <c r="B4334" s="30" t="s">
        <v>6562</v>
      </c>
      <c r="C4334" s="30" t="s">
        <v>199</v>
      </c>
      <c r="D4334" s="34">
        <v>0</v>
      </c>
      <c r="E4334" s="33">
        <v>2921797781.6700001</v>
      </c>
      <c r="F4334" s="33">
        <v>2921797781.6700001</v>
      </c>
    </row>
    <row r="4335" spans="1:6" ht="13.5" hidden="1" thickBot="1">
      <c r="A4335" s="27">
        <f t="shared" si="77"/>
        <v>9</v>
      </c>
      <c r="B4335" s="30" t="s">
        <v>6563</v>
      </c>
      <c r="C4335" s="30" t="s">
        <v>4823</v>
      </c>
      <c r="D4335" s="34">
        <v>0</v>
      </c>
      <c r="E4335" s="33">
        <v>4742159656.2799997</v>
      </c>
      <c r="F4335" s="33">
        <v>4742159656.2799997</v>
      </c>
    </row>
    <row r="4336" spans="1:6" ht="13.5" hidden="1" thickBot="1">
      <c r="A4336" s="27">
        <f t="shared" si="77"/>
        <v>9</v>
      </c>
      <c r="B4336" s="30" t="s">
        <v>6564</v>
      </c>
      <c r="C4336" s="30" t="s">
        <v>2212</v>
      </c>
      <c r="D4336" s="34">
        <v>0</v>
      </c>
      <c r="E4336" s="34">
        <v>5851152310</v>
      </c>
      <c r="F4336" s="34">
        <v>5851152310</v>
      </c>
    </row>
    <row r="4337" spans="1:6" ht="13.5" hidden="1" thickBot="1">
      <c r="A4337" s="27">
        <f t="shared" si="77"/>
        <v>9</v>
      </c>
      <c r="B4337" s="30" t="s">
        <v>6565</v>
      </c>
      <c r="C4337" s="30" t="s">
        <v>4744</v>
      </c>
      <c r="D4337" s="34">
        <v>0</v>
      </c>
      <c r="E4337" s="34">
        <v>20066087</v>
      </c>
      <c r="F4337" s="34">
        <v>20066087</v>
      </c>
    </row>
    <row r="4338" spans="1:6" ht="13.5" hidden="1" thickBot="1">
      <c r="A4338" s="27">
        <f t="shared" si="77"/>
        <v>9</v>
      </c>
      <c r="B4338" s="30" t="s">
        <v>6566</v>
      </c>
      <c r="C4338" s="30" t="s">
        <v>2214</v>
      </c>
      <c r="D4338" s="34">
        <v>0</v>
      </c>
      <c r="E4338" s="34">
        <v>637637370</v>
      </c>
      <c r="F4338" s="34">
        <v>637637370</v>
      </c>
    </row>
    <row r="4339" spans="1:6" ht="13.5" hidden="1" thickBot="1">
      <c r="A4339" s="27">
        <f t="shared" si="77"/>
        <v>9</v>
      </c>
      <c r="B4339" s="30" t="s">
        <v>6567</v>
      </c>
      <c r="C4339" s="30" t="s">
        <v>133</v>
      </c>
      <c r="D4339" s="34">
        <v>0</v>
      </c>
      <c r="E4339" s="34">
        <v>129739469</v>
      </c>
      <c r="F4339" s="34">
        <v>129739469</v>
      </c>
    </row>
    <row r="4340" spans="1:6" ht="13.5" hidden="1" thickBot="1">
      <c r="A4340" s="27">
        <f t="shared" si="77"/>
        <v>9</v>
      </c>
      <c r="B4340" s="30" t="s">
        <v>6568</v>
      </c>
      <c r="C4340" s="30" t="s">
        <v>6077</v>
      </c>
      <c r="D4340" s="34">
        <v>0</v>
      </c>
      <c r="E4340" s="33">
        <v>232455335.5</v>
      </c>
      <c r="F4340" s="33">
        <v>232455335.5</v>
      </c>
    </row>
    <row r="4341" spans="1:6" ht="13.5" hidden="1" thickBot="1">
      <c r="A4341" s="27">
        <f t="shared" si="77"/>
        <v>9</v>
      </c>
      <c r="B4341" s="30" t="s">
        <v>6569</v>
      </c>
      <c r="C4341" s="30" t="s">
        <v>4785</v>
      </c>
      <c r="D4341" s="34">
        <v>0</v>
      </c>
      <c r="E4341" s="34">
        <v>40098838</v>
      </c>
      <c r="F4341" s="34">
        <v>40098838</v>
      </c>
    </row>
    <row r="4342" spans="1:6" ht="13.5" hidden="1" thickBot="1">
      <c r="A4342" s="27">
        <f t="shared" si="77"/>
        <v>9</v>
      </c>
      <c r="B4342" s="30" t="s">
        <v>6570</v>
      </c>
      <c r="C4342" s="30" t="s">
        <v>6080</v>
      </c>
      <c r="D4342" s="34">
        <v>0</v>
      </c>
      <c r="E4342" s="33">
        <v>14575106847.450001</v>
      </c>
      <c r="F4342" s="33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0" t="s">
        <v>4027</v>
      </c>
      <c r="D4343" s="34">
        <v>0</v>
      </c>
      <c r="E4343" s="34">
        <v>0</v>
      </c>
      <c r="F4343" s="34">
        <v>0</v>
      </c>
    </row>
    <row r="4344" spans="1:6" ht="13.5" hidden="1" thickBot="1">
      <c r="A4344" s="27">
        <f t="shared" si="77"/>
        <v>9</v>
      </c>
      <c r="B4344" s="30" t="s">
        <v>6572</v>
      </c>
      <c r="C4344" s="30" t="s">
        <v>199</v>
      </c>
      <c r="D4344" s="34">
        <v>0</v>
      </c>
      <c r="E4344" s="33">
        <v>2798558288.0500002</v>
      </c>
      <c r="F4344" s="33">
        <v>2798558288.0500002</v>
      </c>
    </row>
    <row r="4345" spans="1:6" ht="13.5" hidden="1" thickBot="1">
      <c r="A4345" s="27">
        <f t="shared" si="77"/>
        <v>9</v>
      </c>
      <c r="B4345" s="30" t="s">
        <v>6573</v>
      </c>
      <c r="C4345" s="30" t="s">
        <v>4823</v>
      </c>
      <c r="D4345" s="34">
        <v>0</v>
      </c>
      <c r="E4345" s="33">
        <v>12537624344.379999</v>
      </c>
      <c r="F4345" s="33">
        <v>12537624344.379999</v>
      </c>
    </row>
    <row r="4346" spans="1:6" ht="13.5" hidden="1" thickBot="1">
      <c r="A4346" s="27">
        <f t="shared" si="77"/>
        <v>9</v>
      </c>
      <c r="B4346" s="30" t="s">
        <v>6574</v>
      </c>
      <c r="C4346" s="30" t="s">
        <v>2212</v>
      </c>
      <c r="D4346" s="34">
        <v>0</v>
      </c>
      <c r="E4346" s="33">
        <v>7287857358.8800001</v>
      </c>
      <c r="F4346" s="33">
        <v>7287857358.8800001</v>
      </c>
    </row>
    <row r="4347" spans="1:6" ht="13.5" hidden="1" thickBot="1">
      <c r="A4347" s="27">
        <f t="shared" si="77"/>
        <v>9</v>
      </c>
      <c r="B4347" s="30" t="s">
        <v>6575</v>
      </c>
      <c r="C4347" s="30" t="s">
        <v>4744</v>
      </c>
      <c r="D4347" s="34">
        <v>0</v>
      </c>
      <c r="E4347" s="34">
        <v>11237849</v>
      </c>
      <c r="F4347" s="34">
        <v>11237849</v>
      </c>
    </row>
    <row r="4348" spans="1:6" ht="13.5" hidden="1" thickBot="1">
      <c r="A4348" s="27">
        <f t="shared" si="77"/>
        <v>9</v>
      </c>
      <c r="B4348" s="30" t="s">
        <v>6576</v>
      </c>
      <c r="C4348" s="30" t="s">
        <v>2214</v>
      </c>
      <c r="D4348" s="34">
        <v>0</v>
      </c>
      <c r="E4348" s="34">
        <v>974803780</v>
      </c>
      <c r="F4348" s="34">
        <v>974803780</v>
      </c>
    </row>
    <row r="4349" spans="1:6" ht="13.5" hidden="1" thickBot="1">
      <c r="A4349" s="27">
        <f t="shared" si="77"/>
        <v>9</v>
      </c>
      <c r="B4349" s="30" t="s">
        <v>6577</v>
      </c>
      <c r="C4349" s="30" t="s">
        <v>133</v>
      </c>
      <c r="D4349" s="34">
        <v>0</v>
      </c>
      <c r="E4349" s="34">
        <v>199382330</v>
      </c>
      <c r="F4349" s="34">
        <v>199382330</v>
      </c>
    </row>
    <row r="4350" spans="1:6" ht="13.5" hidden="1" thickBot="1">
      <c r="A4350" s="27">
        <f t="shared" si="77"/>
        <v>9</v>
      </c>
      <c r="B4350" s="30" t="s">
        <v>6578</v>
      </c>
      <c r="C4350" s="30" t="s">
        <v>6077</v>
      </c>
      <c r="D4350" s="34">
        <v>0</v>
      </c>
      <c r="E4350" s="33">
        <v>304190783.94</v>
      </c>
      <c r="F4350" s="33">
        <v>304190783.94</v>
      </c>
    </row>
    <row r="4351" spans="1:6" ht="13.5" hidden="1" thickBot="1">
      <c r="A4351" s="27">
        <f t="shared" si="77"/>
        <v>9</v>
      </c>
      <c r="B4351" s="30" t="s">
        <v>6579</v>
      </c>
      <c r="C4351" s="30" t="s">
        <v>1334</v>
      </c>
      <c r="D4351" s="34">
        <v>0</v>
      </c>
      <c r="E4351" s="34">
        <v>31903359</v>
      </c>
      <c r="F4351" s="34">
        <v>31903359</v>
      </c>
    </row>
    <row r="4352" spans="1:6" ht="13.5" hidden="1" thickBot="1">
      <c r="A4352" s="27">
        <f t="shared" si="77"/>
        <v>9</v>
      </c>
      <c r="B4352" s="30" t="s">
        <v>6580</v>
      </c>
      <c r="C4352" s="30" t="s">
        <v>4785</v>
      </c>
      <c r="D4352" s="34">
        <v>0</v>
      </c>
      <c r="E4352" s="34">
        <v>276433079</v>
      </c>
      <c r="F4352" s="34">
        <v>276433079</v>
      </c>
    </row>
    <row r="4353" spans="1:6" ht="13.5" hidden="1" thickBot="1">
      <c r="A4353" s="27">
        <f t="shared" si="77"/>
        <v>9</v>
      </c>
      <c r="B4353" s="30" t="s">
        <v>6581</v>
      </c>
      <c r="C4353" s="30" t="s">
        <v>4802</v>
      </c>
      <c r="D4353" s="34">
        <v>0</v>
      </c>
      <c r="E4353" s="34">
        <v>12914817</v>
      </c>
      <c r="F4353" s="34">
        <v>12914817</v>
      </c>
    </row>
    <row r="4354" spans="1:6" ht="13.5" hidden="1" thickBot="1">
      <c r="A4354" s="27">
        <f t="shared" si="77"/>
        <v>9</v>
      </c>
      <c r="B4354" s="30" t="s">
        <v>6582</v>
      </c>
      <c r="C4354" s="30" t="s">
        <v>6080</v>
      </c>
      <c r="D4354" s="34">
        <v>0</v>
      </c>
      <c r="E4354" s="33">
        <v>24434905989.25</v>
      </c>
      <c r="F4354" s="33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0" t="s">
        <v>4029</v>
      </c>
      <c r="D4355" s="34">
        <v>0</v>
      </c>
      <c r="E4355" s="34">
        <v>0</v>
      </c>
      <c r="F4355" s="34">
        <v>0</v>
      </c>
    </row>
    <row r="4356" spans="1:6" ht="13.5" hidden="1" thickBot="1">
      <c r="A4356" s="27">
        <f t="shared" si="77"/>
        <v>9</v>
      </c>
      <c r="B4356" s="30" t="s">
        <v>6584</v>
      </c>
      <c r="C4356" s="30" t="s">
        <v>199</v>
      </c>
      <c r="D4356" s="34">
        <v>0</v>
      </c>
      <c r="E4356" s="33">
        <v>235679336578.48001</v>
      </c>
      <c r="F4356" s="33">
        <v>235679336578.48001</v>
      </c>
    </row>
    <row r="4357" spans="1:6" ht="13.5" hidden="1" thickBot="1">
      <c r="A4357" s="27">
        <f t="shared" si="77"/>
        <v>9</v>
      </c>
      <c r="B4357" s="30" t="s">
        <v>6585</v>
      </c>
      <c r="C4357" s="30" t="s">
        <v>4823</v>
      </c>
      <c r="D4357" s="34">
        <v>0</v>
      </c>
      <c r="E4357" s="33">
        <v>198791823698.48999</v>
      </c>
      <c r="F4357" s="33">
        <v>198791823698.48999</v>
      </c>
    </row>
    <row r="4358" spans="1:6" ht="13.5" hidden="1" thickBot="1">
      <c r="A4358" s="27">
        <f t="shared" si="77"/>
        <v>9</v>
      </c>
      <c r="B4358" s="30" t="s">
        <v>6586</v>
      </c>
      <c r="C4358" s="30" t="s">
        <v>2212</v>
      </c>
      <c r="D4358" s="34">
        <v>0</v>
      </c>
      <c r="E4358" s="33">
        <v>274044207956.82999</v>
      </c>
      <c r="F4358" s="33">
        <v>274044207956.82999</v>
      </c>
    </row>
    <row r="4359" spans="1:6" ht="13.5" hidden="1" thickBot="1">
      <c r="A4359" s="27">
        <f t="shared" si="77"/>
        <v>9</v>
      </c>
      <c r="B4359" s="30" t="s">
        <v>6587</v>
      </c>
      <c r="C4359" s="30" t="s">
        <v>4744</v>
      </c>
      <c r="D4359" s="34">
        <v>0</v>
      </c>
      <c r="E4359" s="33">
        <v>871046926.44000006</v>
      </c>
      <c r="F4359" s="33">
        <v>871046926.44000006</v>
      </c>
    </row>
    <row r="4360" spans="1:6" ht="13.5" hidden="1" thickBot="1">
      <c r="A4360" s="27">
        <f t="shared" si="77"/>
        <v>9</v>
      </c>
      <c r="B4360" s="30" t="s">
        <v>6588</v>
      </c>
      <c r="C4360" s="30" t="s">
        <v>2214</v>
      </c>
      <c r="D4360" s="34">
        <v>0</v>
      </c>
      <c r="E4360" s="33">
        <v>14736846895.27</v>
      </c>
      <c r="F4360" s="33">
        <v>14736846895.27</v>
      </c>
    </row>
    <row r="4361" spans="1:6" ht="13.5" hidden="1" thickBot="1">
      <c r="A4361" s="27">
        <f t="shared" si="77"/>
        <v>9</v>
      </c>
      <c r="B4361" s="30" t="s">
        <v>6589</v>
      </c>
      <c r="C4361" s="30" t="s">
        <v>133</v>
      </c>
      <c r="D4361" s="34">
        <v>0</v>
      </c>
      <c r="E4361" s="33">
        <v>3116788025.48</v>
      </c>
      <c r="F4361" s="33">
        <v>3116788025.48</v>
      </c>
    </row>
    <row r="4362" spans="1:6" ht="13.5" hidden="1" thickBot="1">
      <c r="A4362" s="27">
        <f t="shared" si="77"/>
        <v>9</v>
      </c>
      <c r="B4362" s="30" t="s">
        <v>6590</v>
      </c>
      <c r="C4362" s="30" t="s">
        <v>6077</v>
      </c>
      <c r="D4362" s="34">
        <v>0</v>
      </c>
      <c r="E4362" s="33">
        <v>23389687054.32</v>
      </c>
      <c r="F4362" s="33">
        <v>23389687054.32</v>
      </c>
    </row>
    <row r="4363" spans="1:6" ht="13.5" hidden="1" thickBot="1">
      <c r="A4363" s="27">
        <f t="shared" si="77"/>
        <v>9</v>
      </c>
      <c r="B4363" s="30" t="s">
        <v>6591</v>
      </c>
      <c r="C4363" s="30" t="s">
        <v>1334</v>
      </c>
      <c r="D4363" s="34">
        <v>0</v>
      </c>
      <c r="E4363" s="33">
        <v>244408210.5</v>
      </c>
      <c r="F4363" s="33">
        <v>244408210.5</v>
      </c>
    </row>
    <row r="4364" spans="1:6" ht="13.5" hidden="1" thickBot="1">
      <c r="A4364" s="27">
        <f t="shared" si="77"/>
        <v>9</v>
      </c>
      <c r="B4364" s="30" t="s">
        <v>6592</v>
      </c>
      <c r="C4364" s="30" t="s">
        <v>4785</v>
      </c>
      <c r="D4364" s="34">
        <v>0</v>
      </c>
      <c r="E4364" s="33">
        <v>2299925967.7199998</v>
      </c>
      <c r="F4364" s="33">
        <v>2299925967.7199998</v>
      </c>
    </row>
    <row r="4365" spans="1:6" ht="13.5" hidden="1" thickBot="1">
      <c r="A4365" s="27">
        <f t="shared" si="77"/>
        <v>9</v>
      </c>
      <c r="B4365" s="30" t="s">
        <v>6593</v>
      </c>
      <c r="C4365" s="30" t="s">
        <v>4802</v>
      </c>
      <c r="D4365" s="34">
        <v>0</v>
      </c>
      <c r="E4365" s="33">
        <v>20530517082.310001</v>
      </c>
      <c r="F4365" s="33">
        <v>20530517082.310001</v>
      </c>
    </row>
    <row r="4366" spans="1:6" ht="13.5" hidden="1" thickBot="1">
      <c r="A4366" s="27">
        <f t="shared" si="77"/>
        <v>9</v>
      </c>
      <c r="B4366" s="30" t="s">
        <v>6594</v>
      </c>
      <c r="C4366" s="30" t="s">
        <v>6080</v>
      </c>
      <c r="D4366" s="34">
        <v>0</v>
      </c>
      <c r="E4366" s="33">
        <v>773704588395.83997</v>
      </c>
      <c r="F4366" s="33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0" t="s">
        <v>4031</v>
      </c>
      <c r="D4367" s="34">
        <v>0</v>
      </c>
      <c r="E4367" s="34">
        <v>0</v>
      </c>
      <c r="F4367" s="34">
        <v>0</v>
      </c>
    </row>
    <row r="4368" spans="1:6" ht="13.5" hidden="1" thickBot="1">
      <c r="A4368" s="27">
        <f t="shared" si="77"/>
        <v>9</v>
      </c>
      <c r="B4368" s="30" t="s">
        <v>6596</v>
      </c>
      <c r="C4368" s="30" t="s">
        <v>199</v>
      </c>
      <c r="D4368" s="34">
        <v>0</v>
      </c>
      <c r="E4368" s="33">
        <v>16205194413.75</v>
      </c>
      <c r="F4368" s="33">
        <v>16205194413.75</v>
      </c>
    </row>
    <row r="4369" spans="1:6" ht="13.5" hidden="1" thickBot="1">
      <c r="A4369" s="27">
        <f t="shared" si="77"/>
        <v>9</v>
      </c>
      <c r="B4369" s="30" t="s">
        <v>6597</v>
      </c>
      <c r="C4369" s="30" t="s">
        <v>4823</v>
      </c>
      <c r="D4369" s="34">
        <v>0</v>
      </c>
      <c r="E4369" s="33">
        <v>37064822922.059998</v>
      </c>
      <c r="F4369" s="33">
        <v>37064822922.059998</v>
      </c>
    </row>
    <row r="4370" spans="1:6" ht="13.5" hidden="1" thickBot="1">
      <c r="A4370" s="27">
        <f t="shared" si="77"/>
        <v>9</v>
      </c>
      <c r="B4370" s="30" t="s">
        <v>6598</v>
      </c>
      <c r="C4370" s="30" t="s">
        <v>2212</v>
      </c>
      <c r="D4370" s="34">
        <v>0</v>
      </c>
      <c r="E4370" s="33">
        <v>69287704334.369995</v>
      </c>
      <c r="F4370" s="33">
        <v>69287704334.369995</v>
      </c>
    </row>
    <row r="4371" spans="1:6" ht="13.5" hidden="1" thickBot="1">
      <c r="A4371" s="27">
        <f t="shared" si="77"/>
        <v>9</v>
      </c>
      <c r="B4371" s="30" t="s">
        <v>6599</v>
      </c>
      <c r="C4371" s="30" t="s">
        <v>4744</v>
      </c>
      <c r="D4371" s="34">
        <v>0</v>
      </c>
      <c r="E4371" s="33">
        <v>371638329.11000001</v>
      </c>
      <c r="F4371" s="33">
        <v>371638329.11000001</v>
      </c>
    </row>
    <row r="4372" spans="1:6" ht="13.5" hidden="1" thickBot="1">
      <c r="A4372" s="27">
        <f t="shared" si="77"/>
        <v>9</v>
      </c>
      <c r="B4372" s="30" t="s">
        <v>6600</v>
      </c>
      <c r="C4372" s="30" t="s">
        <v>2214</v>
      </c>
      <c r="D4372" s="34">
        <v>0</v>
      </c>
      <c r="E4372" s="33">
        <v>5782353442.3999996</v>
      </c>
      <c r="F4372" s="33">
        <v>5782353442.3999996</v>
      </c>
    </row>
    <row r="4373" spans="1:6" ht="13.5" hidden="1" thickBot="1">
      <c r="A4373" s="27">
        <f t="shared" si="77"/>
        <v>9</v>
      </c>
      <c r="B4373" s="30" t="s">
        <v>6601</v>
      </c>
      <c r="C4373" s="30" t="s">
        <v>133</v>
      </c>
      <c r="D4373" s="34">
        <v>0</v>
      </c>
      <c r="E4373" s="33">
        <v>1306511061.97</v>
      </c>
      <c r="F4373" s="33">
        <v>1306511061.97</v>
      </c>
    </row>
    <row r="4374" spans="1:6" ht="13.5" hidden="1" thickBot="1">
      <c r="A4374" s="27">
        <f t="shared" si="77"/>
        <v>9</v>
      </c>
      <c r="B4374" s="30" t="s">
        <v>6602</v>
      </c>
      <c r="C4374" s="30" t="s">
        <v>6077</v>
      </c>
      <c r="D4374" s="34">
        <v>0</v>
      </c>
      <c r="E4374" s="33">
        <v>5987451179.29</v>
      </c>
      <c r="F4374" s="33">
        <v>5987451179.29</v>
      </c>
    </row>
    <row r="4375" spans="1:6" ht="13.5" hidden="1" thickBot="1">
      <c r="A4375" s="27">
        <f t="shared" si="77"/>
        <v>9</v>
      </c>
      <c r="B4375" s="30" t="s">
        <v>6603</v>
      </c>
      <c r="C4375" s="30" t="s">
        <v>1334</v>
      </c>
      <c r="D4375" s="34">
        <v>0</v>
      </c>
      <c r="E4375" s="33">
        <v>267315310.80000001</v>
      </c>
      <c r="F4375" s="33">
        <v>267315310.80000001</v>
      </c>
    </row>
    <row r="4376" spans="1:6" ht="13.5" hidden="1" thickBot="1">
      <c r="A4376" s="27">
        <f t="shared" si="77"/>
        <v>9</v>
      </c>
      <c r="B4376" s="30" t="s">
        <v>6604</v>
      </c>
      <c r="C4376" s="30" t="s">
        <v>4785</v>
      </c>
      <c r="D4376" s="34">
        <v>0</v>
      </c>
      <c r="E4376" s="34">
        <v>1826931979</v>
      </c>
      <c r="F4376" s="34">
        <v>1826931979</v>
      </c>
    </row>
    <row r="4377" spans="1:6" ht="13.5" hidden="1" thickBot="1">
      <c r="A4377" s="27">
        <f t="shared" si="77"/>
        <v>9</v>
      </c>
      <c r="B4377" s="30" t="s">
        <v>6605</v>
      </c>
      <c r="C4377" s="30" t="s">
        <v>4802</v>
      </c>
      <c r="D4377" s="34">
        <v>0</v>
      </c>
      <c r="E4377" s="33">
        <v>7459221602.1899996</v>
      </c>
      <c r="F4377" s="33">
        <v>7459221602.1899996</v>
      </c>
    </row>
    <row r="4378" spans="1:6" ht="13.5" hidden="1" thickBot="1">
      <c r="A4378" s="27">
        <f t="shared" si="77"/>
        <v>9</v>
      </c>
      <c r="B4378" s="30" t="s">
        <v>6606</v>
      </c>
      <c r="C4378" s="30" t="s">
        <v>6080</v>
      </c>
      <c r="D4378" s="34">
        <v>0</v>
      </c>
      <c r="E4378" s="33">
        <v>145559144574.94</v>
      </c>
      <c r="F4378" s="33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0" t="s">
        <v>4033</v>
      </c>
      <c r="D4379" s="34">
        <v>0</v>
      </c>
      <c r="E4379" s="34">
        <v>0</v>
      </c>
      <c r="F4379" s="34">
        <v>0</v>
      </c>
    </row>
    <row r="4380" spans="1:6" ht="13.5" hidden="1" thickBot="1">
      <c r="A4380" s="27">
        <f t="shared" si="77"/>
        <v>9</v>
      </c>
      <c r="B4380" s="30" t="s">
        <v>6608</v>
      </c>
      <c r="C4380" s="30" t="s">
        <v>199</v>
      </c>
      <c r="D4380" s="34">
        <v>0</v>
      </c>
      <c r="E4380" s="33">
        <v>166326850792.72</v>
      </c>
      <c r="F4380" s="33">
        <v>166326850792.72</v>
      </c>
    </row>
    <row r="4381" spans="1:6" ht="13.5" hidden="1" thickBot="1">
      <c r="A4381" s="27">
        <f t="shared" si="77"/>
        <v>9</v>
      </c>
      <c r="B4381" s="30" t="s">
        <v>6609</v>
      </c>
      <c r="C4381" s="30" t="s">
        <v>4823</v>
      </c>
      <c r="D4381" s="34">
        <v>0</v>
      </c>
      <c r="E4381" s="33">
        <v>102001975432.03</v>
      </c>
      <c r="F4381" s="33">
        <v>102001975432.03</v>
      </c>
    </row>
    <row r="4382" spans="1:6" ht="13.5" hidden="1" thickBot="1">
      <c r="A4382" s="27">
        <f t="shared" si="77"/>
        <v>9</v>
      </c>
      <c r="B4382" s="30" t="s">
        <v>6610</v>
      </c>
      <c r="C4382" s="30" t="s">
        <v>2212</v>
      </c>
      <c r="D4382" s="34">
        <v>0</v>
      </c>
      <c r="E4382" s="33">
        <v>103740406130.89999</v>
      </c>
      <c r="F4382" s="33">
        <v>103740406130.89999</v>
      </c>
    </row>
    <row r="4383" spans="1:6" ht="13.5" hidden="1" thickBot="1">
      <c r="A4383" s="27">
        <f t="shared" si="77"/>
        <v>9</v>
      </c>
      <c r="B4383" s="30" t="s">
        <v>6611</v>
      </c>
      <c r="C4383" s="30" t="s">
        <v>4744</v>
      </c>
      <c r="D4383" s="34">
        <v>0</v>
      </c>
      <c r="E4383" s="33">
        <v>573407827.19000006</v>
      </c>
      <c r="F4383" s="33">
        <v>573407827.19000006</v>
      </c>
    </row>
    <row r="4384" spans="1:6" ht="13.5" hidden="1" thickBot="1">
      <c r="A4384" s="27">
        <f t="shared" si="77"/>
        <v>9</v>
      </c>
      <c r="B4384" s="30" t="s">
        <v>6612</v>
      </c>
      <c r="C4384" s="30" t="s">
        <v>2214</v>
      </c>
      <c r="D4384" s="34">
        <v>0</v>
      </c>
      <c r="E4384" s="33">
        <v>9596966726.3999996</v>
      </c>
      <c r="F4384" s="33">
        <v>9596966726.3999996</v>
      </c>
    </row>
    <row r="4385" spans="1:6" ht="13.5" hidden="1" thickBot="1">
      <c r="A4385" s="27">
        <f t="shared" si="77"/>
        <v>9</v>
      </c>
      <c r="B4385" s="30" t="s">
        <v>6613</v>
      </c>
      <c r="C4385" s="30" t="s">
        <v>133</v>
      </c>
      <c r="D4385" s="34">
        <v>0</v>
      </c>
      <c r="E4385" s="33">
        <v>2176785368.7199998</v>
      </c>
      <c r="F4385" s="33">
        <v>2176785368.7199998</v>
      </c>
    </row>
    <row r="4386" spans="1:6" ht="13.5" hidden="1" thickBot="1">
      <c r="A4386" s="27">
        <f t="shared" ref="A4386:A4449" si="78">LEN(B4386)</f>
        <v>9</v>
      </c>
      <c r="B4386" s="30" t="s">
        <v>6614</v>
      </c>
      <c r="C4386" s="30" t="s">
        <v>6077</v>
      </c>
      <c r="D4386" s="34">
        <v>0</v>
      </c>
      <c r="E4386" s="33">
        <v>7000978386.1800003</v>
      </c>
      <c r="F4386" s="33">
        <v>7000978386.1800003</v>
      </c>
    </row>
    <row r="4387" spans="1:6" ht="13.5" hidden="1" thickBot="1">
      <c r="A4387" s="27">
        <f t="shared" si="78"/>
        <v>9</v>
      </c>
      <c r="B4387" s="30" t="s">
        <v>6615</v>
      </c>
      <c r="C4387" s="30" t="s">
        <v>1334</v>
      </c>
      <c r="D4387" s="34">
        <v>0</v>
      </c>
      <c r="E4387" s="33">
        <v>62396217.450000003</v>
      </c>
      <c r="F4387" s="33">
        <v>62396217.450000003</v>
      </c>
    </row>
    <row r="4388" spans="1:6" ht="13.5" hidden="1" thickBot="1">
      <c r="A4388" s="27">
        <f t="shared" si="78"/>
        <v>9</v>
      </c>
      <c r="B4388" s="30" t="s">
        <v>6616</v>
      </c>
      <c r="C4388" s="30" t="s">
        <v>4785</v>
      </c>
      <c r="D4388" s="34">
        <v>0</v>
      </c>
      <c r="E4388" s="33">
        <v>2761716350.0300002</v>
      </c>
      <c r="F4388" s="33">
        <v>2761716350.0300002</v>
      </c>
    </row>
    <row r="4389" spans="1:6" ht="13.5" hidden="1" thickBot="1">
      <c r="A4389" s="27">
        <f t="shared" si="78"/>
        <v>9</v>
      </c>
      <c r="B4389" s="30" t="s">
        <v>6617</v>
      </c>
      <c r="C4389" s="30" t="s">
        <v>4802</v>
      </c>
      <c r="D4389" s="34">
        <v>0</v>
      </c>
      <c r="E4389" s="33">
        <v>7810379401.2200003</v>
      </c>
      <c r="F4389" s="33">
        <v>7810379401.2200003</v>
      </c>
    </row>
    <row r="4390" spans="1:6" ht="13.5" hidden="1" thickBot="1">
      <c r="A4390" s="27">
        <f t="shared" si="78"/>
        <v>9</v>
      </c>
      <c r="B4390" s="30" t="s">
        <v>6618</v>
      </c>
      <c r="C4390" s="30" t="s">
        <v>6080</v>
      </c>
      <c r="D4390" s="34">
        <v>0</v>
      </c>
      <c r="E4390" s="33">
        <v>402051862632.84003</v>
      </c>
      <c r="F4390" s="33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0" t="s">
        <v>4035</v>
      </c>
      <c r="D4391" s="34">
        <v>0</v>
      </c>
      <c r="E4391" s="34">
        <v>0</v>
      </c>
      <c r="F4391" s="34">
        <v>0</v>
      </c>
    </row>
    <row r="4392" spans="1:6" ht="13.5" hidden="1" thickBot="1">
      <c r="A4392" s="27">
        <f t="shared" si="78"/>
        <v>9</v>
      </c>
      <c r="B4392" s="30" t="s">
        <v>6620</v>
      </c>
      <c r="C4392" s="30" t="s">
        <v>199</v>
      </c>
      <c r="D4392" s="34">
        <v>0</v>
      </c>
      <c r="E4392" s="33">
        <v>25174456382.540001</v>
      </c>
      <c r="F4392" s="33">
        <v>25174456382.540001</v>
      </c>
    </row>
    <row r="4393" spans="1:6" ht="13.5" hidden="1" thickBot="1">
      <c r="A4393" s="27">
        <f t="shared" si="78"/>
        <v>9</v>
      </c>
      <c r="B4393" s="30" t="s">
        <v>6621</v>
      </c>
      <c r="C4393" s="30" t="s">
        <v>4823</v>
      </c>
      <c r="D4393" s="34">
        <v>0</v>
      </c>
      <c r="E4393" s="33">
        <v>135147073010.8</v>
      </c>
      <c r="F4393" s="33">
        <v>135147073010.8</v>
      </c>
    </row>
    <row r="4394" spans="1:6" ht="13.5" hidden="1" thickBot="1">
      <c r="A4394" s="27">
        <f t="shared" si="78"/>
        <v>9</v>
      </c>
      <c r="B4394" s="30" t="s">
        <v>6622</v>
      </c>
      <c r="C4394" s="30" t="s">
        <v>2212</v>
      </c>
      <c r="D4394" s="34">
        <v>0</v>
      </c>
      <c r="E4394" s="33">
        <v>94574413142.089996</v>
      </c>
      <c r="F4394" s="33">
        <v>94574413142.089996</v>
      </c>
    </row>
    <row r="4395" spans="1:6" ht="13.5" hidden="1" thickBot="1">
      <c r="A4395" s="27">
        <f t="shared" si="78"/>
        <v>9</v>
      </c>
      <c r="B4395" s="30" t="s">
        <v>6623</v>
      </c>
      <c r="C4395" s="30" t="s">
        <v>4744</v>
      </c>
      <c r="D4395" s="34">
        <v>0</v>
      </c>
      <c r="E4395" s="33">
        <v>495841880.17000002</v>
      </c>
      <c r="F4395" s="33">
        <v>495841880.17000002</v>
      </c>
    </row>
    <row r="4396" spans="1:6" ht="13.5" hidden="1" thickBot="1">
      <c r="A4396" s="27">
        <f t="shared" si="78"/>
        <v>9</v>
      </c>
      <c r="B4396" s="30" t="s">
        <v>6624</v>
      </c>
      <c r="C4396" s="30" t="s">
        <v>2214</v>
      </c>
      <c r="D4396" s="34">
        <v>0</v>
      </c>
      <c r="E4396" s="33">
        <v>3570046077.6199999</v>
      </c>
      <c r="F4396" s="33">
        <v>3570046077.6199999</v>
      </c>
    </row>
    <row r="4397" spans="1:6" ht="13.5" hidden="1" thickBot="1">
      <c r="A4397" s="27">
        <f t="shared" si="78"/>
        <v>9</v>
      </c>
      <c r="B4397" s="30" t="s">
        <v>6625</v>
      </c>
      <c r="C4397" s="30" t="s">
        <v>133</v>
      </c>
      <c r="D4397" s="34">
        <v>0</v>
      </c>
      <c r="E4397" s="33">
        <v>619633820.75999999</v>
      </c>
      <c r="F4397" s="33">
        <v>619633820.75999999</v>
      </c>
    </row>
    <row r="4398" spans="1:6" ht="13.5" hidden="1" thickBot="1">
      <c r="A4398" s="27">
        <f t="shared" si="78"/>
        <v>9</v>
      </c>
      <c r="B4398" s="30" t="s">
        <v>6626</v>
      </c>
      <c r="C4398" s="30" t="s">
        <v>6077</v>
      </c>
      <c r="D4398" s="34">
        <v>0</v>
      </c>
      <c r="E4398" s="33">
        <v>15174327272.629999</v>
      </c>
      <c r="F4398" s="33">
        <v>15174327272.629999</v>
      </c>
    </row>
    <row r="4399" spans="1:6" ht="13.5" hidden="1" thickBot="1">
      <c r="A4399" s="27">
        <f t="shared" si="78"/>
        <v>9</v>
      </c>
      <c r="B4399" s="30" t="s">
        <v>6627</v>
      </c>
      <c r="C4399" s="30" t="s">
        <v>1334</v>
      </c>
      <c r="D4399" s="34">
        <v>0</v>
      </c>
      <c r="E4399" s="33">
        <v>165043936.08000001</v>
      </c>
      <c r="F4399" s="33">
        <v>165043936.08000001</v>
      </c>
    </row>
    <row r="4400" spans="1:6" ht="13.5" hidden="1" thickBot="1">
      <c r="A4400" s="27">
        <f t="shared" si="78"/>
        <v>9</v>
      </c>
      <c r="B4400" s="30" t="s">
        <v>6628</v>
      </c>
      <c r="C4400" s="30" t="s">
        <v>4785</v>
      </c>
      <c r="D4400" s="34">
        <v>0</v>
      </c>
      <c r="E4400" s="34">
        <v>997092380</v>
      </c>
      <c r="F4400" s="34">
        <v>997092380</v>
      </c>
    </row>
    <row r="4401" spans="1:6" ht="13.5" hidden="1" thickBot="1">
      <c r="A4401" s="27">
        <f t="shared" si="78"/>
        <v>9</v>
      </c>
      <c r="B4401" s="30" t="s">
        <v>6629</v>
      </c>
      <c r="C4401" s="30" t="s">
        <v>4802</v>
      </c>
      <c r="D4401" s="34">
        <v>0</v>
      </c>
      <c r="E4401" s="33">
        <v>16196829426.09</v>
      </c>
      <c r="F4401" s="33">
        <v>16196829426.09</v>
      </c>
    </row>
    <row r="4402" spans="1:6" ht="13.5" hidden="1" thickBot="1">
      <c r="A4402" s="27">
        <f t="shared" si="78"/>
        <v>9</v>
      </c>
      <c r="B4402" s="30" t="s">
        <v>6630</v>
      </c>
      <c r="C4402" s="30" t="s">
        <v>6080</v>
      </c>
      <c r="D4402" s="34">
        <v>0</v>
      </c>
      <c r="E4402" s="33">
        <v>292114757328.78003</v>
      </c>
      <c r="F4402" s="33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0" t="s">
        <v>4037</v>
      </c>
      <c r="D4403" s="34">
        <v>0</v>
      </c>
      <c r="E4403" s="34">
        <v>0</v>
      </c>
      <c r="F4403" s="34">
        <v>0</v>
      </c>
    </row>
    <row r="4404" spans="1:6" ht="13.5" hidden="1" thickBot="1">
      <c r="A4404" s="27">
        <f t="shared" si="78"/>
        <v>9</v>
      </c>
      <c r="B4404" s="30" t="s">
        <v>6632</v>
      </c>
      <c r="C4404" s="30" t="s">
        <v>199</v>
      </c>
      <c r="D4404" s="34">
        <v>0</v>
      </c>
      <c r="E4404" s="33">
        <v>2644768295.0799999</v>
      </c>
      <c r="F4404" s="33">
        <v>2644768295.0799999</v>
      </c>
    </row>
    <row r="4405" spans="1:6" ht="13.5" hidden="1" thickBot="1">
      <c r="A4405" s="27">
        <f t="shared" si="78"/>
        <v>9</v>
      </c>
      <c r="B4405" s="30" t="s">
        <v>6633</v>
      </c>
      <c r="C4405" s="30" t="s">
        <v>4823</v>
      </c>
      <c r="D4405" s="34">
        <v>0</v>
      </c>
      <c r="E4405" s="33">
        <v>10276728401.77</v>
      </c>
      <c r="F4405" s="33">
        <v>10276728401.77</v>
      </c>
    </row>
    <row r="4406" spans="1:6" ht="13.5" hidden="1" thickBot="1">
      <c r="A4406" s="27">
        <f t="shared" si="78"/>
        <v>9</v>
      </c>
      <c r="B4406" s="30" t="s">
        <v>6634</v>
      </c>
      <c r="C4406" s="30" t="s">
        <v>2212</v>
      </c>
      <c r="D4406" s="34">
        <v>0</v>
      </c>
      <c r="E4406" s="33">
        <v>12940669793.76</v>
      </c>
      <c r="F4406" s="33">
        <v>12940669793.76</v>
      </c>
    </row>
    <row r="4407" spans="1:6" ht="13.5" hidden="1" thickBot="1">
      <c r="A4407" s="27">
        <f t="shared" si="78"/>
        <v>9</v>
      </c>
      <c r="B4407" s="30" t="s">
        <v>6635</v>
      </c>
      <c r="C4407" s="30" t="s">
        <v>4744</v>
      </c>
      <c r="D4407" s="34">
        <v>0</v>
      </c>
      <c r="E4407" s="33">
        <v>106977894.52</v>
      </c>
      <c r="F4407" s="33">
        <v>106977894.52</v>
      </c>
    </row>
    <row r="4408" spans="1:6" ht="13.5" hidden="1" thickBot="1">
      <c r="A4408" s="27">
        <f t="shared" si="78"/>
        <v>9</v>
      </c>
      <c r="B4408" s="30" t="s">
        <v>6636</v>
      </c>
      <c r="C4408" s="30" t="s">
        <v>2214</v>
      </c>
      <c r="D4408" s="34">
        <v>0</v>
      </c>
      <c r="E4408" s="33">
        <v>1375909051.77</v>
      </c>
      <c r="F4408" s="33">
        <v>1375909051.77</v>
      </c>
    </row>
    <row r="4409" spans="1:6" ht="13.5" hidden="1" thickBot="1">
      <c r="A4409" s="27">
        <f t="shared" si="78"/>
        <v>9</v>
      </c>
      <c r="B4409" s="30" t="s">
        <v>6637</v>
      </c>
      <c r="C4409" s="30" t="s">
        <v>133</v>
      </c>
      <c r="D4409" s="34">
        <v>0</v>
      </c>
      <c r="E4409" s="33">
        <v>239623631.90000001</v>
      </c>
      <c r="F4409" s="33">
        <v>239623631.90000001</v>
      </c>
    </row>
    <row r="4410" spans="1:6" ht="13.5" hidden="1" thickBot="1">
      <c r="A4410" s="27">
        <f t="shared" si="78"/>
        <v>9</v>
      </c>
      <c r="B4410" s="30" t="s">
        <v>6638</v>
      </c>
      <c r="C4410" s="30" t="s">
        <v>6077</v>
      </c>
      <c r="D4410" s="34">
        <v>0</v>
      </c>
      <c r="E4410" s="33">
        <v>1066799296.9400001</v>
      </c>
      <c r="F4410" s="33">
        <v>1066799296.9400001</v>
      </c>
    </row>
    <row r="4411" spans="1:6" ht="13.5" hidden="1" thickBot="1">
      <c r="A4411" s="27">
        <f t="shared" si="78"/>
        <v>9</v>
      </c>
      <c r="B4411" s="30" t="s">
        <v>6639</v>
      </c>
      <c r="C4411" s="30" t="s">
        <v>1334</v>
      </c>
      <c r="D4411" s="34">
        <v>0</v>
      </c>
      <c r="E4411" s="34">
        <v>47611822</v>
      </c>
      <c r="F4411" s="34">
        <v>47611822</v>
      </c>
    </row>
    <row r="4412" spans="1:6" ht="13.5" hidden="1" thickBot="1">
      <c r="A4412" s="27">
        <f t="shared" si="78"/>
        <v>9</v>
      </c>
      <c r="B4412" s="30" t="s">
        <v>6640</v>
      </c>
      <c r="C4412" s="30" t="s">
        <v>4785</v>
      </c>
      <c r="D4412" s="34">
        <v>0</v>
      </c>
      <c r="E4412" s="34">
        <v>100185144</v>
      </c>
      <c r="F4412" s="34">
        <v>100185144</v>
      </c>
    </row>
    <row r="4413" spans="1:6" ht="13.5" hidden="1" thickBot="1">
      <c r="A4413" s="27">
        <f t="shared" si="78"/>
        <v>9</v>
      </c>
      <c r="B4413" s="30" t="s">
        <v>6641</v>
      </c>
      <c r="C4413" s="30" t="s">
        <v>4802</v>
      </c>
      <c r="D4413" s="34">
        <v>0</v>
      </c>
      <c r="E4413" s="34">
        <v>1260411053</v>
      </c>
      <c r="F4413" s="34">
        <v>1260411053</v>
      </c>
    </row>
    <row r="4414" spans="1:6" ht="13.5" hidden="1" thickBot="1">
      <c r="A4414" s="27">
        <f t="shared" si="78"/>
        <v>9</v>
      </c>
      <c r="B4414" s="30" t="s">
        <v>6642</v>
      </c>
      <c r="C4414" s="30" t="s">
        <v>6080</v>
      </c>
      <c r="D4414" s="34">
        <v>0</v>
      </c>
      <c r="E4414" s="33">
        <v>30059684384.740002</v>
      </c>
      <c r="F4414" s="33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0" t="s">
        <v>4039</v>
      </c>
      <c r="D4415" s="34">
        <v>0</v>
      </c>
      <c r="E4415" s="34">
        <v>0</v>
      </c>
      <c r="F4415" s="34">
        <v>0</v>
      </c>
    </row>
    <row r="4416" spans="1:6" ht="13.5" hidden="1" thickBot="1">
      <c r="A4416" s="27">
        <f t="shared" si="78"/>
        <v>9</v>
      </c>
      <c r="B4416" s="30" t="s">
        <v>6644</v>
      </c>
      <c r="C4416" s="30" t="s">
        <v>199</v>
      </c>
      <c r="D4416" s="34">
        <v>0</v>
      </c>
      <c r="E4416" s="33">
        <v>3539581306.3299999</v>
      </c>
      <c r="F4416" s="33">
        <v>3539581306.3299999</v>
      </c>
    </row>
    <row r="4417" spans="1:6" ht="13.5" hidden="1" thickBot="1">
      <c r="A4417" s="27">
        <f t="shared" si="78"/>
        <v>9</v>
      </c>
      <c r="B4417" s="30" t="s">
        <v>6645</v>
      </c>
      <c r="C4417" s="30" t="s">
        <v>4823</v>
      </c>
      <c r="D4417" s="34">
        <v>0</v>
      </c>
      <c r="E4417" s="33">
        <v>15884748464.98</v>
      </c>
      <c r="F4417" s="33">
        <v>15884748464.98</v>
      </c>
    </row>
    <row r="4418" spans="1:6" ht="13.5" hidden="1" thickBot="1">
      <c r="A4418" s="27">
        <f t="shared" si="78"/>
        <v>9</v>
      </c>
      <c r="B4418" s="30" t="s">
        <v>6646</v>
      </c>
      <c r="C4418" s="30" t="s">
        <v>2212</v>
      </c>
      <c r="D4418" s="34">
        <v>0</v>
      </c>
      <c r="E4418" s="33">
        <v>22485292218.389999</v>
      </c>
      <c r="F4418" s="33">
        <v>22485292218.389999</v>
      </c>
    </row>
    <row r="4419" spans="1:6" ht="13.5" hidden="1" thickBot="1">
      <c r="A4419" s="27">
        <f t="shared" si="78"/>
        <v>9</v>
      </c>
      <c r="B4419" s="30" t="s">
        <v>6647</v>
      </c>
      <c r="C4419" s="30" t="s">
        <v>4744</v>
      </c>
      <c r="D4419" s="34">
        <v>0</v>
      </c>
      <c r="E4419" s="34">
        <v>61503450</v>
      </c>
      <c r="F4419" s="34">
        <v>61503450</v>
      </c>
    </row>
    <row r="4420" spans="1:6" ht="13.5" hidden="1" thickBot="1">
      <c r="A4420" s="27">
        <f t="shared" si="78"/>
        <v>9</v>
      </c>
      <c r="B4420" s="30" t="s">
        <v>6648</v>
      </c>
      <c r="C4420" s="30" t="s">
        <v>2214</v>
      </c>
      <c r="D4420" s="34">
        <v>0</v>
      </c>
      <c r="E4420" s="34">
        <v>916363185</v>
      </c>
      <c r="F4420" s="34">
        <v>916363185</v>
      </c>
    </row>
    <row r="4421" spans="1:6" ht="13.5" hidden="1" thickBot="1">
      <c r="A4421" s="27">
        <f t="shared" si="78"/>
        <v>9</v>
      </c>
      <c r="B4421" s="30" t="s">
        <v>6649</v>
      </c>
      <c r="C4421" s="30" t="s">
        <v>133</v>
      </c>
      <c r="D4421" s="34">
        <v>0</v>
      </c>
      <c r="E4421" s="34">
        <v>180845245</v>
      </c>
      <c r="F4421" s="34">
        <v>180845245</v>
      </c>
    </row>
    <row r="4422" spans="1:6" ht="13.5" hidden="1" thickBot="1">
      <c r="A4422" s="27">
        <f t="shared" si="78"/>
        <v>9</v>
      </c>
      <c r="B4422" s="30" t="s">
        <v>6650</v>
      </c>
      <c r="C4422" s="30" t="s">
        <v>6077</v>
      </c>
      <c r="D4422" s="34">
        <v>0</v>
      </c>
      <c r="E4422" s="33">
        <v>1968719567.75</v>
      </c>
      <c r="F4422" s="33">
        <v>1968719567.75</v>
      </c>
    </row>
    <row r="4423" spans="1:6" ht="13.5" hidden="1" thickBot="1">
      <c r="A4423" s="27">
        <f t="shared" si="78"/>
        <v>9</v>
      </c>
      <c r="B4423" s="30" t="s">
        <v>6651</v>
      </c>
      <c r="C4423" s="30" t="s">
        <v>1334</v>
      </c>
      <c r="D4423" s="34">
        <v>0</v>
      </c>
      <c r="E4423" s="34">
        <v>11827843</v>
      </c>
      <c r="F4423" s="34">
        <v>11827843</v>
      </c>
    </row>
    <row r="4424" spans="1:6" ht="13.5" hidden="1" thickBot="1">
      <c r="A4424" s="27">
        <f t="shared" si="78"/>
        <v>9</v>
      </c>
      <c r="B4424" s="30" t="s">
        <v>6652</v>
      </c>
      <c r="C4424" s="30" t="s">
        <v>4785</v>
      </c>
      <c r="D4424" s="34">
        <v>0</v>
      </c>
      <c r="E4424" s="34">
        <v>101413001</v>
      </c>
      <c r="F4424" s="34">
        <v>101413001</v>
      </c>
    </row>
    <row r="4425" spans="1:6" ht="13.5" hidden="1" thickBot="1">
      <c r="A4425" s="27">
        <f t="shared" si="78"/>
        <v>9</v>
      </c>
      <c r="B4425" s="30" t="s">
        <v>6653</v>
      </c>
      <c r="C4425" s="30" t="s">
        <v>4802</v>
      </c>
      <c r="D4425" s="34">
        <v>0</v>
      </c>
      <c r="E4425" s="34">
        <v>5973436751</v>
      </c>
      <c r="F4425" s="34">
        <v>5973436751</v>
      </c>
    </row>
    <row r="4426" spans="1:6" ht="13.5" hidden="1" thickBot="1">
      <c r="A4426" s="27">
        <f t="shared" si="78"/>
        <v>9</v>
      </c>
      <c r="B4426" s="30" t="s">
        <v>6654</v>
      </c>
      <c r="C4426" s="30" t="s">
        <v>6080</v>
      </c>
      <c r="D4426" s="34">
        <v>0</v>
      </c>
      <c r="E4426" s="33">
        <v>51123731032.449997</v>
      </c>
      <c r="F4426" s="33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0" t="s">
        <v>4041</v>
      </c>
      <c r="D4427" s="34">
        <v>0</v>
      </c>
      <c r="E4427" s="34">
        <v>0</v>
      </c>
      <c r="F4427" s="34">
        <v>0</v>
      </c>
    </row>
    <row r="4428" spans="1:6" ht="13.5" hidden="1" thickBot="1">
      <c r="A4428" s="27">
        <f t="shared" si="78"/>
        <v>9</v>
      </c>
      <c r="B4428" s="30" t="s">
        <v>6656</v>
      </c>
      <c r="C4428" s="30" t="s">
        <v>199</v>
      </c>
      <c r="D4428" s="34">
        <v>0</v>
      </c>
      <c r="E4428" s="33">
        <v>16346621968.280001</v>
      </c>
      <c r="F4428" s="33">
        <v>16346621968.280001</v>
      </c>
    </row>
    <row r="4429" spans="1:6" ht="13.5" hidden="1" thickBot="1">
      <c r="A4429" s="27">
        <f t="shared" si="78"/>
        <v>9</v>
      </c>
      <c r="B4429" s="30" t="s">
        <v>6657</v>
      </c>
      <c r="C4429" s="30" t="s">
        <v>4823</v>
      </c>
      <c r="D4429" s="34">
        <v>0</v>
      </c>
      <c r="E4429" s="33">
        <v>24508422414.889999</v>
      </c>
      <c r="F4429" s="33">
        <v>24508422414.889999</v>
      </c>
    </row>
    <row r="4430" spans="1:6" ht="13.5" hidden="1" thickBot="1">
      <c r="A4430" s="27">
        <f t="shared" si="78"/>
        <v>9</v>
      </c>
      <c r="B4430" s="30" t="s">
        <v>6658</v>
      </c>
      <c r="C4430" s="30" t="s">
        <v>2212</v>
      </c>
      <c r="D4430" s="34">
        <v>0</v>
      </c>
      <c r="E4430" s="33">
        <v>38817271460.610001</v>
      </c>
      <c r="F4430" s="33">
        <v>38817271460.610001</v>
      </c>
    </row>
    <row r="4431" spans="1:6" ht="13.5" hidden="1" thickBot="1">
      <c r="A4431" s="27">
        <f t="shared" si="78"/>
        <v>9</v>
      </c>
      <c r="B4431" s="30" t="s">
        <v>6659</v>
      </c>
      <c r="C4431" s="30" t="s">
        <v>4744</v>
      </c>
      <c r="D4431" s="34">
        <v>0</v>
      </c>
      <c r="E4431" s="33">
        <v>552343878.72000003</v>
      </c>
      <c r="F4431" s="33">
        <v>552343878.72000003</v>
      </c>
    </row>
    <row r="4432" spans="1:6" ht="13.5" hidden="1" thickBot="1">
      <c r="A4432" s="27">
        <f t="shared" si="78"/>
        <v>9</v>
      </c>
      <c r="B4432" s="30" t="s">
        <v>6660</v>
      </c>
      <c r="C4432" s="30" t="s">
        <v>2214</v>
      </c>
      <c r="D4432" s="34">
        <v>0</v>
      </c>
      <c r="E4432" s="33">
        <v>2603305679.6300001</v>
      </c>
      <c r="F4432" s="33">
        <v>2603305679.6300001</v>
      </c>
    </row>
    <row r="4433" spans="1:6" ht="13.5" hidden="1" thickBot="1">
      <c r="A4433" s="27">
        <f t="shared" si="78"/>
        <v>9</v>
      </c>
      <c r="B4433" s="30" t="s">
        <v>6661</v>
      </c>
      <c r="C4433" s="30" t="s">
        <v>133</v>
      </c>
      <c r="D4433" s="34">
        <v>0</v>
      </c>
      <c r="E4433" s="33">
        <v>549504851.5</v>
      </c>
      <c r="F4433" s="33">
        <v>549504851.5</v>
      </c>
    </row>
    <row r="4434" spans="1:6" ht="13.5" hidden="1" thickBot="1">
      <c r="A4434" s="27">
        <f t="shared" si="78"/>
        <v>9</v>
      </c>
      <c r="B4434" s="30" t="s">
        <v>6662</v>
      </c>
      <c r="C4434" s="30" t="s">
        <v>6077</v>
      </c>
      <c r="D4434" s="34">
        <v>0</v>
      </c>
      <c r="E4434" s="33">
        <v>3457610429.1100001</v>
      </c>
      <c r="F4434" s="33">
        <v>3457610429.1100001</v>
      </c>
    </row>
    <row r="4435" spans="1:6" ht="13.5" hidden="1" thickBot="1">
      <c r="A4435" s="27">
        <f t="shared" si="78"/>
        <v>9</v>
      </c>
      <c r="B4435" s="30" t="s">
        <v>6663</v>
      </c>
      <c r="C4435" s="30" t="s">
        <v>1334</v>
      </c>
      <c r="D4435" s="34">
        <v>0</v>
      </c>
      <c r="E4435" s="34">
        <v>47891209</v>
      </c>
      <c r="F4435" s="34">
        <v>47891209</v>
      </c>
    </row>
    <row r="4436" spans="1:6" ht="13.5" hidden="1" thickBot="1">
      <c r="A4436" s="27">
        <f t="shared" si="78"/>
        <v>9</v>
      </c>
      <c r="B4436" s="30" t="s">
        <v>6664</v>
      </c>
      <c r="C4436" s="30" t="s">
        <v>4785</v>
      </c>
      <c r="D4436" s="34">
        <v>0</v>
      </c>
      <c r="E4436" s="34">
        <v>547339368</v>
      </c>
      <c r="F4436" s="34">
        <v>547339368</v>
      </c>
    </row>
    <row r="4437" spans="1:6" ht="13.5" hidden="1" thickBot="1">
      <c r="A4437" s="27">
        <f t="shared" si="78"/>
        <v>9</v>
      </c>
      <c r="B4437" s="30" t="s">
        <v>6665</v>
      </c>
      <c r="C4437" s="30" t="s">
        <v>4802</v>
      </c>
      <c r="D4437" s="34">
        <v>0</v>
      </c>
      <c r="E4437" s="33">
        <v>5403113562.1899996</v>
      </c>
      <c r="F4437" s="33">
        <v>5403113562.1899996</v>
      </c>
    </row>
    <row r="4438" spans="1:6" ht="13.5" hidden="1" thickBot="1">
      <c r="A4438" s="27">
        <f t="shared" si="78"/>
        <v>9</v>
      </c>
      <c r="B4438" s="30" t="s">
        <v>6666</v>
      </c>
      <c r="C4438" s="30" t="s">
        <v>6080</v>
      </c>
      <c r="D4438" s="34">
        <v>0</v>
      </c>
      <c r="E4438" s="33">
        <v>92833424821.929993</v>
      </c>
      <c r="F4438" s="33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0" t="s">
        <v>4043</v>
      </c>
      <c r="D4439" s="34">
        <v>0</v>
      </c>
      <c r="E4439" s="34">
        <v>0</v>
      </c>
      <c r="F4439" s="34">
        <v>0</v>
      </c>
    </row>
    <row r="4440" spans="1:6" ht="13.5" hidden="1" thickBot="1">
      <c r="A4440" s="27">
        <f t="shared" si="78"/>
        <v>9</v>
      </c>
      <c r="B4440" s="30" t="s">
        <v>6668</v>
      </c>
      <c r="C4440" s="30" t="s">
        <v>199</v>
      </c>
      <c r="D4440" s="34">
        <v>0</v>
      </c>
      <c r="E4440" s="33">
        <v>290782380.76999998</v>
      </c>
      <c r="F4440" s="33">
        <v>290782380.76999998</v>
      </c>
    </row>
    <row r="4441" spans="1:6" ht="13.5" hidden="1" thickBot="1">
      <c r="A4441" s="27">
        <f t="shared" si="78"/>
        <v>9</v>
      </c>
      <c r="B4441" s="30" t="s">
        <v>6669</v>
      </c>
      <c r="C4441" s="30" t="s">
        <v>4823</v>
      </c>
      <c r="D4441" s="34">
        <v>0</v>
      </c>
      <c r="E4441" s="33">
        <v>612434036.07000005</v>
      </c>
      <c r="F4441" s="33">
        <v>612434036.07000005</v>
      </c>
    </row>
    <row r="4442" spans="1:6" ht="13.5" hidden="1" thickBot="1">
      <c r="A4442" s="27">
        <f t="shared" si="78"/>
        <v>9</v>
      </c>
      <c r="B4442" s="30" t="s">
        <v>6670</v>
      </c>
      <c r="C4442" s="30" t="s">
        <v>2212</v>
      </c>
      <c r="D4442" s="34">
        <v>0</v>
      </c>
      <c r="E4442" s="34">
        <v>1461992268</v>
      </c>
      <c r="F4442" s="34">
        <v>1461992268</v>
      </c>
    </row>
    <row r="4443" spans="1:6" ht="13.5" hidden="1" thickBot="1">
      <c r="A4443" s="27">
        <f t="shared" si="78"/>
        <v>9</v>
      </c>
      <c r="B4443" s="30" t="s">
        <v>6671</v>
      </c>
      <c r="C4443" s="30" t="s">
        <v>4744</v>
      </c>
      <c r="D4443" s="34">
        <v>0</v>
      </c>
      <c r="E4443" s="34">
        <v>69025548</v>
      </c>
      <c r="F4443" s="34">
        <v>69025548</v>
      </c>
    </row>
    <row r="4444" spans="1:6" ht="13.5" hidden="1" thickBot="1">
      <c r="A4444" s="27">
        <f t="shared" si="78"/>
        <v>9</v>
      </c>
      <c r="B4444" s="30" t="s">
        <v>6672</v>
      </c>
      <c r="C4444" s="30" t="s">
        <v>2214</v>
      </c>
      <c r="D4444" s="34">
        <v>0</v>
      </c>
      <c r="E4444" s="34">
        <v>21547297</v>
      </c>
      <c r="F4444" s="34">
        <v>21547297</v>
      </c>
    </row>
    <row r="4445" spans="1:6" ht="13.5" hidden="1" thickBot="1">
      <c r="A4445" s="27">
        <f t="shared" si="78"/>
        <v>9</v>
      </c>
      <c r="B4445" s="30" t="s">
        <v>6673</v>
      </c>
      <c r="C4445" s="30" t="s">
        <v>133</v>
      </c>
      <c r="D4445" s="34">
        <v>0</v>
      </c>
      <c r="E4445" s="34">
        <v>6451700</v>
      </c>
      <c r="F4445" s="34">
        <v>6451700</v>
      </c>
    </row>
    <row r="4446" spans="1:6" ht="13.5" hidden="1" thickBot="1">
      <c r="A4446" s="27">
        <f t="shared" si="78"/>
        <v>9</v>
      </c>
      <c r="B4446" s="30" t="s">
        <v>6674</v>
      </c>
      <c r="C4446" s="30" t="s">
        <v>6077</v>
      </c>
      <c r="D4446" s="34">
        <v>0</v>
      </c>
      <c r="E4446" s="33">
        <v>48071648.859999999</v>
      </c>
      <c r="F4446" s="33">
        <v>48071648.859999999</v>
      </c>
    </row>
    <row r="4447" spans="1:6" ht="13.5" hidden="1" thickBot="1">
      <c r="A4447" s="27">
        <f t="shared" si="78"/>
        <v>9</v>
      </c>
      <c r="B4447" s="30" t="s">
        <v>6675</v>
      </c>
      <c r="C4447" s="30" t="s">
        <v>6080</v>
      </c>
      <c r="D4447" s="34">
        <v>0</v>
      </c>
      <c r="E4447" s="33">
        <v>2510304878.6999998</v>
      </c>
      <c r="F4447" s="33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0" t="s">
        <v>4045</v>
      </c>
      <c r="D4448" s="34">
        <v>0</v>
      </c>
      <c r="E4448" s="34">
        <v>0</v>
      </c>
      <c r="F4448" s="34">
        <v>0</v>
      </c>
    </row>
    <row r="4449" spans="1:6" ht="13.5" hidden="1" thickBot="1">
      <c r="A4449" s="27">
        <f t="shared" si="78"/>
        <v>9</v>
      </c>
      <c r="B4449" s="30" t="s">
        <v>6677</v>
      </c>
      <c r="C4449" s="30" t="s">
        <v>199</v>
      </c>
      <c r="D4449" s="34">
        <v>0</v>
      </c>
      <c r="E4449" s="33">
        <v>22500486478.369999</v>
      </c>
      <c r="F4449" s="33">
        <v>22500486478.369999</v>
      </c>
    </row>
    <row r="4450" spans="1:6" ht="13.5" hidden="1" thickBot="1">
      <c r="A4450" s="27">
        <f t="shared" ref="A4450:A4513" si="79">LEN(B4450)</f>
        <v>9</v>
      </c>
      <c r="B4450" s="30" t="s">
        <v>6678</v>
      </c>
      <c r="C4450" s="30" t="s">
        <v>4823</v>
      </c>
      <c r="D4450" s="34">
        <v>0</v>
      </c>
      <c r="E4450" s="33">
        <v>11842505152.709999</v>
      </c>
      <c r="F4450" s="33">
        <v>11842505152.709999</v>
      </c>
    </row>
    <row r="4451" spans="1:6" ht="13.5" hidden="1" thickBot="1">
      <c r="A4451" s="27">
        <f t="shared" si="79"/>
        <v>9</v>
      </c>
      <c r="B4451" s="30" t="s">
        <v>6679</v>
      </c>
      <c r="C4451" s="30" t="s">
        <v>2212</v>
      </c>
      <c r="D4451" s="34">
        <v>0</v>
      </c>
      <c r="E4451" s="33">
        <v>14038308930.9</v>
      </c>
      <c r="F4451" s="33">
        <v>14038308930.9</v>
      </c>
    </row>
    <row r="4452" spans="1:6" ht="13.5" hidden="1" thickBot="1">
      <c r="A4452" s="27">
        <f t="shared" si="79"/>
        <v>9</v>
      </c>
      <c r="B4452" s="30" t="s">
        <v>6680</v>
      </c>
      <c r="C4452" s="30" t="s">
        <v>4744</v>
      </c>
      <c r="D4452" s="34">
        <v>0</v>
      </c>
      <c r="E4452" s="33">
        <v>205881713.72</v>
      </c>
      <c r="F4452" s="33">
        <v>205881713.72</v>
      </c>
    </row>
    <row r="4453" spans="1:6" ht="13.5" hidden="1" thickBot="1">
      <c r="A4453" s="27">
        <f t="shared" si="79"/>
        <v>9</v>
      </c>
      <c r="B4453" s="30" t="s">
        <v>6681</v>
      </c>
      <c r="C4453" s="30" t="s">
        <v>2214</v>
      </c>
      <c r="D4453" s="34">
        <v>0</v>
      </c>
      <c r="E4453" s="33">
        <v>1345926676.0899999</v>
      </c>
      <c r="F4453" s="33">
        <v>1345926676.0899999</v>
      </c>
    </row>
    <row r="4454" spans="1:6" ht="13.5" hidden="1" thickBot="1">
      <c r="A4454" s="27">
        <f t="shared" si="79"/>
        <v>9</v>
      </c>
      <c r="B4454" s="30" t="s">
        <v>6682</v>
      </c>
      <c r="C4454" s="30" t="s">
        <v>133</v>
      </c>
      <c r="D4454" s="34">
        <v>0</v>
      </c>
      <c r="E4454" s="33">
        <v>302081228.44</v>
      </c>
      <c r="F4454" s="33">
        <v>302081228.44</v>
      </c>
    </row>
    <row r="4455" spans="1:6" ht="13.5" hidden="1" thickBot="1">
      <c r="A4455" s="27">
        <f t="shared" si="79"/>
        <v>9</v>
      </c>
      <c r="B4455" s="30" t="s">
        <v>6683</v>
      </c>
      <c r="C4455" s="30" t="s">
        <v>6077</v>
      </c>
      <c r="D4455" s="34">
        <v>0</v>
      </c>
      <c r="E4455" s="33">
        <v>1407468411.79</v>
      </c>
      <c r="F4455" s="33">
        <v>1407468411.79</v>
      </c>
    </row>
    <row r="4456" spans="1:6" ht="13.5" hidden="1" thickBot="1">
      <c r="A4456" s="27">
        <f t="shared" si="79"/>
        <v>9</v>
      </c>
      <c r="B4456" s="30" t="s">
        <v>6684</v>
      </c>
      <c r="C4456" s="30" t="s">
        <v>1334</v>
      </c>
      <c r="D4456" s="34">
        <v>0</v>
      </c>
      <c r="E4456" s="34">
        <v>28911213</v>
      </c>
      <c r="F4456" s="34">
        <v>28911213</v>
      </c>
    </row>
    <row r="4457" spans="1:6" ht="13.5" hidden="1" thickBot="1">
      <c r="A4457" s="27">
        <f t="shared" si="79"/>
        <v>9</v>
      </c>
      <c r="B4457" s="30" t="s">
        <v>6685</v>
      </c>
      <c r="C4457" s="30" t="s">
        <v>4785</v>
      </c>
      <c r="D4457" s="34">
        <v>0</v>
      </c>
      <c r="E4457" s="33">
        <v>449817266.30000001</v>
      </c>
      <c r="F4457" s="33">
        <v>449817266.30000001</v>
      </c>
    </row>
    <row r="4458" spans="1:6" ht="13.5" hidden="1" thickBot="1">
      <c r="A4458" s="27">
        <f t="shared" si="79"/>
        <v>9</v>
      </c>
      <c r="B4458" s="30" t="s">
        <v>6686</v>
      </c>
      <c r="C4458" s="30" t="s">
        <v>4802</v>
      </c>
      <c r="D4458" s="34">
        <v>0</v>
      </c>
      <c r="E4458" s="33">
        <v>473695740.23000002</v>
      </c>
      <c r="F4458" s="33">
        <v>473695740.23000002</v>
      </c>
    </row>
    <row r="4459" spans="1:6" ht="13.5" hidden="1" thickBot="1">
      <c r="A4459" s="27">
        <f t="shared" si="79"/>
        <v>9</v>
      </c>
      <c r="B4459" s="30" t="s">
        <v>6687</v>
      </c>
      <c r="C4459" s="30" t="s">
        <v>6080</v>
      </c>
      <c r="D4459" s="34">
        <v>0</v>
      </c>
      <c r="E4459" s="33">
        <v>52595082811.550003</v>
      </c>
      <c r="F4459" s="33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0" t="s">
        <v>4047</v>
      </c>
      <c r="D4460" s="34">
        <v>0</v>
      </c>
      <c r="E4460" s="34">
        <v>0</v>
      </c>
      <c r="F4460" s="34">
        <v>0</v>
      </c>
    </row>
    <row r="4461" spans="1:6" ht="13.5" hidden="1" thickBot="1">
      <c r="A4461" s="27">
        <f t="shared" si="79"/>
        <v>9</v>
      </c>
      <c r="B4461" s="30" t="s">
        <v>6689</v>
      </c>
      <c r="C4461" s="30" t="s">
        <v>199</v>
      </c>
      <c r="D4461" s="34">
        <v>0</v>
      </c>
      <c r="E4461" s="33">
        <v>3868627119.1700001</v>
      </c>
      <c r="F4461" s="33">
        <v>3868627119.1700001</v>
      </c>
    </row>
    <row r="4462" spans="1:6" ht="13.5" hidden="1" thickBot="1">
      <c r="A4462" s="27">
        <f t="shared" si="79"/>
        <v>9</v>
      </c>
      <c r="B4462" s="30" t="s">
        <v>6690</v>
      </c>
      <c r="C4462" s="30" t="s">
        <v>4823</v>
      </c>
      <c r="D4462" s="34">
        <v>0</v>
      </c>
      <c r="E4462" s="33">
        <v>9542442984.8099995</v>
      </c>
      <c r="F4462" s="33">
        <v>9542442984.8099995</v>
      </c>
    </row>
    <row r="4463" spans="1:6" ht="13.5" hidden="1" thickBot="1">
      <c r="A4463" s="27">
        <f t="shared" si="79"/>
        <v>9</v>
      </c>
      <c r="B4463" s="30" t="s">
        <v>6691</v>
      </c>
      <c r="C4463" s="30" t="s">
        <v>2212</v>
      </c>
      <c r="D4463" s="34">
        <v>0</v>
      </c>
      <c r="E4463" s="33">
        <v>2256355534.5999999</v>
      </c>
      <c r="F4463" s="33">
        <v>2256355534.5999999</v>
      </c>
    </row>
    <row r="4464" spans="1:6" ht="13.5" hidden="1" thickBot="1">
      <c r="A4464" s="27">
        <f t="shared" si="79"/>
        <v>9</v>
      </c>
      <c r="B4464" s="30" t="s">
        <v>6692</v>
      </c>
      <c r="C4464" s="30" t="s">
        <v>4744</v>
      </c>
      <c r="D4464" s="34">
        <v>0</v>
      </c>
      <c r="E4464" s="33">
        <v>13419305.800000001</v>
      </c>
      <c r="F4464" s="33">
        <v>13419305.800000001</v>
      </c>
    </row>
    <row r="4465" spans="1:6" ht="13.5" hidden="1" thickBot="1">
      <c r="A4465" s="27">
        <f t="shared" si="79"/>
        <v>9</v>
      </c>
      <c r="B4465" s="30" t="s">
        <v>6693</v>
      </c>
      <c r="C4465" s="30" t="s">
        <v>2214</v>
      </c>
      <c r="D4465" s="34">
        <v>0</v>
      </c>
      <c r="E4465" s="34">
        <v>81549987</v>
      </c>
      <c r="F4465" s="34">
        <v>81549987</v>
      </c>
    </row>
    <row r="4466" spans="1:6" ht="13.5" hidden="1" thickBot="1">
      <c r="A4466" s="27">
        <f t="shared" si="79"/>
        <v>9</v>
      </c>
      <c r="B4466" s="30" t="s">
        <v>6694</v>
      </c>
      <c r="C4466" s="30" t="s">
        <v>133</v>
      </c>
      <c r="D4466" s="34">
        <v>0</v>
      </c>
      <c r="E4466" s="34">
        <v>18837837</v>
      </c>
      <c r="F4466" s="34">
        <v>18837837</v>
      </c>
    </row>
    <row r="4467" spans="1:6" ht="13.5" hidden="1" thickBot="1">
      <c r="A4467" s="27">
        <f t="shared" si="79"/>
        <v>9</v>
      </c>
      <c r="B4467" s="30" t="s">
        <v>6695</v>
      </c>
      <c r="C4467" s="30" t="s">
        <v>6077</v>
      </c>
      <c r="D4467" s="34">
        <v>0</v>
      </c>
      <c r="E4467" s="33">
        <v>285789183.25</v>
      </c>
      <c r="F4467" s="33">
        <v>285789183.25</v>
      </c>
    </row>
    <row r="4468" spans="1:6" ht="13.5" hidden="1" thickBot="1">
      <c r="A4468" s="27">
        <f t="shared" si="79"/>
        <v>9</v>
      </c>
      <c r="B4468" s="30" t="s">
        <v>6696</v>
      </c>
      <c r="C4468" s="30" t="s">
        <v>6080</v>
      </c>
      <c r="D4468" s="34">
        <v>0</v>
      </c>
      <c r="E4468" s="33">
        <v>16067021951.629999</v>
      </c>
      <c r="F4468" s="33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0" t="s">
        <v>4049</v>
      </c>
      <c r="D4469" s="34">
        <v>0</v>
      </c>
      <c r="E4469" s="34">
        <v>0</v>
      </c>
      <c r="F4469" s="34">
        <v>0</v>
      </c>
    </row>
    <row r="4470" spans="1:6" ht="13.5" hidden="1" thickBot="1">
      <c r="A4470" s="27">
        <f t="shared" si="79"/>
        <v>9</v>
      </c>
      <c r="B4470" s="30" t="s">
        <v>6698</v>
      </c>
      <c r="C4470" s="30" t="s">
        <v>199</v>
      </c>
      <c r="D4470" s="34">
        <v>0</v>
      </c>
      <c r="E4470" s="33">
        <v>7526738969.1499996</v>
      </c>
      <c r="F4470" s="33">
        <v>7526738969.1499996</v>
      </c>
    </row>
    <row r="4471" spans="1:6" ht="13.5" hidden="1" thickBot="1">
      <c r="A4471" s="27">
        <f t="shared" si="79"/>
        <v>9</v>
      </c>
      <c r="B4471" s="30" t="s">
        <v>6699</v>
      </c>
      <c r="C4471" s="30" t="s">
        <v>4823</v>
      </c>
      <c r="D4471" s="34">
        <v>0</v>
      </c>
      <c r="E4471" s="33">
        <v>18353370579.099998</v>
      </c>
      <c r="F4471" s="33">
        <v>18353370579.099998</v>
      </c>
    </row>
    <row r="4472" spans="1:6" ht="13.5" hidden="1" thickBot="1">
      <c r="A4472" s="27">
        <f t="shared" si="79"/>
        <v>9</v>
      </c>
      <c r="B4472" s="30" t="s">
        <v>6700</v>
      </c>
      <c r="C4472" s="30" t="s">
        <v>2212</v>
      </c>
      <c r="D4472" s="34">
        <v>0</v>
      </c>
      <c r="E4472" s="34">
        <v>2426698308</v>
      </c>
      <c r="F4472" s="34">
        <v>2426698308</v>
      </c>
    </row>
    <row r="4473" spans="1:6" ht="13.5" hidden="1" thickBot="1">
      <c r="A4473" s="27">
        <f t="shared" si="79"/>
        <v>9</v>
      </c>
      <c r="B4473" s="30" t="s">
        <v>6701</v>
      </c>
      <c r="C4473" s="30" t="s">
        <v>4744</v>
      </c>
      <c r="D4473" s="34">
        <v>0</v>
      </c>
      <c r="E4473" s="34">
        <v>2623249</v>
      </c>
      <c r="F4473" s="34">
        <v>2623249</v>
      </c>
    </row>
    <row r="4474" spans="1:6" ht="13.5" hidden="1" thickBot="1">
      <c r="A4474" s="27">
        <f t="shared" si="79"/>
        <v>9</v>
      </c>
      <c r="B4474" s="30" t="s">
        <v>6702</v>
      </c>
      <c r="C4474" s="30" t="s">
        <v>2214</v>
      </c>
      <c r="D4474" s="34">
        <v>0</v>
      </c>
      <c r="E4474" s="34">
        <v>95226628</v>
      </c>
      <c r="F4474" s="34">
        <v>95226628</v>
      </c>
    </row>
    <row r="4475" spans="1:6" ht="13.5" hidden="1" thickBot="1">
      <c r="A4475" s="27">
        <f t="shared" si="79"/>
        <v>9</v>
      </c>
      <c r="B4475" s="30" t="s">
        <v>6703</v>
      </c>
      <c r="C4475" s="30" t="s">
        <v>133</v>
      </c>
      <c r="D4475" s="34">
        <v>0</v>
      </c>
      <c r="E4475" s="34">
        <v>11851196</v>
      </c>
      <c r="F4475" s="34">
        <v>11851196</v>
      </c>
    </row>
    <row r="4476" spans="1:6" ht="13.5" hidden="1" thickBot="1">
      <c r="A4476" s="27">
        <f t="shared" si="79"/>
        <v>9</v>
      </c>
      <c r="B4476" s="30" t="s">
        <v>6704</v>
      </c>
      <c r="C4476" s="30" t="s">
        <v>6077</v>
      </c>
      <c r="D4476" s="34">
        <v>0</v>
      </c>
      <c r="E4476" s="33">
        <v>1296948858.5</v>
      </c>
      <c r="F4476" s="33">
        <v>1296948858.5</v>
      </c>
    </row>
    <row r="4477" spans="1:6" ht="13.5" hidden="1" thickBot="1">
      <c r="A4477" s="27">
        <f t="shared" si="79"/>
        <v>9</v>
      </c>
      <c r="B4477" s="30" t="s">
        <v>6705</v>
      </c>
      <c r="C4477" s="30" t="s">
        <v>6080</v>
      </c>
      <c r="D4477" s="34">
        <v>0</v>
      </c>
      <c r="E4477" s="33">
        <v>29713457787.75</v>
      </c>
      <c r="F4477" s="33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0" t="s">
        <v>4051</v>
      </c>
      <c r="D4478" s="34">
        <v>0</v>
      </c>
      <c r="E4478" s="34">
        <v>0</v>
      </c>
      <c r="F4478" s="34">
        <v>0</v>
      </c>
    </row>
    <row r="4479" spans="1:6" ht="13.5" hidden="1" thickBot="1">
      <c r="A4479" s="27">
        <f t="shared" si="79"/>
        <v>9</v>
      </c>
      <c r="B4479" s="30" t="s">
        <v>6707</v>
      </c>
      <c r="C4479" s="30" t="s">
        <v>199</v>
      </c>
      <c r="D4479" s="34">
        <v>0</v>
      </c>
      <c r="E4479" s="33">
        <v>54031902944.669998</v>
      </c>
      <c r="F4479" s="33">
        <v>54031902944.669998</v>
      </c>
    </row>
    <row r="4480" spans="1:6" ht="13.5" hidden="1" thickBot="1">
      <c r="A4480" s="27">
        <f t="shared" si="79"/>
        <v>9</v>
      </c>
      <c r="B4480" s="30" t="s">
        <v>6708</v>
      </c>
      <c r="C4480" s="30" t="s">
        <v>4823</v>
      </c>
      <c r="D4480" s="34">
        <v>0</v>
      </c>
      <c r="E4480" s="33">
        <v>16076047070.290001</v>
      </c>
      <c r="F4480" s="33">
        <v>16076047070.290001</v>
      </c>
    </row>
    <row r="4481" spans="1:6" ht="13.5" hidden="1" thickBot="1">
      <c r="A4481" s="27">
        <f t="shared" si="79"/>
        <v>9</v>
      </c>
      <c r="B4481" s="30" t="s">
        <v>6709</v>
      </c>
      <c r="C4481" s="30" t="s">
        <v>2212</v>
      </c>
      <c r="D4481" s="34">
        <v>0</v>
      </c>
      <c r="E4481" s="33">
        <v>13054784689.950001</v>
      </c>
      <c r="F4481" s="33">
        <v>13054784689.950001</v>
      </c>
    </row>
    <row r="4482" spans="1:6" ht="13.5" hidden="1" thickBot="1">
      <c r="A4482" s="27">
        <f t="shared" si="79"/>
        <v>9</v>
      </c>
      <c r="B4482" s="30" t="s">
        <v>6710</v>
      </c>
      <c r="C4482" s="30" t="s">
        <v>4744</v>
      </c>
      <c r="D4482" s="34">
        <v>0</v>
      </c>
      <c r="E4482" s="33">
        <v>36709412.340000004</v>
      </c>
      <c r="F4482" s="33">
        <v>36709412.340000004</v>
      </c>
    </row>
    <row r="4483" spans="1:6" ht="13.5" hidden="1" thickBot="1">
      <c r="A4483" s="27">
        <f t="shared" si="79"/>
        <v>9</v>
      </c>
      <c r="B4483" s="30" t="s">
        <v>6711</v>
      </c>
      <c r="C4483" s="30" t="s">
        <v>2214</v>
      </c>
      <c r="D4483" s="34">
        <v>0</v>
      </c>
      <c r="E4483" s="33">
        <v>703482255.62</v>
      </c>
      <c r="F4483" s="33">
        <v>703482255.62</v>
      </c>
    </row>
    <row r="4484" spans="1:6" ht="13.5" hidden="1" thickBot="1">
      <c r="A4484" s="27">
        <f t="shared" si="79"/>
        <v>9</v>
      </c>
      <c r="B4484" s="30" t="s">
        <v>6712</v>
      </c>
      <c r="C4484" s="30" t="s">
        <v>133</v>
      </c>
      <c r="D4484" s="34">
        <v>0</v>
      </c>
      <c r="E4484" s="33">
        <v>113844568.09999999</v>
      </c>
      <c r="F4484" s="33">
        <v>113844568.09999999</v>
      </c>
    </row>
    <row r="4485" spans="1:6" ht="13.5" hidden="1" thickBot="1">
      <c r="A4485" s="27">
        <f t="shared" si="79"/>
        <v>9</v>
      </c>
      <c r="B4485" s="30" t="s">
        <v>6713</v>
      </c>
      <c r="C4485" s="30" t="s">
        <v>6077</v>
      </c>
      <c r="D4485" s="34">
        <v>0</v>
      </c>
      <c r="E4485" s="33">
        <v>4093122873.5100002</v>
      </c>
      <c r="F4485" s="33">
        <v>4093122873.5100002</v>
      </c>
    </row>
    <row r="4486" spans="1:6" ht="13.5" hidden="1" thickBot="1">
      <c r="A4486" s="27">
        <f t="shared" si="79"/>
        <v>9</v>
      </c>
      <c r="B4486" s="30" t="s">
        <v>6714</v>
      </c>
      <c r="C4486" s="30" t="s">
        <v>1334</v>
      </c>
      <c r="D4486" s="34">
        <v>0</v>
      </c>
      <c r="E4486" s="34">
        <v>25576060</v>
      </c>
      <c r="F4486" s="34">
        <v>25576060</v>
      </c>
    </row>
    <row r="4487" spans="1:6" ht="13.5" hidden="1" thickBot="1">
      <c r="A4487" s="27">
        <f t="shared" si="79"/>
        <v>9</v>
      </c>
      <c r="B4487" s="30" t="s">
        <v>6715</v>
      </c>
      <c r="C4487" s="30" t="s">
        <v>6080</v>
      </c>
      <c r="D4487" s="34">
        <v>0</v>
      </c>
      <c r="E4487" s="33">
        <v>88135469874.479996</v>
      </c>
      <c r="F4487" s="33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0" t="s">
        <v>4053</v>
      </c>
      <c r="D4488" s="34">
        <v>0</v>
      </c>
      <c r="E4488" s="34">
        <v>0</v>
      </c>
      <c r="F4488" s="34">
        <v>0</v>
      </c>
    </row>
    <row r="4489" spans="1:6" ht="13.5" hidden="1" thickBot="1">
      <c r="A4489" s="27">
        <f t="shared" si="79"/>
        <v>9</v>
      </c>
      <c r="B4489" s="30" t="s">
        <v>6717</v>
      </c>
      <c r="C4489" s="30" t="s">
        <v>199</v>
      </c>
      <c r="D4489" s="34">
        <v>0</v>
      </c>
      <c r="E4489" s="33">
        <v>626110325971.06995</v>
      </c>
      <c r="F4489" s="33">
        <v>626110325971.06995</v>
      </c>
    </row>
    <row r="4490" spans="1:6" ht="13.5" hidden="1" thickBot="1">
      <c r="A4490" s="27">
        <f t="shared" si="79"/>
        <v>9</v>
      </c>
      <c r="B4490" s="30" t="s">
        <v>6718</v>
      </c>
      <c r="C4490" s="30" t="s">
        <v>4823</v>
      </c>
      <c r="D4490" s="34">
        <v>0</v>
      </c>
      <c r="E4490" s="33">
        <v>39841605738.120003</v>
      </c>
      <c r="F4490" s="33">
        <v>39841605738.120003</v>
      </c>
    </row>
    <row r="4491" spans="1:6" ht="13.5" hidden="1" thickBot="1">
      <c r="A4491" s="27">
        <f t="shared" si="79"/>
        <v>9</v>
      </c>
      <c r="B4491" s="30" t="s">
        <v>6719</v>
      </c>
      <c r="C4491" s="30" t="s">
        <v>2212</v>
      </c>
      <c r="D4491" s="34">
        <v>0</v>
      </c>
      <c r="E4491" s="33">
        <v>47498681766.709999</v>
      </c>
      <c r="F4491" s="33">
        <v>47498681766.709999</v>
      </c>
    </row>
    <row r="4492" spans="1:6" ht="13.5" hidden="1" thickBot="1">
      <c r="A4492" s="27">
        <f t="shared" si="79"/>
        <v>9</v>
      </c>
      <c r="B4492" s="30" t="s">
        <v>6720</v>
      </c>
      <c r="C4492" s="30" t="s">
        <v>4744</v>
      </c>
      <c r="D4492" s="34">
        <v>0</v>
      </c>
      <c r="E4492" s="33">
        <v>272253733.31999999</v>
      </c>
      <c r="F4492" s="33">
        <v>272253733.31999999</v>
      </c>
    </row>
    <row r="4493" spans="1:6" ht="13.5" hidden="1" thickBot="1">
      <c r="A4493" s="27">
        <f t="shared" si="79"/>
        <v>9</v>
      </c>
      <c r="B4493" s="30" t="s">
        <v>6721</v>
      </c>
      <c r="C4493" s="30" t="s">
        <v>2214</v>
      </c>
      <c r="D4493" s="34">
        <v>0</v>
      </c>
      <c r="E4493" s="33">
        <v>5238766372.1800003</v>
      </c>
      <c r="F4493" s="33">
        <v>5238766372.1800003</v>
      </c>
    </row>
    <row r="4494" spans="1:6" ht="13.5" hidden="1" thickBot="1">
      <c r="A4494" s="27">
        <f t="shared" si="79"/>
        <v>9</v>
      </c>
      <c r="B4494" s="30" t="s">
        <v>6722</v>
      </c>
      <c r="C4494" s="30" t="s">
        <v>133</v>
      </c>
      <c r="D4494" s="34">
        <v>0</v>
      </c>
      <c r="E4494" s="33">
        <v>994089663.63</v>
      </c>
      <c r="F4494" s="33">
        <v>994089663.63</v>
      </c>
    </row>
    <row r="4495" spans="1:6" ht="13.5" hidden="1" thickBot="1">
      <c r="A4495" s="27">
        <f t="shared" si="79"/>
        <v>9</v>
      </c>
      <c r="B4495" s="30" t="s">
        <v>6723</v>
      </c>
      <c r="C4495" s="30" t="s">
        <v>6077</v>
      </c>
      <c r="D4495" s="34">
        <v>0</v>
      </c>
      <c r="E4495" s="33">
        <v>3568188572.3099999</v>
      </c>
      <c r="F4495" s="33">
        <v>3568188572.3099999</v>
      </c>
    </row>
    <row r="4496" spans="1:6" ht="13.5" hidden="1" thickBot="1">
      <c r="A4496" s="27">
        <f t="shared" si="79"/>
        <v>9</v>
      </c>
      <c r="B4496" s="30" t="s">
        <v>6724</v>
      </c>
      <c r="C4496" s="30" t="s">
        <v>1334</v>
      </c>
      <c r="D4496" s="34">
        <v>0</v>
      </c>
      <c r="E4496" s="33">
        <v>78669353.700000003</v>
      </c>
      <c r="F4496" s="33">
        <v>78669353.700000003</v>
      </c>
    </row>
    <row r="4497" spans="1:6" ht="13.5" hidden="1" thickBot="1">
      <c r="A4497" s="27">
        <f t="shared" si="79"/>
        <v>9</v>
      </c>
      <c r="B4497" s="30" t="s">
        <v>6725</v>
      </c>
      <c r="C4497" s="30" t="s">
        <v>4785</v>
      </c>
      <c r="D4497" s="34">
        <v>0</v>
      </c>
      <c r="E4497" s="34">
        <v>2496246243</v>
      </c>
      <c r="F4497" s="34">
        <v>2496246243</v>
      </c>
    </row>
    <row r="4498" spans="1:6" ht="13.5" hidden="1" thickBot="1">
      <c r="A4498" s="27">
        <f t="shared" si="79"/>
        <v>9</v>
      </c>
      <c r="B4498" s="30" t="s">
        <v>6726</v>
      </c>
      <c r="C4498" s="30" t="s">
        <v>4802</v>
      </c>
      <c r="D4498" s="34">
        <v>0</v>
      </c>
      <c r="E4498" s="34">
        <v>3480969647</v>
      </c>
      <c r="F4498" s="34">
        <v>3480969647</v>
      </c>
    </row>
    <row r="4499" spans="1:6" ht="13.5" hidden="1" thickBot="1">
      <c r="A4499" s="27">
        <f t="shared" si="79"/>
        <v>9</v>
      </c>
      <c r="B4499" s="30" t="s">
        <v>6727</v>
      </c>
      <c r="C4499" s="30" t="s">
        <v>6080</v>
      </c>
      <c r="D4499" s="34">
        <v>0</v>
      </c>
      <c r="E4499" s="33">
        <v>729579797061.04004</v>
      </c>
      <c r="F4499" s="33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0" t="s">
        <v>4055</v>
      </c>
      <c r="D4500" s="34">
        <v>0</v>
      </c>
      <c r="E4500" s="33">
        <v>0.02</v>
      </c>
      <c r="F4500" s="33">
        <v>0.02</v>
      </c>
    </row>
    <row r="4501" spans="1:6" ht="13.5" hidden="1" thickBot="1">
      <c r="A4501" s="27">
        <f t="shared" si="79"/>
        <v>9</v>
      </c>
      <c r="B4501" s="30" t="s">
        <v>6729</v>
      </c>
      <c r="C4501" s="30" t="s">
        <v>199</v>
      </c>
      <c r="D4501" s="34">
        <v>0</v>
      </c>
      <c r="E4501" s="33">
        <v>2563649283.5999999</v>
      </c>
      <c r="F4501" s="33">
        <v>2563649283.5999999</v>
      </c>
    </row>
    <row r="4502" spans="1:6" ht="13.5" hidden="1" thickBot="1">
      <c r="A4502" s="27">
        <f t="shared" si="79"/>
        <v>9</v>
      </c>
      <c r="B4502" s="30" t="s">
        <v>6730</v>
      </c>
      <c r="C4502" s="30" t="s">
        <v>4823</v>
      </c>
      <c r="D4502" s="34">
        <v>0</v>
      </c>
      <c r="E4502" s="33">
        <v>4303764111.9499998</v>
      </c>
      <c r="F4502" s="33">
        <v>4303764111.9499998</v>
      </c>
    </row>
    <row r="4503" spans="1:6" ht="13.5" hidden="1" thickBot="1">
      <c r="A4503" s="27">
        <f t="shared" si="79"/>
        <v>9</v>
      </c>
      <c r="B4503" s="30" t="s">
        <v>6731</v>
      </c>
      <c r="C4503" s="30" t="s">
        <v>2212</v>
      </c>
      <c r="D4503" s="34">
        <v>0</v>
      </c>
      <c r="E4503" s="33">
        <v>5380690788.6999998</v>
      </c>
      <c r="F4503" s="33">
        <v>5380690788.6999998</v>
      </c>
    </row>
    <row r="4504" spans="1:6" ht="13.5" hidden="1" thickBot="1">
      <c r="A4504" s="27">
        <f t="shared" si="79"/>
        <v>9</v>
      </c>
      <c r="B4504" s="30" t="s">
        <v>6732</v>
      </c>
      <c r="C4504" s="30" t="s">
        <v>4744</v>
      </c>
      <c r="D4504" s="34">
        <v>0</v>
      </c>
      <c r="E4504" s="33">
        <v>33812137.009999998</v>
      </c>
      <c r="F4504" s="33">
        <v>33812137.009999998</v>
      </c>
    </row>
    <row r="4505" spans="1:6" ht="13.5" hidden="1" thickBot="1">
      <c r="A4505" s="27">
        <f t="shared" si="79"/>
        <v>9</v>
      </c>
      <c r="B4505" s="30" t="s">
        <v>6733</v>
      </c>
      <c r="C4505" s="30" t="s">
        <v>2214</v>
      </c>
      <c r="D4505" s="34">
        <v>0</v>
      </c>
      <c r="E4505" s="33">
        <v>393315937.38</v>
      </c>
      <c r="F4505" s="33">
        <v>393315937.38</v>
      </c>
    </row>
    <row r="4506" spans="1:6" ht="13.5" hidden="1" thickBot="1">
      <c r="A4506" s="27">
        <f t="shared" si="79"/>
        <v>9</v>
      </c>
      <c r="B4506" s="30" t="s">
        <v>6734</v>
      </c>
      <c r="C4506" s="30" t="s">
        <v>133</v>
      </c>
      <c r="D4506" s="34">
        <v>0</v>
      </c>
      <c r="E4506" s="33">
        <v>95052126.019999996</v>
      </c>
      <c r="F4506" s="33">
        <v>95052126.019999996</v>
      </c>
    </row>
    <row r="4507" spans="1:6" ht="13.5" hidden="1" thickBot="1">
      <c r="A4507" s="27">
        <f t="shared" si="79"/>
        <v>9</v>
      </c>
      <c r="B4507" s="30" t="s">
        <v>6735</v>
      </c>
      <c r="C4507" s="30" t="s">
        <v>6077</v>
      </c>
      <c r="D4507" s="34">
        <v>0</v>
      </c>
      <c r="E4507" s="33">
        <v>296498947.24000001</v>
      </c>
      <c r="F4507" s="33">
        <v>296498947.24000001</v>
      </c>
    </row>
    <row r="4508" spans="1:6" ht="13.5" hidden="1" thickBot="1">
      <c r="A4508" s="27">
        <f t="shared" si="79"/>
        <v>9</v>
      </c>
      <c r="B4508" s="30" t="s">
        <v>6736</v>
      </c>
      <c r="C4508" s="30" t="s">
        <v>1334</v>
      </c>
      <c r="D4508" s="34">
        <v>0</v>
      </c>
      <c r="E4508" s="34">
        <v>12512480</v>
      </c>
      <c r="F4508" s="34">
        <v>12512480</v>
      </c>
    </row>
    <row r="4509" spans="1:6" ht="13.5" hidden="1" thickBot="1">
      <c r="A4509" s="27">
        <f t="shared" si="79"/>
        <v>9</v>
      </c>
      <c r="B4509" s="30" t="s">
        <v>6737</v>
      </c>
      <c r="C4509" s="30" t="s">
        <v>4785</v>
      </c>
      <c r="D4509" s="34">
        <v>0</v>
      </c>
      <c r="E4509" s="34">
        <v>31878080</v>
      </c>
      <c r="F4509" s="34">
        <v>31878080</v>
      </c>
    </row>
    <row r="4510" spans="1:6" ht="13.5" hidden="1" thickBot="1">
      <c r="A4510" s="27">
        <f t="shared" si="79"/>
        <v>9</v>
      </c>
      <c r="B4510" s="30" t="s">
        <v>6738</v>
      </c>
      <c r="C4510" s="30" t="s">
        <v>4802</v>
      </c>
      <c r="D4510" s="34">
        <v>0</v>
      </c>
      <c r="E4510" s="34">
        <v>3682865</v>
      </c>
      <c r="F4510" s="34">
        <v>3682865</v>
      </c>
    </row>
    <row r="4511" spans="1:6" ht="13.5" hidden="1" thickBot="1">
      <c r="A4511" s="27">
        <f t="shared" si="79"/>
        <v>9</v>
      </c>
      <c r="B4511" s="30" t="s">
        <v>6739</v>
      </c>
      <c r="C4511" s="30" t="s">
        <v>6080</v>
      </c>
      <c r="D4511" s="34">
        <v>0</v>
      </c>
      <c r="E4511" s="33">
        <v>13114856756.879999</v>
      </c>
      <c r="F4511" s="33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0" t="s">
        <v>4057</v>
      </c>
      <c r="D4512" s="34">
        <v>0</v>
      </c>
      <c r="E4512" s="34">
        <v>0</v>
      </c>
      <c r="F4512" s="34">
        <v>0</v>
      </c>
    </row>
    <row r="4513" spans="1:6" ht="13.5" hidden="1" thickBot="1">
      <c r="A4513" s="27">
        <f t="shared" si="79"/>
        <v>9</v>
      </c>
      <c r="B4513" s="30" t="s">
        <v>6741</v>
      </c>
      <c r="C4513" s="30" t="s">
        <v>199</v>
      </c>
      <c r="D4513" s="34">
        <v>0</v>
      </c>
      <c r="E4513" s="33">
        <v>448475286.69999999</v>
      </c>
      <c r="F4513" s="33">
        <v>448475286.69999999</v>
      </c>
    </row>
    <row r="4514" spans="1:6" ht="13.5" hidden="1" thickBot="1">
      <c r="A4514" s="27">
        <f t="shared" ref="A4514:A4577" si="80">LEN(B4514)</f>
        <v>9</v>
      </c>
      <c r="B4514" s="30" t="s">
        <v>6742</v>
      </c>
      <c r="C4514" s="30" t="s">
        <v>4823</v>
      </c>
      <c r="D4514" s="34">
        <v>0</v>
      </c>
      <c r="E4514" s="33">
        <v>8480782082.9700003</v>
      </c>
      <c r="F4514" s="33">
        <v>8480782082.9700003</v>
      </c>
    </row>
    <row r="4515" spans="1:6" ht="13.5" hidden="1" thickBot="1">
      <c r="A4515" s="27">
        <f t="shared" si="80"/>
        <v>9</v>
      </c>
      <c r="B4515" s="30" t="s">
        <v>6743</v>
      </c>
      <c r="C4515" s="30" t="s">
        <v>2212</v>
      </c>
      <c r="D4515" s="34">
        <v>0</v>
      </c>
      <c r="E4515" s="33">
        <v>7639013428.96</v>
      </c>
      <c r="F4515" s="33">
        <v>7639013428.96</v>
      </c>
    </row>
    <row r="4516" spans="1:6" ht="13.5" hidden="1" thickBot="1">
      <c r="A4516" s="27">
        <f t="shared" si="80"/>
        <v>9</v>
      </c>
      <c r="B4516" s="30" t="s">
        <v>6744</v>
      </c>
      <c r="C4516" s="30" t="s">
        <v>4744</v>
      </c>
      <c r="D4516" s="34">
        <v>0</v>
      </c>
      <c r="E4516" s="34">
        <v>8377458</v>
      </c>
      <c r="F4516" s="34">
        <v>8377458</v>
      </c>
    </row>
    <row r="4517" spans="1:6" ht="13.5" hidden="1" thickBot="1">
      <c r="A4517" s="27">
        <f t="shared" si="80"/>
        <v>9</v>
      </c>
      <c r="B4517" s="30" t="s">
        <v>6745</v>
      </c>
      <c r="C4517" s="30" t="s">
        <v>2214</v>
      </c>
      <c r="D4517" s="34">
        <v>0</v>
      </c>
      <c r="E4517" s="34">
        <v>633487852</v>
      </c>
      <c r="F4517" s="34">
        <v>633487852</v>
      </c>
    </row>
    <row r="4518" spans="1:6" ht="13.5" hidden="1" thickBot="1">
      <c r="A4518" s="27">
        <f t="shared" si="80"/>
        <v>9</v>
      </c>
      <c r="B4518" s="30" t="s">
        <v>6746</v>
      </c>
      <c r="C4518" s="30" t="s">
        <v>133</v>
      </c>
      <c r="D4518" s="34">
        <v>0</v>
      </c>
      <c r="E4518" s="34">
        <v>168011086</v>
      </c>
      <c r="F4518" s="34">
        <v>168011086</v>
      </c>
    </row>
    <row r="4519" spans="1:6" ht="13.5" hidden="1" thickBot="1">
      <c r="A4519" s="27">
        <f t="shared" si="80"/>
        <v>9</v>
      </c>
      <c r="B4519" s="30" t="s">
        <v>6747</v>
      </c>
      <c r="C4519" s="30" t="s">
        <v>6077</v>
      </c>
      <c r="D4519" s="34">
        <v>0</v>
      </c>
      <c r="E4519" s="33">
        <v>398195761.38999999</v>
      </c>
      <c r="F4519" s="33">
        <v>398195761.38999999</v>
      </c>
    </row>
    <row r="4520" spans="1:6" ht="13.5" hidden="1" thickBot="1">
      <c r="A4520" s="27">
        <f t="shared" si="80"/>
        <v>9</v>
      </c>
      <c r="B4520" s="30" t="s">
        <v>6748</v>
      </c>
      <c r="C4520" s="30" t="s">
        <v>4785</v>
      </c>
      <c r="D4520" s="34">
        <v>0</v>
      </c>
      <c r="E4520" s="33">
        <v>102472472.09999999</v>
      </c>
      <c r="F4520" s="33">
        <v>102472472.09999999</v>
      </c>
    </row>
    <row r="4521" spans="1:6" ht="13.5" hidden="1" thickBot="1">
      <c r="A4521" s="27">
        <f t="shared" si="80"/>
        <v>9</v>
      </c>
      <c r="B4521" s="30" t="s">
        <v>6749</v>
      </c>
      <c r="C4521" s="30" t="s">
        <v>4802</v>
      </c>
      <c r="D4521" s="34">
        <v>0</v>
      </c>
      <c r="E4521" s="34">
        <v>297305224</v>
      </c>
      <c r="F4521" s="34">
        <v>297305224</v>
      </c>
    </row>
    <row r="4522" spans="1:6" ht="13.5" hidden="1" thickBot="1">
      <c r="A4522" s="27">
        <f t="shared" si="80"/>
        <v>9</v>
      </c>
      <c r="B4522" s="30" t="s">
        <v>6750</v>
      </c>
      <c r="C4522" s="30" t="s">
        <v>6080</v>
      </c>
      <c r="D4522" s="34">
        <v>0</v>
      </c>
      <c r="E4522" s="33">
        <v>18176120652.119999</v>
      </c>
      <c r="F4522" s="33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0" t="s">
        <v>4059</v>
      </c>
      <c r="D4523" s="34">
        <v>0</v>
      </c>
      <c r="E4523" s="34">
        <v>0</v>
      </c>
      <c r="F4523" s="34">
        <v>0</v>
      </c>
    </row>
    <row r="4524" spans="1:6" ht="13.5" hidden="1" thickBot="1">
      <c r="A4524" s="27">
        <f t="shared" si="80"/>
        <v>9</v>
      </c>
      <c r="B4524" s="30" t="s">
        <v>6752</v>
      </c>
      <c r="C4524" s="30" t="s">
        <v>199</v>
      </c>
      <c r="D4524" s="34">
        <v>0</v>
      </c>
      <c r="E4524" s="34">
        <v>32130</v>
      </c>
      <c r="F4524" s="34">
        <v>32130</v>
      </c>
    </row>
    <row r="4525" spans="1:6" ht="13.5" hidden="1" thickBot="1">
      <c r="A4525" s="27">
        <f t="shared" si="80"/>
        <v>9</v>
      </c>
      <c r="B4525" s="30" t="s">
        <v>6753</v>
      </c>
      <c r="C4525" s="30" t="s">
        <v>4823</v>
      </c>
      <c r="D4525" s="34">
        <v>0</v>
      </c>
      <c r="E4525" s="34">
        <v>4351745649</v>
      </c>
      <c r="F4525" s="34">
        <v>4351745649</v>
      </c>
    </row>
    <row r="4526" spans="1:6" ht="13.5" hidden="1" thickBot="1">
      <c r="A4526" s="27">
        <f t="shared" si="80"/>
        <v>9</v>
      </c>
      <c r="B4526" s="30" t="s">
        <v>6754</v>
      </c>
      <c r="C4526" s="30" t="s">
        <v>2212</v>
      </c>
      <c r="D4526" s="34">
        <v>0</v>
      </c>
      <c r="E4526" s="34">
        <v>1192744448</v>
      </c>
      <c r="F4526" s="34">
        <v>1192744448</v>
      </c>
    </row>
    <row r="4527" spans="1:6" ht="13.5" hidden="1" thickBot="1">
      <c r="A4527" s="27">
        <f t="shared" si="80"/>
        <v>9</v>
      </c>
      <c r="B4527" s="30" t="s">
        <v>6755</v>
      </c>
      <c r="C4527" s="30" t="s">
        <v>4744</v>
      </c>
      <c r="D4527" s="34">
        <v>0</v>
      </c>
      <c r="E4527" s="34">
        <v>473418</v>
      </c>
      <c r="F4527" s="34">
        <v>473418</v>
      </c>
    </row>
    <row r="4528" spans="1:6" ht="13.5" hidden="1" thickBot="1">
      <c r="A4528" s="27">
        <f t="shared" si="80"/>
        <v>9</v>
      </c>
      <c r="B4528" s="30" t="s">
        <v>6756</v>
      </c>
      <c r="C4528" s="30" t="s">
        <v>2214</v>
      </c>
      <c r="D4528" s="34">
        <v>0</v>
      </c>
      <c r="E4528" s="34">
        <v>153367184</v>
      </c>
      <c r="F4528" s="34">
        <v>153367184</v>
      </c>
    </row>
    <row r="4529" spans="1:6" ht="13.5" hidden="1" thickBot="1">
      <c r="A4529" s="27">
        <f t="shared" si="80"/>
        <v>9</v>
      </c>
      <c r="B4529" s="30" t="s">
        <v>6757</v>
      </c>
      <c r="C4529" s="30" t="s">
        <v>133</v>
      </c>
      <c r="D4529" s="34">
        <v>0</v>
      </c>
      <c r="E4529" s="34">
        <v>61517485</v>
      </c>
      <c r="F4529" s="34">
        <v>61517485</v>
      </c>
    </row>
    <row r="4530" spans="1:6" ht="13.5" hidden="1" thickBot="1">
      <c r="A4530" s="27">
        <f t="shared" si="80"/>
        <v>9</v>
      </c>
      <c r="B4530" s="30" t="s">
        <v>6758</v>
      </c>
      <c r="C4530" s="30" t="s">
        <v>6077</v>
      </c>
      <c r="D4530" s="34">
        <v>0</v>
      </c>
      <c r="E4530" s="34">
        <v>45969422</v>
      </c>
      <c r="F4530" s="34">
        <v>45969422</v>
      </c>
    </row>
    <row r="4531" spans="1:6" ht="13.5" hidden="1" thickBot="1">
      <c r="A4531" s="27">
        <f t="shared" si="80"/>
        <v>9</v>
      </c>
      <c r="B4531" s="30" t="s">
        <v>6759</v>
      </c>
      <c r="C4531" s="30" t="s">
        <v>6080</v>
      </c>
      <c r="D4531" s="34">
        <v>0</v>
      </c>
      <c r="E4531" s="34">
        <v>5805849736</v>
      </c>
      <c r="F4531" s="34">
        <v>5805849736</v>
      </c>
    </row>
    <row r="4532" spans="1:6" ht="13.5" thickBot="1">
      <c r="A4532" s="27">
        <f t="shared" si="80"/>
        <v>6</v>
      </c>
      <c r="B4532" s="27" t="s">
        <v>6760</v>
      </c>
      <c r="C4532" s="30" t="s">
        <v>4061</v>
      </c>
      <c r="D4532" s="34">
        <v>0</v>
      </c>
      <c r="E4532" s="34">
        <v>0</v>
      </c>
      <c r="F4532" s="34">
        <v>0</v>
      </c>
    </row>
    <row r="4533" spans="1:6" ht="13.5" hidden="1" thickBot="1">
      <c r="A4533" s="27">
        <f t="shared" si="80"/>
        <v>9</v>
      </c>
      <c r="B4533" s="30" t="s">
        <v>6761</v>
      </c>
      <c r="C4533" s="30" t="s">
        <v>199</v>
      </c>
      <c r="D4533" s="34">
        <v>0</v>
      </c>
      <c r="E4533" s="33">
        <v>9902713531.1599998</v>
      </c>
      <c r="F4533" s="33">
        <v>9902713531.1599998</v>
      </c>
    </row>
    <row r="4534" spans="1:6" ht="13.5" hidden="1" thickBot="1">
      <c r="A4534" s="27">
        <f t="shared" si="80"/>
        <v>9</v>
      </c>
      <c r="B4534" s="30" t="s">
        <v>6762</v>
      </c>
      <c r="C4534" s="30" t="s">
        <v>4823</v>
      </c>
      <c r="D4534" s="34">
        <v>0</v>
      </c>
      <c r="E4534" s="33">
        <v>45217166391.480003</v>
      </c>
      <c r="F4534" s="33">
        <v>45217166391.480003</v>
      </c>
    </row>
    <row r="4535" spans="1:6" ht="13.5" hidden="1" thickBot="1">
      <c r="A4535" s="27">
        <f t="shared" si="80"/>
        <v>9</v>
      </c>
      <c r="B4535" s="30" t="s">
        <v>6763</v>
      </c>
      <c r="C4535" s="30" t="s">
        <v>2212</v>
      </c>
      <c r="D4535" s="34">
        <v>0</v>
      </c>
      <c r="E4535" s="33">
        <v>95966667004.080002</v>
      </c>
      <c r="F4535" s="33">
        <v>95966667004.080002</v>
      </c>
    </row>
    <row r="4536" spans="1:6" ht="13.5" hidden="1" thickBot="1">
      <c r="A4536" s="27">
        <f t="shared" si="80"/>
        <v>9</v>
      </c>
      <c r="B4536" s="30" t="s">
        <v>6764</v>
      </c>
      <c r="C4536" s="30" t="s">
        <v>4744</v>
      </c>
      <c r="D4536" s="34">
        <v>0</v>
      </c>
      <c r="E4536" s="34">
        <v>851880878</v>
      </c>
      <c r="F4536" s="34">
        <v>851880878</v>
      </c>
    </row>
    <row r="4537" spans="1:6" ht="13.5" hidden="1" thickBot="1">
      <c r="A4537" s="27">
        <f t="shared" si="80"/>
        <v>9</v>
      </c>
      <c r="B4537" s="30" t="s">
        <v>6765</v>
      </c>
      <c r="C4537" s="30" t="s">
        <v>2214</v>
      </c>
      <c r="D4537" s="34">
        <v>0</v>
      </c>
      <c r="E4537" s="33">
        <v>10443691593.34</v>
      </c>
      <c r="F4537" s="33">
        <v>10443691593.34</v>
      </c>
    </row>
    <row r="4538" spans="1:6" ht="13.5" hidden="1" thickBot="1">
      <c r="A4538" s="27">
        <f t="shared" si="80"/>
        <v>9</v>
      </c>
      <c r="B4538" s="30" t="s">
        <v>6766</v>
      </c>
      <c r="C4538" s="30" t="s">
        <v>133</v>
      </c>
      <c r="D4538" s="34">
        <v>0</v>
      </c>
      <c r="E4538" s="34">
        <v>2197238619</v>
      </c>
      <c r="F4538" s="34">
        <v>2197238619</v>
      </c>
    </row>
    <row r="4539" spans="1:6" ht="13.5" hidden="1" thickBot="1">
      <c r="A4539" s="27">
        <f t="shared" si="80"/>
        <v>9</v>
      </c>
      <c r="B4539" s="30" t="s">
        <v>6767</v>
      </c>
      <c r="C4539" s="30" t="s">
        <v>6077</v>
      </c>
      <c r="D4539" s="34">
        <v>0</v>
      </c>
      <c r="E4539" s="33">
        <v>5875240418.8699999</v>
      </c>
      <c r="F4539" s="33">
        <v>5875240418.8699999</v>
      </c>
    </row>
    <row r="4540" spans="1:6" ht="13.5" hidden="1" thickBot="1">
      <c r="A4540" s="27">
        <f t="shared" si="80"/>
        <v>9</v>
      </c>
      <c r="B4540" s="30" t="s">
        <v>6768</v>
      </c>
      <c r="C4540" s="30" t="s">
        <v>1334</v>
      </c>
      <c r="D4540" s="34">
        <v>0</v>
      </c>
      <c r="E4540" s="34">
        <v>76826645</v>
      </c>
      <c r="F4540" s="34">
        <v>76826645</v>
      </c>
    </row>
    <row r="4541" spans="1:6" ht="13.5" hidden="1" thickBot="1">
      <c r="A4541" s="27">
        <f t="shared" si="80"/>
        <v>9</v>
      </c>
      <c r="B4541" s="30" t="s">
        <v>6769</v>
      </c>
      <c r="C4541" s="30" t="s">
        <v>4785</v>
      </c>
      <c r="D4541" s="34">
        <v>0</v>
      </c>
      <c r="E4541" s="33">
        <v>2223217633.4499998</v>
      </c>
      <c r="F4541" s="33">
        <v>2223217633.4499998</v>
      </c>
    </row>
    <row r="4542" spans="1:6" ht="13.5" hidden="1" thickBot="1">
      <c r="A4542" s="27">
        <f t="shared" si="80"/>
        <v>9</v>
      </c>
      <c r="B4542" s="30" t="s">
        <v>6770</v>
      </c>
      <c r="C4542" s="30" t="s">
        <v>4802</v>
      </c>
      <c r="D4542" s="34">
        <v>0</v>
      </c>
      <c r="E4542" s="34">
        <v>1830381137</v>
      </c>
      <c r="F4542" s="34">
        <v>1830381137</v>
      </c>
    </row>
    <row r="4543" spans="1:6" ht="13.5" hidden="1" thickBot="1">
      <c r="A4543" s="27">
        <f t="shared" si="80"/>
        <v>9</v>
      </c>
      <c r="B4543" s="30" t="s">
        <v>6771</v>
      </c>
      <c r="C4543" s="30" t="s">
        <v>6080</v>
      </c>
      <c r="D4543" s="34">
        <v>0</v>
      </c>
      <c r="E4543" s="33">
        <v>174585023851.38</v>
      </c>
      <c r="F4543" s="33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0" t="s">
        <v>4063</v>
      </c>
      <c r="D4544" s="34">
        <v>0</v>
      </c>
      <c r="E4544" s="34">
        <v>0</v>
      </c>
      <c r="F4544" s="34">
        <v>0</v>
      </c>
    </row>
    <row r="4545" spans="1:6" ht="13.5" hidden="1" thickBot="1">
      <c r="A4545" s="27">
        <f t="shared" si="80"/>
        <v>9</v>
      </c>
      <c r="B4545" s="30" t="s">
        <v>6773</v>
      </c>
      <c r="C4545" s="30" t="s">
        <v>199</v>
      </c>
      <c r="D4545" s="34">
        <v>0</v>
      </c>
      <c r="E4545" s="33">
        <v>55333710.850000001</v>
      </c>
      <c r="F4545" s="33">
        <v>55333710.850000001</v>
      </c>
    </row>
    <row r="4546" spans="1:6" ht="13.5" hidden="1" thickBot="1">
      <c r="A4546" s="27">
        <f t="shared" si="80"/>
        <v>9</v>
      </c>
      <c r="B4546" s="30" t="s">
        <v>6774</v>
      </c>
      <c r="C4546" s="30" t="s">
        <v>4823</v>
      </c>
      <c r="D4546" s="34">
        <v>0</v>
      </c>
      <c r="E4546" s="33">
        <v>5441421672.7600002</v>
      </c>
      <c r="F4546" s="33">
        <v>5441421672.7600002</v>
      </c>
    </row>
    <row r="4547" spans="1:6" ht="13.5" hidden="1" thickBot="1">
      <c r="A4547" s="27">
        <f t="shared" si="80"/>
        <v>9</v>
      </c>
      <c r="B4547" s="30" t="s">
        <v>6775</v>
      </c>
      <c r="C4547" s="30" t="s">
        <v>2212</v>
      </c>
      <c r="D4547" s="34">
        <v>0</v>
      </c>
      <c r="E4547" s="34">
        <v>2953593040</v>
      </c>
      <c r="F4547" s="34">
        <v>2953593040</v>
      </c>
    </row>
    <row r="4548" spans="1:6" ht="13.5" hidden="1" thickBot="1">
      <c r="A4548" s="27">
        <f t="shared" si="80"/>
        <v>9</v>
      </c>
      <c r="B4548" s="30" t="s">
        <v>6776</v>
      </c>
      <c r="C4548" s="30" t="s">
        <v>4744</v>
      </c>
      <c r="D4548" s="34">
        <v>0</v>
      </c>
      <c r="E4548" s="34">
        <v>22797755</v>
      </c>
      <c r="F4548" s="34">
        <v>22797755</v>
      </c>
    </row>
    <row r="4549" spans="1:6" ht="13.5" hidden="1" thickBot="1">
      <c r="A4549" s="27">
        <f t="shared" si="80"/>
        <v>9</v>
      </c>
      <c r="B4549" s="30" t="s">
        <v>6777</v>
      </c>
      <c r="C4549" s="30" t="s">
        <v>2214</v>
      </c>
      <c r="D4549" s="34">
        <v>0</v>
      </c>
      <c r="E4549" s="34">
        <v>236783748</v>
      </c>
      <c r="F4549" s="34">
        <v>236783748</v>
      </c>
    </row>
    <row r="4550" spans="1:6" ht="13.5" hidden="1" thickBot="1">
      <c r="A4550" s="27">
        <f t="shared" si="80"/>
        <v>9</v>
      </c>
      <c r="B4550" s="30" t="s">
        <v>6778</v>
      </c>
      <c r="C4550" s="30" t="s">
        <v>133</v>
      </c>
      <c r="D4550" s="34">
        <v>0</v>
      </c>
      <c r="E4550" s="34">
        <v>58928474</v>
      </c>
      <c r="F4550" s="34">
        <v>58928474</v>
      </c>
    </row>
    <row r="4551" spans="1:6" ht="13.5" hidden="1" thickBot="1">
      <c r="A4551" s="27">
        <f t="shared" si="80"/>
        <v>9</v>
      </c>
      <c r="B4551" s="30" t="s">
        <v>6779</v>
      </c>
      <c r="C4551" s="30" t="s">
        <v>6077</v>
      </c>
      <c r="D4551" s="34">
        <v>0</v>
      </c>
      <c r="E4551" s="33">
        <v>356199030.95999998</v>
      </c>
      <c r="F4551" s="33">
        <v>356199030.95999998</v>
      </c>
    </row>
    <row r="4552" spans="1:6" ht="13.5" hidden="1" thickBot="1">
      <c r="A4552" s="27">
        <f t="shared" si="80"/>
        <v>9</v>
      </c>
      <c r="B4552" s="30" t="s">
        <v>6780</v>
      </c>
      <c r="C4552" s="30" t="s">
        <v>1334</v>
      </c>
      <c r="D4552" s="34">
        <v>0</v>
      </c>
      <c r="E4552" s="34">
        <v>12199927</v>
      </c>
      <c r="F4552" s="34">
        <v>12199927</v>
      </c>
    </row>
    <row r="4553" spans="1:6" ht="13.5" hidden="1" thickBot="1">
      <c r="A4553" s="27">
        <f t="shared" si="80"/>
        <v>9</v>
      </c>
      <c r="B4553" s="30" t="s">
        <v>6781</v>
      </c>
      <c r="C4553" s="30" t="s">
        <v>4802</v>
      </c>
      <c r="D4553" s="34">
        <v>0</v>
      </c>
      <c r="E4553" s="34">
        <v>101468943</v>
      </c>
      <c r="F4553" s="34">
        <v>101468943</v>
      </c>
    </row>
    <row r="4554" spans="1:6" ht="13.5" hidden="1" thickBot="1">
      <c r="A4554" s="27">
        <f t="shared" si="80"/>
        <v>9</v>
      </c>
      <c r="B4554" s="30" t="s">
        <v>6782</v>
      </c>
      <c r="C4554" s="30" t="s">
        <v>6080</v>
      </c>
      <c r="D4554" s="34">
        <v>0</v>
      </c>
      <c r="E4554" s="33">
        <v>9238726301.5699997</v>
      </c>
      <c r="F4554" s="33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0" t="s">
        <v>4065</v>
      </c>
      <c r="D4555" s="34">
        <v>0</v>
      </c>
      <c r="E4555" s="34">
        <v>0</v>
      </c>
      <c r="F4555" s="34">
        <v>0</v>
      </c>
    </row>
    <row r="4556" spans="1:6" ht="13.5" hidden="1" thickBot="1">
      <c r="A4556" s="27">
        <f t="shared" si="80"/>
        <v>9</v>
      </c>
      <c r="B4556" s="30" t="s">
        <v>6784</v>
      </c>
      <c r="C4556" s="30" t="s">
        <v>199</v>
      </c>
      <c r="D4556" s="34">
        <v>0</v>
      </c>
      <c r="E4556" s="34">
        <v>84910982</v>
      </c>
      <c r="F4556" s="34">
        <v>84910982</v>
      </c>
    </row>
    <row r="4557" spans="1:6" ht="13.5" hidden="1" thickBot="1">
      <c r="A4557" s="27">
        <f t="shared" si="80"/>
        <v>9</v>
      </c>
      <c r="B4557" s="30" t="s">
        <v>6785</v>
      </c>
      <c r="C4557" s="30" t="s">
        <v>4823</v>
      </c>
      <c r="D4557" s="34">
        <v>0</v>
      </c>
      <c r="E4557" s="34">
        <v>3202009938</v>
      </c>
      <c r="F4557" s="34">
        <v>3202009938</v>
      </c>
    </row>
    <row r="4558" spans="1:6" ht="13.5" hidden="1" thickBot="1">
      <c r="A4558" s="27">
        <f t="shared" si="80"/>
        <v>9</v>
      </c>
      <c r="B4558" s="30" t="s">
        <v>6786</v>
      </c>
      <c r="C4558" s="30" t="s">
        <v>2212</v>
      </c>
      <c r="D4558" s="34">
        <v>0</v>
      </c>
      <c r="E4558" s="34">
        <v>10170991894</v>
      </c>
      <c r="F4558" s="34">
        <v>10170991894</v>
      </c>
    </row>
    <row r="4559" spans="1:6" ht="13.5" hidden="1" thickBot="1">
      <c r="A4559" s="27">
        <f t="shared" si="80"/>
        <v>9</v>
      </c>
      <c r="B4559" s="30" t="s">
        <v>6787</v>
      </c>
      <c r="C4559" s="30" t="s">
        <v>4744</v>
      </c>
      <c r="D4559" s="34">
        <v>0</v>
      </c>
      <c r="E4559" s="34">
        <v>19126064</v>
      </c>
      <c r="F4559" s="34">
        <v>19126064</v>
      </c>
    </row>
    <row r="4560" spans="1:6" ht="13.5" hidden="1" thickBot="1">
      <c r="A4560" s="27">
        <f t="shared" si="80"/>
        <v>9</v>
      </c>
      <c r="B4560" s="30" t="s">
        <v>6788</v>
      </c>
      <c r="C4560" s="30" t="s">
        <v>2214</v>
      </c>
      <c r="D4560" s="34">
        <v>0</v>
      </c>
      <c r="E4560" s="34">
        <v>374474507</v>
      </c>
      <c r="F4560" s="34">
        <v>374474507</v>
      </c>
    </row>
    <row r="4561" spans="1:6" ht="13.5" hidden="1" thickBot="1">
      <c r="A4561" s="27">
        <f t="shared" si="80"/>
        <v>9</v>
      </c>
      <c r="B4561" s="30" t="s">
        <v>6789</v>
      </c>
      <c r="C4561" s="30" t="s">
        <v>133</v>
      </c>
      <c r="D4561" s="34">
        <v>0</v>
      </c>
      <c r="E4561" s="34">
        <v>76474484</v>
      </c>
      <c r="F4561" s="34">
        <v>76474484</v>
      </c>
    </row>
    <row r="4562" spans="1:6" ht="13.5" hidden="1" thickBot="1">
      <c r="A4562" s="27">
        <f t="shared" si="80"/>
        <v>9</v>
      </c>
      <c r="B4562" s="30" t="s">
        <v>6790</v>
      </c>
      <c r="C4562" s="30" t="s">
        <v>6077</v>
      </c>
      <c r="D4562" s="34">
        <v>0</v>
      </c>
      <c r="E4562" s="34">
        <v>89115818</v>
      </c>
      <c r="F4562" s="34">
        <v>89115818</v>
      </c>
    </row>
    <row r="4563" spans="1:6" ht="13.5" hidden="1" thickBot="1">
      <c r="A4563" s="27">
        <f t="shared" si="80"/>
        <v>9</v>
      </c>
      <c r="B4563" s="30" t="s">
        <v>6791</v>
      </c>
      <c r="C4563" s="30" t="s">
        <v>1334</v>
      </c>
      <c r="D4563" s="34">
        <v>0</v>
      </c>
      <c r="E4563" s="34">
        <v>2743244</v>
      </c>
      <c r="F4563" s="34">
        <v>2743244</v>
      </c>
    </row>
    <row r="4564" spans="1:6" ht="13.5" hidden="1" thickBot="1">
      <c r="A4564" s="27">
        <f t="shared" si="80"/>
        <v>9</v>
      </c>
      <c r="B4564" s="30" t="s">
        <v>6792</v>
      </c>
      <c r="C4564" s="30" t="s">
        <v>4785</v>
      </c>
      <c r="D4564" s="34">
        <v>0</v>
      </c>
      <c r="E4564" s="34">
        <v>27688480</v>
      </c>
      <c r="F4564" s="34">
        <v>27688480</v>
      </c>
    </row>
    <row r="4565" spans="1:6" ht="13.5" hidden="1" thickBot="1">
      <c r="A4565" s="27">
        <f t="shared" si="80"/>
        <v>9</v>
      </c>
      <c r="B4565" s="30" t="s">
        <v>6793</v>
      </c>
      <c r="C4565" s="30" t="s">
        <v>6080</v>
      </c>
      <c r="D4565" s="34">
        <v>0</v>
      </c>
      <c r="E4565" s="34">
        <v>14047535411</v>
      </c>
      <c r="F4565" s="34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0" t="s">
        <v>4067</v>
      </c>
      <c r="D4566" s="34">
        <v>0</v>
      </c>
      <c r="E4566" s="34">
        <v>0</v>
      </c>
      <c r="F4566" s="34">
        <v>0</v>
      </c>
    </row>
    <row r="4567" spans="1:6" ht="13.5" hidden="1" thickBot="1">
      <c r="A4567" s="27">
        <f t="shared" si="80"/>
        <v>9</v>
      </c>
      <c r="B4567" s="30" t="s">
        <v>6795</v>
      </c>
      <c r="C4567" s="30" t="s">
        <v>199</v>
      </c>
      <c r="D4567" s="34">
        <v>0</v>
      </c>
      <c r="E4567" s="33">
        <v>27928057.969999999</v>
      </c>
      <c r="F4567" s="33">
        <v>27928057.969999999</v>
      </c>
    </row>
    <row r="4568" spans="1:6" ht="13.5" hidden="1" thickBot="1">
      <c r="A4568" s="27">
        <f t="shared" si="80"/>
        <v>9</v>
      </c>
      <c r="B4568" s="30" t="s">
        <v>6796</v>
      </c>
      <c r="C4568" s="30" t="s">
        <v>4823</v>
      </c>
      <c r="D4568" s="34">
        <v>0</v>
      </c>
      <c r="E4568" s="33">
        <v>507133225.31999999</v>
      </c>
      <c r="F4568" s="33">
        <v>507133225.31999999</v>
      </c>
    </row>
    <row r="4569" spans="1:6" ht="13.5" hidden="1" thickBot="1">
      <c r="A4569" s="27">
        <f t="shared" si="80"/>
        <v>9</v>
      </c>
      <c r="B4569" s="30" t="s">
        <v>6797</v>
      </c>
      <c r="C4569" s="30" t="s">
        <v>2212</v>
      </c>
      <c r="D4569" s="34">
        <v>0</v>
      </c>
      <c r="E4569" s="34">
        <v>410385527</v>
      </c>
      <c r="F4569" s="34">
        <v>410385527</v>
      </c>
    </row>
    <row r="4570" spans="1:6" ht="13.5" hidden="1" thickBot="1">
      <c r="A4570" s="27">
        <f t="shared" si="80"/>
        <v>9</v>
      </c>
      <c r="B4570" s="30" t="s">
        <v>6798</v>
      </c>
      <c r="C4570" s="30" t="s">
        <v>2214</v>
      </c>
      <c r="D4570" s="34">
        <v>0</v>
      </c>
      <c r="E4570" s="34">
        <v>4290527</v>
      </c>
      <c r="F4570" s="34">
        <v>4290527</v>
      </c>
    </row>
    <row r="4571" spans="1:6" ht="13.5" hidden="1" thickBot="1">
      <c r="A4571" s="27">
        <f t="shared" si="80"/>
        <v>9</v>
      </c>
      <c r="B4571" s="30" t="s">
        <v>6799</v>
      </c>
      <c r="C4571" s="30" t="s">
        <v>133</v>
      </c>
      <c r="D4571" s="34">
        <v>0</v>
      </c>
      <c r="E4571" s="34">
        <v>872704</v>
      </c>
      <c r="F4571" s="34">
        <v>872704</v>
      </c>
    </row>
    <row r="4572" spans="1:6" ht="13.5" hidden="1" thickBot="1">
      <c r="A4572" s="27">
        <f t="shared" si="80"/>
        <v>9</v>
      </c>
      <c r="B4572" s="30" t="s">
        <v>6800</v>
      </c>
      <c r="C4572" s="30" t="s">
        <v>6077</v>
      </c>
      <c r="D4572" s="34">
        <v>0</v>
      </c>
      <c r="E4572" s="33">
        <v>32238586.879999999</v>
      </c>
      <c r="F4572" s="33">
        <v>32238586.879999999</v>
      </c>
    </row>
    <row r="4573" spans="1:6" ht="13.5" hidden="1" thickBot="1">
      <c r="A4573" s="27">
        <f t="shared" si="80"/>
        <v>9</v>
      </c>
      <c r="B4573" s="30" t="s">
        <v>6801</v>
      </c>
      <c r="C4573" s="30" t="s">
        <v>6080</v>
      </c>
      <c r="D4573" s="34">
        <v>0</v>
      </c>
      <c r="E4573" s="33">
        <v>982848628.16999996</v>
      </c>
      <c r="F4573" s="33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0" t="s">
        <v>6803</v>
      </c>
      <c r="D4574" s="34">
        <v>0</v>
      </c>
      <c r="E4574" s="34">
        <v>0</v>
      </c>
      <c r="F4574" s="34">
        <v>0</v>
      </c>
    </row>
    <row r="4575" spans="1:6" ht="13.5" hidden="1" thickBot="1">
      <c r="A4575" s="27">
        <f t="shared" si="80"/>
        <v>9</v>
      </c>
      <c r="B4575" s="30" t="s">
        <v>6804</v>
      </c>
      <c r="C4575" s="30" t="s">
        <v>199</v>
      </c>
      <c r="D4575" s="34">
        <v>0</v>
      </c>
      <c r="E4575" s="33">
        <v>14713522430.040001</v>
      </c>
      <c r="F4575" s="33">
        <v>14713522430.040001</v>
      </c>
    </row>
    <row r="4576" spans="1:6" ht="13.5" hidden="1" thickBot="1">
      <c r="A4576" s="27">
        <f t="shared" si="80"/>
        <v>9</v>
      </c>
      <c r="B4576" s="30" t="s">
        <v>6805</v>
      </c>
      <c r="C4576" s="30" t="s">
        <v>4823</v>
      </c>
      <c r="D4576" s="34">
        <v>0</v>
      </c>
      <c r="E4576" s="33">
        <v>90221382339.339996</v>
      </c>
      <c r="F4576" s="33">
        <v>90221382339.339996</v>
      </c>
    </row>
    <row r="4577" spans="1:6" ht="13.5" hidden="1" thickBot="1">
      <c r="A4577" s="27">
        <f t="shared" si="80"/>
        <v>9</v>
      </c>
      <c r="B4577" s="30" t="s">
        <v>6806</v>
      </c>
      <c r="C4577" s="30" t="s">
        <v>2212</v>
      </c>
      <c r="D4577" s="34">
        <v>0</v>
      </c>
      <c r="E4577" s="33">
        <v>46698302414.080002</v>
      </c>
      <c r="F4577" s="33">
        <v>46698302414.080002</v>
      </c>
    </row>
    <row r="4578" spans="1:6" ht="13.5" hidden="1" thickBot="1">
      <c r="A4578" s="27">
        <f t="shared" ref="A4578:A4641" si="81">LEN(B4578)</f>
        <v>9</v>
      </c>
      <c r="B4578" s="30" t="s">
        <v>6807</v>
      </c>
      <c r="C4578" s="30" t="s">
        <v>4744</v>
      </c>
      <c r="D4578" s="34">
        <v>0</v>
      </c>
      <c r="E4578" s="34">
        <v>134271945</v>
      </c>
      <c r="F4578" s="34">
        <v>134271945</v>
      </c>
    </row>
    <row r="4579" spans="1:6" ht="13.5" hidden="1" thickBot="1">
      <c r="A4579" s="27">
        <f t="shared" si="81"/>
        <v>9</v>
      </c>
      <c r="B4579" s="30" t="s">
        <v>6808</v>
      </c>
      <c r="C4579" s="30" t="s">
        <v>2214</v>
      </c>
      <c r="D4579" s="34">
        <v>0</v>
      </c>
      <c r="E4579" s="33">
        <v>4139501983.3200002</v>
      </c>
      <c r="F4579" s="33">
        <v>4139501983.3200002</v>
      </c>
    </row>
    <row r="4580" spans="1:6" ht="13.5" hidden="1" thickBot="1">
      <c r="A4580" s="27">
        <f t="shared" si="81"/>
        <v>9</v>
      </c>
      <c r="B4580" s="30" t="s">
        <v>6809</v>
      </c>
      <c r="C4580" s="30" t="s">
        <v>133</v>
      </c>
      <c r="D4580" s="34">
        <v>0</v>
      </c>
      <c r="E4580" s="33">
        <v>835207750.97000003</v>
      </c>
      <c r="F4580" s="33">
        <v>835207750.97000003</v>
      </c>
    </row>
    <row r="4581" spans="1:6" ht="13.5" hidden="1" thickBot="1">
      <c r="A4581" s="27">
        <f t="shared" si="81"/>
        <v>9</v>
      </c>
      <c r="B4581" s="30" t="s">
        <v>6810</v>
      </c>
      <c r="C4581" s="30" t="s">
        <v>6077</v>
      </c>
      <c r="D4581" s="34">
        <v>0</v>
      </c>
      <c r="E4581" s="33">
        <v>9512224553.2399998</v>
      </c>
      <c r="F4581" s="33">
        <v>9512224553.2399998</v>
      </c>
    </row>
    <row r="4582" spans="1:6" ht="13.5" hidden="1" thickBot="1">
      <c r="A4582" s="27">
        <f t="shared" si="81"/>
        <v>9</v>
      </c>
      <c r="B4582" s="30" t="s">
        <v>6811</v>
      </c>
      <c r="C4582" s="30" t="s">
        <v>1334</v>
      </c>
      <c r="D4582" s="34">
        <v>0</v>
      </c>
      <c r="E4582" s="34">
        <v>98372000</v>
      </c>
      <c r="F4582" s="34">
        <v>98372000</v>
      </c>
    </row>
    <row r="4583" spans="1:6" ht="13.5" hidden="1" thickBot="1">
      <c r="A4583" s="27">
        <f t="shared" si="81"/>
        <v>9</v>
      </c>
      <c r="B4583" s="30" t="s">
        <v>6812</v>
      </c>
      <c r="C4583" s="30" t="s">
        <v>4785</v>
      </c>
      <c r="D4583" s="34">
        <v>0</v>
      </c>
      <c r="E4583" s="33">
        <v>1711628285.3399999</v>
      </c>
      <c r="F4583" s="33">
        <v>1711628285.3399999</v>
      </c>
    </row>
    <row r="4584" spans="1:6" ht="13.5" hidden="1" thickBot="1">
      <c r="A4584" s="27">
        <f t="shared" si="81"/>
        <v>9</v>
      </c>
      <c r="B4584" s="30" t="s">
        <v>6813</v>
      </c>
      <c r="C4584" s="30" t="s">
        <v>4802</v>
      </c>
      <c r="D4584" s="34">
        <v>0</v>
      </c>
      <c r="E4584" s="33">
        <v>3542199904.7399998</v>
      </c>
      <c r="F4584" s="33">
        <v>3542199904.7399998</v>
      </c>
    </row>
    <row r="4585" spans="1:6" ht="13.5" hidden="1" thickBot="1">
      <c r="A4585" s="27">
        <f t="shared" si="81"/>
        <v>9</v>
      </c>
      <c r="B4585" s="30" t="s">
        <v>6814</v>
      </c>
      <c r="C4585" s="30" t="s">
        <v>6080</v>
      </c>
      <c r="D4585" s="34">
        <v>0</v>
      </c>
      <c r="E4585" s="33">
        <v>171606613606.07001</v>
      </c>
      <c r="F4585" s="33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0" t="s">
        <v>4071</v>
      </c>
      <c r="D4586" s="34">
        <v>0</v>
      </c>
      <c r="E4586" s="34">
        <v>0</v>
      </c>
      <c r="F4586" s="34">
        <v>0</v>
      </c>
    </row>
    <row r="4587" spans="1:6" ht="13.5" hidden="1" thickBot="1">
      <c r="A4587" s="27">
        <f t="shared" si="81"/>
        <v>9</v>
      </c>
      <c r="B4587" s="30" t="s">
        <v>6816</v>
      </c>
      <c r="C4587" s="30" t="s">
        <v>199</v>
      </c>
      <c r="D4587" s="34">
        <v>0</v>
      </c>
      <c r="E4587" s="33">
        <v>65251095297.059998</v>
      </c>
      <c r="F4587" s="33">
        <v>65251095297.059998</v>
      </c>
    </row>
    <row r="4588" spans="1:6" ht="13.5" hidden="1" thickBot="1">
      <c r="A4588" s="27">
        <f t="shared" si="81"/>
        <v>9</v>
      </c>
      <c r="B4588" s="30" t="s">
        <v>6817</v>
      </c>
      <c r="C4588" s="30" t="s">
        <v>4823</v>
      </c>
      <c r="D4588" s="34">
        <v>0</v>
      </c>
      <c r="E4588" s="33">
        <v>308385288544.92999</v>
      </c>
      <c r="F4588" s="33">
        <v>308385288544.92999</v>
      </c>
    </row>
    <row r="4589" spans="1:6" ht="13.5" hidden="1" thickBot="1">
      <c r="A4589" s="27">
        <f t="shared" si="81"/>
        <v>9</v>
      </c>
      <c r="B4589" s="30" t="s">
        <v>6818</v>
      </c>
      <c r="C4589" s="30" t="s">
        <v>2212</v>
      </c>
      <c r="D4589" s="34">
        <v>0</v>
      </c>
      <c r="E4589" s="33">
        <v>86311696390.350006</v>
      </c>
      <c r="F4589" s="33">
        <v>86311696390.350006</v>
      </c>
    </row>
    <row r="4590" spans="1:6" ht="13.5" hidden="1" thickBot="1">
      <c r="A4590" s="27">
        <f t="shared" si="81"/>
        <v>9</v>
      </c>
      <c r="B4590" s="30" t="s">
        <v>6819</v>
      </c>
      <c r="C4590" s="30" t="s">
        <v>4744</v>
      </c>
      <c r="D4590" s="34">
        <v>0</v>
      </c>
      <c r="E4590" s="33">
        <v>3789599812.3499999</v>
      </c>
      <c r="F4590" s="33">
        <v>3789599812.3499999</v>
      </c>
    </row>
    <row r="4591" spans="1:6" ht="13.5" hidden="1" thickBot="1">
      <c r="A4591" s="27">
        <f t="shared" si="81"/>
        <v>9</v>
      </c>
      <c r="B4591" s="30" t="s">
        <v>6820</v>
      </c>
      <c r="C4591" s="30" t="s">
        <v>2214</v>
      </c>
      <c r="D4591" s="34">
        <v>0</v>
      </c>
      <c r="E4591" s="33">
        <v>4695088359.0900002</v>
      </c>
      <c r="F4591" s="33">
        <v>4695088359.0900002</v>
      </c>
    </row>
    <row r="4592" spans="1:6" ht="13.5" hidden="1" thickBot="1">
      <c r="A4592" s="27">
        <f t="shared" si="81"/>
        <v>9</v>
      </c>
      <c r="B4592" s="30" t="s">
        <v>6821</v>
      </c>
      <c r="C4592" s="30" t="s">
        <v>133</v>
      </c>
      <c r="D4592" s="34">
        <v>0</v>
      </c>
      <c r="E4592" s="33">
        <v>1354756343.79</v>
      </c>
      <c r="F4592" s="33">
        <v>1354756343.79</v>
      </c>
    </row>
    <row r="4593" spans="1:6" ht="13.5" hidden="1" thickBot="1">
      <c r="A4593" s="27">
        <f t="shared" si="81"/>
        <v>9</v>
      </c>
      <c r="B4593" s="30" t="s">
        <v>6822</v>
      </c>
      <c r="C4593" s="30" t="s">
        <v>6077</v>
      </c>
      <c r="D4593" s="34">
        <v>0</v>
      </c>
      <c r="E4593" s="33">
        <v>8918078787.5499992</v>
      </c>
      <c r="F4593" s="33">
        <v>8918078787.5499992</v>
      </c>
    </row>
    <row r="4594" spans="1:6" ht="13.5" hidden="1" thickBot="1">
      <c r="A4594" s="27">
        <f t="shared" si="81"/>
        <v>9</v>
      </c>
      <c r="B4594" s="30" t="s">
        <v>6823</v>
      </c>
      <c r="C4594" s="30" t="s">
        <v>1334</v>
      </c>
      <c r="D4594" s="34">
        <v>0</v>
      </c>
      <c r="E4594" s="34">
        <v>85234349</v>
      </c>
      <c r="F4594" s="34">
        <v>85234349</v>
      </c>
    </row>
    <row r="4595" spans="1:6" ht="13.5" hidden="1" thickBot="1">
      <c r="A4595" s="27">
        <f t="shared" si="81"/>
        <v>9</v>
      </c>
      <c r="B4595" s="30" t="s">
        <v>6824</v>
      </c>
      <c r="C4595" s="30" t="s">
        <v>4785</v>
      </c>
      <c r="D4595" s="34">
        <v>0</v>
      </c>
      <c r="E4595" s="33">
        <v>1980996240.7</v>
      </c>
      <c r="F4595" s="33">
        <v>1980996240.7</v>
      </c>
    </row>
    <row r="4596" spans="1:6" ht="13.5" hidden="1" thickBot="1">
      <c r="A4596" s="27">
        <f t="shared" si="81"/>
        <v>9</v>
      </c>
      <c r="B4596" s="30" t="s">
        <v>6825</v>
      </c>
      <c r="C4596" s="30" t="s">
        <v>4802</v>
      </c>
      <c r="D4596" s="34">
        <v>0</v>
      </c>
      <c r="E4596" s="34">
        <v>558477378</v>
      </c>
      <c r="F4596" s="34">
        <v>558477378</v>
      </c>
    </row>
    <row r="4597" spans="1:6" ht="13.5" hidden="1" thickBot="1">
      <c r="A4597" s="27">
        <f t="shared" si="81"/>
        <v>9</v>
      </c>
      <c r="B4597" s="30" t="s">
        <v>6826</v>
      </c>
      <c r="C4597" s="30" t="s">
        <v>6080</v>
      </c>
      <c r="D4597" s="34">
        <v>0</v>
      </c>
      <c r="E4597" s="33">
        <v>481330311502.82001</v>
      </c>
      <c r="F4597" s="33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0" t="s">
        <v>966</v>
      </c>
      <c r="D4598" s="34">
        <v>0</v>
      </c>
      <c r="E4598" s="34">
        <v>0</v>
      </c>
      <c r="F4598" s="34">
        <v>0</v>
      </c>
    </row>
    <row r="4599" spans="1:6" ht="13.5" thickBot="1">
      <c r="A4599" s="27">
        <f t="shared" si="81"/>
        <v>6</v>
      </c>
      <c r="B4599" s="27" t="s">
        <v>6828</v>
      </c>
      <c r="C4599" s="30" t="s">
        <v>4132</v>
      </c>
      <c r="D4599" s="34">
        <v>0</v>
      </c>
      <c r="E4599" s="34">
        <v>0</v>
      </c>
      <c r="F4599" s="34">
        <v>0</v>
      </c>
    </row>
    <row r="4600" spans="1:6" ht="13.5" hidden="1" thickBot="1">
      <c r="A4600" s="27">
        <f t="shared" si="81"/>
        <v>9</v>
      </c>
      <c r="B4600" s="30" t="s">
        <v>6829</v>
      </c>
      <c r="C4600" s="30" t="s">
        <v>199</v>
      </c>
      <c r="D4600" s="34">
        <v>0</v>
      </c>
      <c r="E4600" s="34">
        <v>53689456869</v>
      </c>
      <c r="F4600" s="34">
        <v>53689456869</v>
      </c>
    </row>
    <row r="4601" spans="1:6" ht="13.5" hidden="1" thickBot="1">
      <c r="A4601" s="27">
        <f t="shared" si="81"/>
        <v>9</v>
      </c>
      <c r="B4601" s="30" t="s">
        <v>6830</v>
      </c>
      <c r="C4601" s="30" t="s">
        <v>4823</v>
      </c>
      <c r="D4601" s="34">
        <v>0</v>
      </c>
      <c r="E4601" s="34">
        <v>122165290642</v>
      </c>
      <c r="F4601" s="34">
        <v>122165290642</v>
      </c>
    </row>
    <row r="4602" spans="1:6" ht="13.5" hidden="1" thickBot="1">
      <c r="A4602" s="27">
        <f t="shared" si="81"/>
        <v>9</v>
      </c>
      <c r="B4602" s="30" t="s">
        <v>6831</v>
      </c>
      <c r="C4602" s="30" t="s">
        <v>2212</v>
      </c>
      <c r="D4602" s="34">
        <v>0</v>
      </c>
      <c r="E4602" s="34">
        <v>6942880908</v>
      </c>
      <c r="F4602" s="34">
        <v>6942880908</v>
      </c>
    </row>
    <row r="4603" spans="1:6" ht="13.5" hidden="1" thickBot="1">
      <c r="A4603" s="27">
        <f t="shared" si="81"/>
        <v>9</v>
      </c>
      <c r="B4603" s="30" t="s">
        <v>6832</v>
      </c>
      <c r="C4603" s="30" t="s">
        <v>4744</v>
      </c>
      <c r="D4603" s="34">
        <v>0</v>
      </c>
      <c r="E4603" s="34">
        <v>140046312</v>
      </c>
      <c r="F4603" s="34">
        <v>140046312</v>
      </c>
    </row>
    <row r="4604" spans="1:6" ht="13.5" hidden="1" thickBot="1">
      <c r="A4604" s="27">
        <f t="shared" si="81"/>
        <v>9</v>
      </c>
      <c r="B4604" s="30" t="s">
        <v>6833</v>
      </c>
      <c r="C4604" s="30" t="s">
        <v>2214</v>
      </c>
      <c r="D4604" s="34">
        <v>0</v>
      </c>
      <c r="E4604" s="34">
        <v>1639003880</v>
      </c>
      <c r="F4604" s="34">
        <v>1639003880</v>
      </c>
    </row>
    <row r="4605" spans="1:6" ht="13.5" hidden="1" thickBot="1">
      <c r="A4605" s="27">
        <f t="shared" si="81"/>
        <v>9</v>
      </c>
      <c r="B4605" s="30" t="s">
        <v>6834</v>
      </c>
      <c r="C4605" s="30" t="s">
        <v>133</v>
      </c>
      <c r="D4605" s="34">
        <v>0</v>
      </c>
      <c r="E4605" s="34">
        <v>44617300</v>
      </c>
      <c r="F4605" s="34">
        <v>44617300</v>
      </c>
    </row>
    <row r="4606" spans="1:6" ht="13.5" hidden="1" thickBot="1">
      <c r="A4606" s="27">
        <f t="shared" si="81"/>
        <v>9</v>
      </c>
      <c r="B4606" s="30" t="s">
        <v>6835</v>
      </c>
      <c r="C4606" s="30" t="s">
        <v>6077</v>
      </c>
      <c r="D4606" s="34">
        <v>0</v>
      </c>
      <c r="E4606" s="34">
        <v>18031396795</v>
      </c>
      <c r="F4606" s="34">
        <v>18031396795</v>
      </c>
    </row>
    <row r="4607" spans="1:6" ht="13.5" hidden="1" thickBot="1">
      <c r="A4607" s="27">
        <f t="shared" si="81"/>
        <v>9</v>
      </c>
      <c r="B4607" s="30" t="s">
        <v>6836</v>
      </c>
      <c r="C4607" s="30" t="s">
        <v>4785</v>
      </c>
      <c r="D4607" s="34">
        <v>0</v>
      </c>
      <c r="E4607" s="34">
        <v>4356142111</v>
      </c>
      <c r="F4607" s="34">
        <v>4356142111</v>
      </c>
    </row>
    <row r="4608" spans="1:6" ht="13.5" hidden="1" thickBot="1">
      <c r="A4608" s="27">
        <f t="shared" si="81"/>
        <v>9</v>
      </c>
      <c r="B4608" s="30" t="s">
        <v>6837</v>
      </c>
      <c r="C4608" s="30" t="s">
        <v>4802</v>
      </c>
      <c r="D4608" s="34">
        <v>0</v>
      </c>
      <c r="E4608" s="34">
        <v>128540351</v>
      </c>
      <c r="F4608" s="34">
        <v>128540351</v>
      </c>
    </row>
    <row r="4609" spans="1:6" ht="13.5" hidden="1" thickBot="1">
      <c r="A4609" s="27">
        <f t="shared" si="81"/>
        <v>9</v>
      </c>
      <c r="B4609" s="30" t="s">
        <v>6838</v>
      </c>
      <c r="C4609" s="30" t="s">
        <v>6080</v>
      </c>
      <c r="D4609" s="34">
        <v>0</v>
      </c>
      <c r="E4609" s="34">
        <v>207137375168</v>
      </c>
      <c r="F4609" s="34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0" t="s">
        <v>4130</v>
      </c>
      <c r="D4610" s="34">
        <v>0</v>
      </c>
      <c r="E4610" s="34">
        <v>0</v>
      </c>
      <c r="F4610" s="34">
        <v>0</v>
      </c>
    </row>
    <row r="4611" spans="1:6" ht="13.5" hidden="1" thickBot="1">
      <c r="A4611" s="27">
        <f t="shared" si="81"/>
        <v>9</v>
      </c>
      <c r="B4611" s="30" t="s">
        <v>6840</v>
      </c>
      <c r="C4611" s="30" t="s">
        <v>199</v>
      </c>
      <c r="D4611" s="34">
        <v>0</v>
      </c>
      <c r="E4611" s="34">
        <v>61750799</v>
      </c>
      <c r="F4611" s="34">
        <v>61750799</v>
      </c>
    </row>
    <row r="4612" spans="1:6" ht="13.5" hidden="1" thickBot="1">
      <c r="A4612" s="27">
        <f t="shared" si="81"/>
        <v>9</v>
      </c>
      <c r="B4612" s="30" t="s">
        <v>6841</v>
      </c>
      <c r="C4612" s="30" t="s">
        <v>4823</v>
      </c>
      <c r="D4612" s="34">
        <v>0</v>
      </c>
      <c r="E4612" s="34">
        <v>218571365671</v>
      </c>
      <c r="F4612" s="34">
        <v>218571365671</v>
      </c>
    </row>
    <row r="4613" spans="1:6" ht="13.5" hidden="1" thickBot="1">
      <c r="A4613" s="27">
        <f t="shared" si="81"/>
        <v>9</v>
      </c>
      <c r="B4613" s="30" t="s">
        <v>6842</v>
      </c>
      <c r="C4613" s="30" t="s">
        <v>2212</v>
      </c>
      <c r="D4613" s="34">
        <v>0</v>
      </c>
      <c r="E4613" s="34">
        <v>90456453135</v>
      </c>
      <c r="F4613" s="34">
        <v>90456453135</v>
      </c>
    </row>
    <row r="4614" spans="1:6" ht="13.5" hidden="1" thickBot="1">
      <c r="A4614" s="27">
        <f t="shared" si="81"/>
        <v>9</v>
      </c>
      <c r="B4614" s="30" t="s">
        <v>6843</v>
      </c>
      <c r="C4614" s="30" t="s">
        <v>4744</v>
      </c>
      <c r="D4614" s="34">
        <v>0</v>
      </c>
      <c r="E4614" s="34">
        <v>437208253</v>
      </c>
      <c r="F4614" s="34">
        <v>437208253</v>
      </c>
    </row>
    <row r="4615" spans="1:6" ht="13.5" hidden="1" thickBot="1">
      <c r="A4615" s="27">
        <f t="shared" si="81"/>
        <v>9</v>
      </c>
      <c r="B4615" s="30" t="s">
        <v>6844</v>
      </c>
      <c r="C4615" s="30" t="s">
        <v>2214</v>
      </c>
      <c r="D4615" s="34">
        <v>0</v>
      </c>
      <c r="E4615" s="34">
        <v>12497158137</v>
      </c>
      <c r="F4615" s="34">
        <v>12497158137</v>
      </c>
    </row>
    <row r="4616" spans="1:6" ht="13.5" hidden="1" thickBot="1">
      <c r="A4616" s="27">
        <f t="shared" si="81"/>
        <v>9</v>
      </c>
      <c r="B4616" s="30" t="s">
        <v>6845</v>
      </c>
      <c r="C4616" s="30" t="s">
        <v>133</v>
      </c>
      <c r="D4616" s="34">
        <v>0</v>
      </c>
      <c r="E4616" s="34">
        <v>628671400</v>
      </c>
      <c r="F4616" s="34">
        <v>628671400</v>
      </c>
    </row>
    <row r="4617" spans="1:6" ht="13.5" hidden="1" thickBot="1">
      <c r="A4617" s="27">
        <f t="shared" si="81"/>
        <v>9</v>
      </c>
      <c r="B4617" s="30" t="s">
        <v>6846</v>
      </c>
      <c r="C4617" s="30" t="s">
        <v>6077</v>
      </c>
      <c r="D4617" s="34">
        <v>0</v>
      </c>
      <c r="E4617" s="34">
        <v>142877308200</v>
      </c>
      <c r="F4617" s="34">
        <v>142877308200</v>
      </c>
    </row>
    <row r="4618" spans="1:6" ht="13.5" hidden="1" thickBot="1">
      <c r="A4618" s="27">
        <f t="shared" si="81"/>
        <v>9</v>
      </c>
      <c r="B4618" s="30" t="s">
        <v>6847</v>
      </c>
      <c r="C4618" s="30" t="s">
        <v>1334</v>
      </c>
      <c r="D4618" s="34">
        <v>0</v>
      </c>
      <c r="E4618" s="34">
        <v>3201651497</v>
      </c>
      <c r="F4618" s="34">
        <v>3201651497</v>
      </c>
    </row>
    <row r="4619" spans="1:6" ht="13.5" hidden="1" thickBot="1">
      <c r="A4619" s="27">
        <f t="shared" si="81"/>
        <v>9</v>
      </c>
      <c r="B4619" s="30" t="s">
        <v>6848</v>
      </c>
      <c r="C4619" s="30" t="s">
        <v>4802</v>
      </c>
      <c r="D4619" s="34">
        <v>0</v>
      </c>
      <c r="E4619" s="34">
        <v>77922665</v>
      </c>
      <c r="F4619" s="34">
        <v>77922665</v>
      </c>
    </row>
    <row r="4620" spans="1:6" ht="13.5" hidden="1" thickBot="1">
      <c r="A4620" s="27">
        <f t="shared" si="81"/>
        <v>9</v>
      </c>
      <c r="B4620" s="30" t="s">
        <v>6849</v>
      </c>
      <c r="C4620" s="30" t="s">
        <v>6080</v>
      </c>
      <c r="D4620" s="34">
        <v>0</v>
      </c>
      <c r="E4620" s="34">
        <v>468809489757</v>
      </c>
      <c r="F4620" s="34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0" t="s">
        <v>4136</v>
      </c>
      <c r="D4621" s="34">
        <v>0</v>
      </c>
      <c r="E4621" s="34">
        <v>0</v>
      </c>
      <c r="F4621" s="34">
        <v>0</v>
      </c>
    </row>
    <row r="4622" spans="1:6" ht="13.5" hidden="1" thickBot="1">
      <c r="A4622" s="27">
        <f t="shared" si="81"/>
        <v>9</v>
      </c>
      <c r="B4622" s="30" t="s">
        <v>6851</v>
      </c>
      <c r="C4622" s="30" t="s">
        <v>199</v>
      </c>
      <c r="D4622" s="34">
        <v>0</v>
      </c>
      <c r="E4622" s="34">
        <v>1785196613</v>
      </c>
      <c r="F4622" s="34">
        <v>1785196613</v>
      </c>
    </row>
    <row r="4623" spans="1:6" ht="13.5" hidden="1" thickBot="1">
      <c r="A4623" s="27">
        <f t="shared" si="81"/>
        <v>9</v>
      </c>
      <c r="B4623" s="30" t="s">
        <v>6852</v>
      </c>
      <c r="C4623" s="30" t="s">
        <v>4823</v>
      </c>
      <c r="D4623" s="34">
        <v>0</v>
      </c>
      <c r="E4623" s="34">
        <v>68923263736</v>
      </c>
      <c r="F4623" s="34">
        <v>68923263736</v>
      </c>
    </row>
    <row r="4624" spans="1:6" ht="13.5" hidden="1" thickBot="1">
      <c r="A4624" s="27">
        <f t="shared" si="81"/>
        <v>9</v>
      </c>
      <c r="B4624" s="30" t="s">
        <v>6853</v>
      </c>
      <c r="C4624" s="30" t="s">
        <v>2212</v>
      </c>
      <c r="D4624" s="34">
        <v>0</v>
      </c>
      <c r="E4624" s="34">
        <v>2333803592</v>
      </c>
      <c r="F4624" s="34">
        <v>2333803592</v>
      </c>
    </row>
    <row r="4625" spans="1:6" ht="13.5" hidden="1" thickBot="1">
      <c r="A4625" s="27">
        <f t="shared" si="81"/>
        <v>9</v>
      </c>
      <c r="B4625" s="30" t="s">
        <v>6854</v>
      </c>
      <c r="C4625" s="30" t="s">
        <v>2214</v>
      </c>
      <c r="D4625" s="34">
        <v>0</v>
      </c>
      <c r="E4625" s="34">
        <v>279247556</v>
      </c>
      <c r="F4625" s="34">
        <v>279247556</v>
      </c>
    </row>
    <row r="4626" spans="1:6" ht="13.5" hidden="1" thickBot="1">
      <c r="A4626" s="27">
        <f t="shared" si="81"/>
        <v>9</v>
      </c>
      <c r="B4626" s="30" t="s">
        <v>6855</v>
      </c>
      <c r="C4626" s="30" t="s">
        <v>133</v>
      </c>
      <c r="D4626" s="34">
        <v>0</v>
      </c>
      <c r="E4626" s="34">
        <v>2580700</v>
      </c>
      <c r="F4626" s="34">
        <v>2580700</v>
      </c>
    </row>
    <row r="4627" spans="1:6" ht="13.5" hidden="1" thickBot="1">
      <c r="A4627" s="27">
        <f t="shared" si="81"/>
        <v>9</v>
      </c>
      <c r="B4627" s="30" t="s">
        <v>6856</v>
      </c>
      <c r="C4627" s="30" t="s">
        <v>6077</v>
      </c>
      <c r="D4627" s="34">
        <v>0</v>
      </c>
      <c r="E4627" s="34">
        <v>5702908183</v>
      </c>
      <c r="F4627" s="34">
        <v>5702908183</v>
      </c>
    </row>
    <row r="4628" spans="1:6" ht="13.5" hidden="1" thickBot="1">
      <c r="A4628" s="27">
        <f t="shared" si="81"/>
        <v>9</v>
      </c>
      <c r="B4628" s="30" t="s">
        <v>6857</v>
      </c>
      <c r="C4628" s="30" t="s">
        <v>1334</v>
      </c>
      <c r="D4628" s="34">
        <v>0</v>
      </c>
      <c r="E4628" s="34">
        <v>138312890</v>
      </c>
      <c r="F4628" s="34">
        <v>138312890</v>
      </c>
    </row>
    <row r="4629" spans="1:6" ht="13.5" hidden="1" thickBot="1">
      <c r="A4629" s="27">
        <f t="shared" si="81"/>
        <v>9</v>
      </c>
      <c r="B4629" s="30" t="s">
        <v>6858</v>
      </c>
      <c r="C4629" s="30" t="s">
        <v>6080</v>
      </c>
      <c r="D4629" s="34">
        <v>0</v>
      </c>
      <c r="E4629" s="34">
        <v>79165313270</v>
      </c>
      <c r="F4629" s="34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0" t="s">
        <v>4134</v>
      </c>
      <c r="D4630" s="34">
        <v>0</v>
      </c>
      <c r="E4630" s="34">
        <v>0</v>
      </c>
      <c r="F4630" s="34">
        <v>0</v>
      </c>
    </row>
    <row r="4631" spans="1:6" ht="13.5" hidden="1" thickBot="1">
      <c r="A4631" s="27">
        <f t="shared" si="81"/>
        <v>9</v>
      </c>
      <c r="B4631" s="30" t="s">
        <v>6860</v>
      </c>
      <c r="C4631" s="30" t="s">
        <v>6077</v>
      </c>
      <c r="D4631" s="34">
        <v>0</v>
      </c>
      <c r="E4631" s="34">
        <v>25083904287</v>
      </c>
      <c r="F4631" s="34">
        <v>25083904287</v>
      </c>
    </row>
    <row r="4632" spans="1:6" ht="13.5" hidden="1" thickBot="1">
      <c r="A4632" s="27">
        <f t="shared" si="81"/>
        <v>9</v>
      </c>
      <c r="B4632" s="30" t="s">
        <v>6861</v>
      </c>
      <c r="C4632" s="30" t="s">
        <v>6080</v>
      </c>
      <c r="D4632" s="34">
        <v>0</v>
      </c>
      <c r="E4632" s="34">
        <v>25083904287</v>
      </c>
      <c r="F4632" s="34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0" t="s">
        <v>4138</v>
      </c>
      <c r="D4633" s="34">
        <v>0</v>
      </c>
      <c r="E4633" s="34">
        <v>0</v>
      </c>
      <c r="F4633" s="34">
        <v>0</v>
      </c>
    </row>
    <row r="4634" spans="1:6" ht="13.5" hidden="1" thickBot="1">
      <c r="A4634" s="27">
        <f t="shared" si="81"/>
        <v>9</v>
      </c>
      <c r="B4634" s="30" t="s">
        <v>6863</v>
      </c>
      <c r="C4634" s="30" t="s">
        <v>199</v>
      </c>
      <c r="D4634" s="34">
        <v>0</v>
      </c>
      <c r="E4634" s="34">
        <v>418804972</v>
      </c>
      <c r="F4634" s="34">
        <v>418804972</v>
      </c>
    </row>
    <row r="4635" spans="1:6" ht="13.5" hidden="1" thickBot="1">
      <c r="A4635" s="27">
        <f t="shared" si="81"/>
        <v>9</v>
      </c>
      <c r="B4635" s="30" t="s">
        <v>6864</v>
      </c>
      <c r="C4635" s="30" t="s">
        <v>4823</v>
      </c>
      <c r="D4635" s="34">
        <v>0</v>
      </c>
      <c r="E4635" s="34">
        <v>28410934252</v>
      </c>
      <c r="F4635" s="34">
        <v>28410934252</v>
      </c>
    </row>
    <row r="4636" spans="1:6" ht="13.5" hidden="1" thickBot="1">
      <c r="A4636" s="27">
        <f t="shared" si="81"/>
        <v>9</v>
      </c>
      <c r="B4636" s="30" t="s">
        <v>6865</v>
      </c>
      <c r="C4636" s="30" t="s">
        <v>2212</v>
      </c>
      <c r="D4636" s="34">
        <v>0</v>
      </c>
      <c r="E4636" s="34">
        <v>11176105703</v>
      </c>
      <c r="F4636" s="34">
        <v>11176105703</v>
      </c>
    </row>
    <row r="4637" spans="1:6" ht="13.5" hidden="1" thickBot="1">
      <c r="A4637" s="27">
        <f t="shared" si="81"/>
        <v>9</v>
      </c>
      <c r="B4637" s="30" t="s">
        <v>6866</v>
      </c>
      <c r="C4637" s="30" t="s">
        <v>4744</v>
      </c>
      <c r="D4637" s="34">
        <v>0</v>
      </c>
      <c r="E4637" s="34">
        <v>238738148</v>
      </c>
      <c r="F4637" s="34">
        <v>238738148</v>
      </c>
    </row>
    <row r="4638" spans="1:6" ht="13.5" hidden="1" thickBot="1">
      <c r="A4638" s="27">
        <f t="shared" si="81"/>
        <v>9</v>
      </c>
      <c r="B4638" s="30" t="s">
        <v>6867</v>
      </c>
      <c r="C4638" s="30" t="s">
        <v>2214</v>
      </c>
      <c r="D4638" s="34">
        <v>0</v>
      </c>
      <c r="E4638" s="34">
        <v>1418941283</v>
      </c>
      <c r="F4638" s="34">
        <v>1418941283</v>
      </c>
    </row>
    <row r="4639" spans="1:6" ht="13.5" hidden="1" thickBot="1">
      <c r="A4639" s="27">
        <f t="shared" si="81"/>
        <v>9</v>
      </c>
      <c r="B4639" s="30" t="s">
        <v>6868</v>
      </c>
      <c r="C4639" s="30" t="s">
        <v>133</v>
      </c>
      <c r="D4639" s="34">
        <v>0</v>
      </c>
      <c r="E4639" s="34">
        <v>22910166</v>
      </c>
      <c r="F4639" s="34">
        <v>22910166</v>
      </c>
    </row>
    <row r="4640" spans="1:6" ht="13.5" hidden="1" thickBot="1">
      <c r="A4640" s="27">
        <f t="shared" si="81"/>
        <v>9</v>
      </c>
      <c r="B4640" s="30" t="s">
        <v>6869</v>
      </c>
      <c r="C4640" s="30" t="s">
        <v>6077</v>
      </c>
      <c r="D4640" s="34">
        <v>0</v>
      </c>
      <c r="E4640" s="34">
        <v>4517985937</v>
      </c>
      <c r="F4640" s="34">
        <v>4517985937</v>
      </c>
    </row>
    <row r="4641" spans="1:6" ht="13.5" hidden="1" thickBot="1">
      <c r="A4641" s="27">
        <f t="shared" si="81"/>
        <v>9</v>
      </c>
      <c r="B4641" s="30" t="s">
        <v>6870</v>
      </c>
      <c r="C4641" s="30" t="s">
        <v>1334</v>
      </c>
      <c r="D4641" s="34">
        <v>0</v>
      </c>
      <c r="E4641" s="34">
        <v>2641095495</v>
      </c>
      <c r="F4641" s="34">
        <v>2641095495</v>
      </c>
    </row>
    <row r="4642" spans="1:6" ht="13.5" hidden="1" thickBot="1">
      <c r="A4642" s="27">
        <f t="shared" ref="A4642:A4705" si="82">LEN(B4642)</f>
        <v>9</v>
      </c>
      <c r="B4642" s="30" t="s">
        <v>6871</v>
      </c>
      <c r="C4642" s="30" t="s">
        <v>6080</v>
      </c>
      <c r="D4642" s="34">
        <v>0</v>
      </c>
      <c r="E4642" s="34">
        <v>48845515956</v>
      </c>
      <c r="F4642" s="34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0" t="s">
        <v>4140</v>
      </c>
      <c r="D4643" s="34">
        <v>0</v>
      </c>
      <c r="E4643" s="34">
        <v>0</v>
      </c>
      <c r="F4643" s="34">
        <v>0</v>
      </c>
    </row>
    <row r="4644" spans="1:6" ht="13.5" hidden="1" thickBot="1">
      <c r="A4644" s="27">
        <f t="shared" si="82"/>
        <v>9</v>
      </c>
      <c r="B4644" s="30" t="s">
        <v>6873</v>
      </c>
      <c r="C4644" s="30" t="s">
        <v>199</v>
      </c>
      <c r="D4644" s="34">
        <v>0</v>
      </c>
      <c r="E4644" s="34">
        <v>372732859962</v>
      </c>
      <c r="F4644" s="34">
        <v>372732859962</v>
      </c>
    </row>
    <row r="4645" spans="1:6" ht="13.5" hidden="1" thickBot="1">
      <c r="A4645" s="27">
        <f t="shared" si="82"/>
        <v>9</v>
      </c>
      <c r="B4645" s="30" t="s">
        <v>6874</v>
      </c>
      <c r="C4645" s="30" t="s">
        <v>4823</v>
      </c>
      <c r="D4645" s="34">
        <v>0</v>
      </c>
      <c r="E4645" s="34">
        <v>1486128631481</v>
      </c>
      <c r="F4645" s="34">
        <v>1486128631481</v>
      </c>
    </row>
    <row r="4646" spans="1:6" ht="13.5" hidden="1" thickBot="1">
      <c r="A4646" s="27">
        <f t="shared" si="82"/>
        <v>9</v>
      </c>
      <c r="B4646" s="30" t="s">
        <v>6875</v>
      </c>
      <c r="C4646" s="30" t="s">
        <v>2212</v>
      </c>
      <c r="D4646" s="34">
        <v>0</v>
      </c>
      <c r="E4646" s="34">
        <v>85503326535</v>
      </c>
      <c r="F4646" s="34">
        <v>85503326535</v>
      </c>
    </row>
    <row r="4647" spans="1:6" ht="13.5" hidden="1" thickBot="1">
      <c r="A4647" s="27">
        <f t="shared" si="82"/>
        <v>9</v>
      </c>
      <c r="B4647" s="30" t="s">
        <v>6876</v>
      </c>
      <c r="C4647" s="30" t="s">
        <v>4744</v>
      </c>
      <c r="D4647" s="34">
        <v>0</v>
      </c>
      <c r="E4647" s="34">
        <v>9912334399</v>
      </c>
      <c r="F4647" s="34">
        <v>9912334399</v>
      </c>
    </row>
    <row r="4648" spans="1:6" ht="13.5" hidden="1" thickBot="1">
      <c r="A4648" s="27">
        <f t="shared" si="82"/>
        <v>9</v>
      </c>
      <c r="B4648" s="30" t="s">
        <v>6877</v>
      </c>
      <c r="C4648" s="30" t="s">
        <v>2214</v>
      </c>
      <c r="D4648" s="34">
        <v>0</v>
      </c>
      <c r="E4648" s="34">
        <v>14589576027</v>
      </c>
      <c r="F4648" s="34">
        <v>14589576027</v>
      </c>
    </row>
    <row r="4649" spans="1:6" ht="13.5" hidden="1" thickBot="1">
      <c r="A4649" s="27">
        <f t="shared" si="82"/>
        <v>9</v>
      </c>
      <c r="B4649" s="30" t="s">
        <v>6878</v>
      </c>
      <c r="C4649" s="30" t="s">
        <v>133</v>
      </c>
      <c r="D4649" s="34">
        <v>0</v>
      </c>
      <c r="E4649" s="34">
        <v>863357592</v>
      </c>
      <c r="F4649" s="34">
        <v>863357592</v>
      </c>
    </row>
    <row r="4650" spans="1:6" ht="13.5" hidden="1" thickBot="1">
      <c r="A4650" s="27">
        <f t="shared" si="82"/>
        <v>9</v>
      </c>
      <c r="B4650" s="30" t="s">
        <v>6879</v>
      </c>
      <c r="C4650" s="30" t="s">
        <v>6077</v>
      </c>
      <c r="D4650" s="34">
        <v>0</v>
      </c>
      <c r="E4650" s="34">
        <v>753570327516</v>
      </c>
      <c r="F4650" s="34">
        <v>753570327516</v>
      </c>
    </row>
    <row r="4651" spans="1:6" ht="13.5" hidden="1" thickBot="1">
      <c r="A4651" s="27">
        <f t="shared" si="82"/>
        <v>9</v>
      </c>
      <c r="B4651" s="30" t="s">
        <v>6880</v>
      </c>
      <c r="C4651" s="30" t="s">
        <v>1334</v>
      </c>
      <c r="D4651" s="34">
        <v>0</v>
      </c>
      <c r="E4651" s="34">
        <v>26172649624</v>
      </c>
      <c r="F4651" s="34">
        <v>26172649624</v>
      </c>
    </row>
    <row r="4652" spans="1:6" ht="13.5" hidden="1" thickBot="1">
      <c r="A4652" s="27">
        <f t="shared" si="82"/>
        <v>9</v>
      </c>
      <c r="B4652" s="30" t="s">
        <v>6881</v>
      </c>
      <c r="C4652" s="30" t="s">
        <v>6080</v>
      </c>
      <c r="D4652" s="34">
        <v>0</v>
      </c>
      <c r="E4652" s="34">
        <v>2749473063136</v>
      </c>
      <c r="F4652" s="34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0" t="s">
        <v>4142</v>
      </c>
      <c r="D4653" s="34">
        <v>0</v>
      </c>
      <c r="E4653" s="34">
        <v>0</v>
      </c>
      <c r="F4653" s="34">
        <v>0</v>
      </c>
    </row>
    <row r="4654" spans="1:6" ht="13.5" hidden="1" thickBot="1">
      <c r="A4654" s="27">
        <f t="shared" si="82"/>
        <v>9</v>
      </c>
      <c r="B4654" s="30" t="s">
        <v>6883</v>
      </c>
      <c r="C4654" s="30" t="s">
        <v>199</v>
      </c>
      <c r="D4654" s="34">
        <v>0</v>
      </c>
      <c r="E4654" s="34">
        <v>139320550</v>
      </c>
      <c r="F4654" s="34">
        <v>139320550</v>
      </c>
    </row>
    <row r="4655" spans="1:6" ht="13.5" hidden="1" thickBot="1">
      <c r="A4655" s="27">
        <f t="shared" si="82"/>
        <v>9</v>
      </c>
      <c r="B4655" s="30" t="s">
        <v>6884</v>
      </c>
      <c r="C4655" s="30" t="s">
        <v>4823</v>
      </c>
      <c r="D4655" s="34">
        <v>0</v>
      </c>
      <c r="E4655" s="34">
        <v>8521162565</v>
      </c>
      <c r="F4655" s="34">
        <v>8521162565</v>
      </c>
    </row>
    <row r="4656" spans="1:6" ht="13.5" hidden="1" thickBot="1">
      <c r="A4656" s="27">
        <f t="shared" si="82"/>
        <v>9</v>
      </c>
      <c r="B4656" s="30" t="s">
        <v>6885</v>
      </c>
      <c r="C4656" s="30" t="s">
        <v>2212</v>
      </c>
      <c r="D4656" s="34">
        <v>0</v>
      </c>
      <c r="E4656" s="34">
        <v>2441426191</v>
      </c>
      <c r="F4656" s="34">
        <v>2441426191</v>
      </c>
    </row>
    <row r="4657" spans="1:6" ht="13.5" hidden="1" thickBot="1">
      <c r="A4657" s="27">
        <f t="shared" si="82"/>
        <v>9</v>
      </c>
      <c r="B4657" s="30" t="s">
        <v>6886</v>
      </c>
      <c r="C4657" s="30" t="s">
        <v>4744</v>
      </c>
      <c r="D4657" s="34">
        <v>0</v>
      </c>
      <c r="E4657" s="34">
        <v>16005653</v>
      </c>
      <c r="F4657" s="34">
        <v>16005653</v>
      </c>
    </row>
    <row r="4658" spans="1:6" ht="13.5" hidden="1" thickBot="1">
      <c r="A4658" s="27">
        <f t="shared" si="82"/>
        <v>9</v>
      </c>
      <c r="B4658" s="30" t="s">
        <v>6887</v>
      </c>
      <c r="C4658" s="30" t="s">
        <v>2214</v>
      </c>
      <c r="D4658" s="34">
        <v>0</v>
      </c>
      <c r="E4658" s="34">
        <v>259620840</v>
      </c>
      <c r="F4658" s="34">
        <v>259620840</v>
      </c>
    </row>
    <row r="4659" spans="1:6" ht="13.5" hidden="1" thickBot="1">
      <c r="A4659" s="27">
        <f t="shared" si="82"/>
        <v>9</v>
      </c>
      <c r="B4659" s="30" t="s">
        <v>6888</v>
      </c>
      <c r="C4659" s="30" t="s">
        <v>133</v>
      </c>
      <c r="D4659" s="34">
        <v>0</v>
      </c>
      <c r="E4659" s="34">
        <v>53889612</v>
      </c>
      <c r="F4659" s="34">
        <v>53889612</v>
      </c>
    </row>
    <row r="4660" spans="1:6" ht="13.5" hidden="1" thickBot="1">
      <c r="A4660" s="27">
        <f t="shared" si="82"/>
        <v>9</v>
      </c>
      <c r="B4660" s="30" t="s">
        <v>6889</v>
      </c>
      <c r="C4660" s="30" t="s">
        <v>6077</v>
      </c>
      <c r="D4660" s="34">
        <v>0</v>
      </c>
      <c r="E4660" s="34">
        <v>244235938</v>
      </c>
      <c r="F4660" s="34">
        <v>244235938</v>
      </c>
    </row>
    <row r="4661" spans="1:6" ht="13.5" hidden="1" thickBot="1">
      <c r="A4661" s="27">
        <f t="shared" si="82"/>
        <v>9</v>
      </c>
      <c r="B4661" s="30" t="s">
        <v>6890</v>
      </c>
      <c r="C4661" s="30" t="s">
        <v>4785</v>
      </c>
      <c r="D4661" s="34">
        <v>0</v>
      </c>
      <c r="E4661" s="34">
        <v>595669707</v>
      </c>
      <c r="F4661" s="34">
        <v>595669707</v>
      </c>
    </row>
    <row r="4662" spans="1:6" ht="13.5" hidden="1" thickBot="1">
      <c r="A4662" s="27">
        <f t="shared" si="82"/>
        <v>9</v>
      </c>
      <c r="B4662" s="30" t="s">
        <v>6891</v>
      </c>
      <c r="C4662" s="30" t="s">
        <v>4802</v>
      </c>
      <c r="D4662" s="34">
        <v>0</v>
      </c>
      <c r="E4662" s="34">
        <v>25930390</v>
      </c>
      <c r="F4662" s="34">
        <v>25930390</v>
      </c>
    </row>
    <row r="4663" spans="1:6" ht="13.5" hidden="1" thickBot="1">
      <c r="A4663" s="27">
        <f t="shared" si="82"/>
        <v>9</v>
      </c>
      <c r="B4663" s="30" t="s">
        <v>6892</v>
      </c>
      <c r="C4663" s="30" t="s">
        <v>6080</v>
      </c>
      <c r="D4663" s="34">
        <v>0</v>
      </c>
      <c r="E4663" s="34">
        <v>12297261446</v>
      </c>
      <c r="F4663" s="34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0" t="s">
        <v>130</v>
      </c>
      <c r="D4664" s="34">
        <v>0</v>
      </c>
      <c r="E4664" s="34">
        <v>0</v>
      </c>
      <c r="F4664" s="34">
        <v>0</v>
      </c>
    </row>
    <row r="4665" spans="1:6" ht="13.5" thickBot="1">
      <c r="A4665" s="27">
        <f t="shared" si="82"/>
        <v>6</v>
      </c>
      <c r="B4665" s="27" t="s">
        <v>6894</v>
      </c>
      <c r="C4665" s="30" t="s">
        <v>6043</v>
      </c>
      <c r="D4665" s="34">
        <v>0</v>
      </c>
      <c r="E4665" s="34">
        <v>0</v>
      </c>
      <c r="F4665" s="34">
        <v>0</v>
      </c>
    </row>
    <row r="4666" spans="1:6" ht="13.5" hidden="1" thickBot="1">
      <c r="A4666" s="27">
        <f t="shared" si="82"/>
        <v>9</v>
      </c>
      <c r="B4666" s="30" t="s">
        <v>6895</v>
      </c>
      <c r="C4666" s="30" t="s">
        <v>199</v>
      </c>
      <c r="D4666" s="34">
        <v>0</v>
      </c>
      <c r="E4666" s="33">
        <v>5501793541574.8301</v>
      </c>
      <c r="F4666" s="33">
        <v>5501793541574.8301</v>
      </c>
    </row>
    <row r="4667" spans="1:6" ht="13.5" hidden="1" thickBot="1">
      <c r="A4667" s="27">
        <f t="shared" si="82"/>
        <v>9</v>
      </c>
      <c r="B4667" s="30" t="s">
        <v>6896</v>
      </c>
      <c r="C4667" s="30" t="s">
        <v>4823</v>
      </c>
      <c r="D4667" s="34">
        <v>0</v>
      </c>
      <c r="E4667" s="33">
        <v>3707092152589.6299</v>
      </c>
      <c r="F4667" s="33">
        <v>3707092152589.6299</v>
      </c>
    </row>
    <row r="4668" spans="1:6" ht="13.5" hidden="1" thickBot="1">
      <c r="A4668" s="27">
        <f t="shared" si="82"/>
        <v>9</v>
      </c>
      <c r="B4668" s="30" t="s">
        <v>6897</v>
      </c>
      <c r="C4668" s="30" t="s">
        <v>2212</v>
      </c>
      <c r="D4668" s="34">
        <v>0</v>
      </c>
      <c r="E4668" s="33">
        <v>685135537216.65002</v>
      </c>
      <c r="F4668" s="33">
        <v>685135537216.65002</v>
      </c>
    </row>
    <row r="4669" spans="1:6" ht="13.5" hidden="1" thickBot="1">
      <c r="A4669" s="27">
        <f t="shared" si="82"/>
        <v>9</v>
      </c>
      <c r="B4669" s="30" t="s">
        <v>6898</v>
      </c>
      <c r="C4669" s="30" t="s">
        <v>4744</v>
      </c>
      <c r="D4669" s="34">
        <v>0</v>
      </c>
      <c r="E4669" s="33">
        <v>26807437980.98</v>
      </c>
      <c r="F4669" s="33">
        <v>26807437980.98</v>
      </c>
    </row>
    <row r="4670" spans="1:6" ht="13.5" hidden="1" thickBot="1">
      <c r="A4670" s="27">
        <f t="shared" si="82"/>
        <v>9</v>
      </c>
      <c r="B4670" s="30" t="s">
        <v>6899</v>
      </c>
      <c r="C4670" s="30" t="s">
        <v>2214</v>
      </c>
      <c r="D4670" s="34">
        <v>0</v>
      </c>
      <c r="E4670" s="33">
        <v>96981390683.039993</v>
      </c>
      <c r="F4670" s="33">
        <v>96981390683.039993</v>
      </c>
    </row>
    <row r="4671" spans="1:6" ht="13.5" hidden="1" thickBot="1">
      <c r="A4671" s="27">
        <f t="shared" si="82"/>
        <v>9</v>
      </c>
      <c r="B4671" s="30" t="s">
        <v>6900</v>
      </c>
      <c r="C4671" s="30" t="s">
        <v>133</v>
      </c>
      <c r="D4671" s="34">
        <v>0</v>
      </c>
      <c r="E4671" s="33">
        <v>8635048669.9500008</v>
      </c>
      <c r="F4671" s="33">
        <v>8635048669.9500008</v>
      </c>
    </row>
    <row r="4672" spans="1:6" ht="13.5" hidden="1" thickBot="1">
      <c r="A4672" s="27">
        <f t="shared" si="82"/>
        <v>9</v>
      </c>
      <c r="B4672" s="30" t="s">
        <v>6901</v>
      </c>
      <c r="C4672" s="30" t="s">
        <v>6077</v>
      </c>
      <c r="D4672" s="34">
        <v>0</v>
      </c>
      <c r="E4672" s="33">
        <v>823193697523.06006</v>
      </c>
      <c r="F4672" s="33">
        <v>823193697523.06006</v>
      </c>
    </row>
    <row r="4673" spans="1:6" ht="13.5" hidden="1" thickBot="1">
      <c r="A4673" s="27">
        <f t="shared" si="82"/>
        <v>9</v>
      </c>
      <c r="B4673" s="30" t="s">
        <v>6902</v>
      </c>
      <c r="C4673" s="30" t="s">
        <v>1334</v>
      </c>
      <c r="D4673" s="34">
        <v>0</v>
      </c>
      <c r="E4673" s="33">
        <v>280201181679.79999</v>
      </c>
      <c r="F4673" s="33">
        <v>280201181679.79999</v>
      </c>
    </row>
    <row r="4674" spans="1:6" ht="13.5" hidden="1" thickBot="1">
      <c r="A4674" s="27">
        <f t="shared" si="82"/>
        <v>9</v>
      </c>
      <c r="B4674" s="30" t="s">
        <v>6903</v>
      </c>
      <c r="C4674" s="30" t="s">
        <v>4785</v>
      </c>
      <c r="D4674" s="34">
        <v>0</v>
      </c>
      <c r="E4674" s="34">
        <v>24269510271</v>
      </c>
      <c r="F4674" s="34">
        <v>24269510271</v>
      </c>
    </row>
    <row r="4675" spans="1:6" ht="13.5" hidden="1" thickBot="1">
      <c r="A4675" s="27">
        <f t="shared" si="82"/>
        <v>9</v>
      </c>
      <c r="B4675" s="30" t="s">
        <v>6904</v>
      </c>
      <c r="C4675" s="30" t="s">
        <v>4802</v>
      </c>
      <c r="D4675" s="34">
        <v>0</v>
      </c>
      <c r="E4675" s="33">
        <v>8111976811.3999996</v>
      </c>
      <c r="F4675" s="33">
        <v>8111976811.3999996</v>
      </c>
    </row>
    <row r="4676" spans="1:6" ht="13.5" hidden="1" thickBot="1">
      <c r="A4676" s="27">
        <f t="shared" si="82"/>
        <v>9</v>
      </c>
      <c r="B4676" s="30" t="s">
        <v>6905</v>
      </c>
      <c r="C4676" s="30" t="s">
        <v>6080</v>
      </c>
      <c r="D4676" s="34">
        <v>0</v>
      </c>
      <c r="E4676" s="33">
        <v>11162221475000.301</v>
      </c>
      <c r="F4676" s="33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0" t="s">
        <v>6037</v>
      </c>
      <c r="D4677" s="34">
        <v>0</v>
      </c>
      <c r="E4677" s="34">
        <v>0</v>
      </c>
      <c r="F4677" s="34">
        <v>0</v>
      </c>
    </row>
    <row r="4678" spans="1:6" ht="13.5" hidden="1" thickBot="1">
      <c r="A4678" s="27">
        <f t="shared" si="82"/>
        <v>9</v>
      </c>
      <c r="B4678" s="30" t="s">
        <v>6907</v>
      </c>
      <c r="C4678" s="30" t="s">
        <v>199</v>
      </c>
      <c r="D4678" s="34">
        <v>0</v>
      </c>
      <c r="E4678" s="33">
        <v>220259663422.07999</v>
      </c>
      <c r="F4678" s="33">
        <v>220259663422.07999</v>
      </c>
    </row>
    <row r="4679" spans="1:6" ht="13.5" hidden="1" thickBot="1">
      <c r="A4679" s="27">
        <f t="shared" si="82"/>
        <v>9</v>
      </c>
      <c r="B4679" s="30" t="s">
        <v>6908</v>
      </c>
      <c r="C4679" s="30" t="s">
        <v>4823</v>
      </c>
      <c r="D4679" s="34">
        <v>0</v>
      </c>
      <c r="E4679" s="33">
        <v>626999952707.07996</v>
      </c>
      <c r="F4679" s="33">
        <v>626999952707.07996</v>
      </c>
    </row>
    <row r="4680" spans="1:6" ht="13.5" hidden="1" thickBot="1">
      <c r="A4680" s="27">
        <f t="shared" si="82"/>
        <v>9</v>
      </c>
      <c r="B4680" s="30" t="s">
        <v>6909</v>
      </c>
      <c r="C4680" s="30" t="s">
        <v>2212</v>
      </c>
      <c r="D4680" s="34">
        <v>0</v>
      </c>
      <c r="E4680" s="33">
        <v>366423092823.90997</v>
      </c>
      <c r="F4680" s="33">
        <v>366423092823.90997</v>
      </c>
    </row>
    <row r="4681" spans="1:6" ht="13.5" hidden="1" thickBot="1">
      <c r="A4681" s="27">
        <f t="shared" si="82"/>
        <v>9</v>
      </c>
      <c r="B4681" s="30" t="s">
        <v>6910</v>
      </c>
      <c r="C4681" s="30" t="s">
        <v>4744</v>
      </c>
      <c r="D4681" s="34">
        <v>0</v>
      </c>
      <c r="E4681" s="33">
        <v>19432173922.68</v>
      </c>
      <c r="F4681" s="33">
        <v>19432173922.68</v>
      </c>
    </row>
    <row r="4682" spans="1:6" ht="13.5" hidden="1" thickBot="1">
      <c r="A4682" s="27">
        <f t="shared" si="82"/>
        <v>9</v>
      </c>
      <c r="B4682" s="30" t="s">
        <v>6911</v>
      </c>
      <c r="C4682" s="30" t="s">
        <v>2214</v>
      </c>
      <c r="D4682" s="34">
        <v>0</v>
      </c>
      <c r="E4682" s="33">
        <v>57587238434.620003</v>
      </c>
      <c r="F4682" s="33">
        <v>57587238434.620003</v>
      </c>
    </row>
    <row r="4683" spans="1:6" ht="13.5" hidden="1" thickBot="1">
      <c r="A4683" s="27">
        <f t="shared" si="82"/>
        <v>9</v>
      </c>
      <c r="B4683" s="30" t="s">
        <v>6912</v>
      </c>
      <c r="C4683" s="30" t="s">
        <v>133</v>
      </c>
      <c r="D4683" s="34">
        <v>0</v>
      </c>
      <c r="E4683" s="33">
        <v>5881743435.71</v>
      </c>
      <c r="F4683" s="33">
        <v>5881743435.71</v>
      </c>
    </row>
    <row r="4684" spans="1:6" ht="13.5" hidden="1" thickBot="1">
      <c r="A4684" s="27">
        <f t="shared" si="82"/>
        <v>9</v>
      </c>
      <c r="B4684" s="30" t="s">
        <v>6913</v>
      </c>
      <c r="C4684" s="30" t="s">
        <v>6077</v>
      </c>
      <c r="D4684" s="34">
        <v>0</v>
      </c>
      <c r="E4684" s="33">
        <v>293977634489.67999</v>
      </c>
      <c r="F4684" s="33">
        <v>293977634489.67999</v>
      </c>
    </row>
    <row r="4685" spans="1:6" ht="13.5" hidden="1" thickBot="1">
      <c r="A4685" s="27">
        <f t="shared" si="82"/>
        <v>9</v>
      </c>
      <c r="B4685" s="30" t="s">
        <v>6914</v>
      </c>
      <c r="C4685" s="30" t="s">
        <v>1334</v>
      </c>
      <c r="D4685" s="34">
        <v>0</v>
      </c>
      <c r="E4685" s="33">
        <v>29324901965.860001</v>
      </c>
      <c r="F4685" s="33">
        <v>29324901965.860001</v>
      </c>
    </row>
    <row r="4686" spans="1:6" ht="13.5" hidden="1" thickBot="1">
      <c r="A4686" s="27">
        <f t="shared" si="82"/>
        <v>9</v>
      </c>
      <c r="B4686" s="30" t="s">
        <v>6915</v>
      </c>
      <c r="C4686" s="30" t="s">
        <v>4785</v>
      </c>
      <c r="D4686" s="34">
        <v>0</v>
      </c>
      <c r="E4686" s="33">
        <v>84260422297.960007</v>
      </c>
      <c r="F4686" s="33">
        <v>84260422297.960007</v>
      </c>
    </row>
    <row r="4687" spans="1:6" ht="13.5" hidden="1" thickBot="1">
      <c r="A4687" s="27">
        <f t="shared" si="82"/>
        <v>9</v>
      </c>
      <c r="B4687" s="30" t="s">
        <v>6916</v>
      </c>
      <c r="C4687" s="30" t="s">
        <v>4802</v>
      </c>
      <c r="D4687" s="34">
        <v>0</v>
      </c>
      <c r="E4687" s="33">
        <v>15420004679.17</v>
      </c>
      <c r="F4687" s="33">
        <v>15420004679.17</v>
      </c>
    </row>
    <row r="4688" spans="1:6" ht="13.5" hidden="1" thickBot="1">
      <c r="A4688" s="27">
        <f t="shared" si="82"/>
        <v>9</v>
      </c>
      <c r="B4688" s="30" t="s">
        <v>6917</v>
      </c>
      <c r="C4688" s="30" t="s">
        <v>6080</v>
      </c>
      <c r="D4688" s="34">
        <v>0</v>
      </c>
      <c r="E4688" s="33">
        <v>1719566828178.75</v>
      </c>
      <c r="F4688" s="33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0" t="s">
        <v>6039</v>
      </c>
      <c r="D4689" s="34">
        <v>0</v>
      </c>
      <c r="E4689" s="34">
        <v>0</v>
      </c>
      <c r="F4689" s="34">
        <v>0</v>
      </c>
    </row>
    <row r="4690" spans="1:6" ht="13.5" hidden="1" thickBot="1">
      <c r="A4690" s="27">
        <f t="shared" si="82"/>
        <v>9</v>
      </c>
      <c r="B4690" s="30" t="s">
        <v>6919</v>
      </c>
      <c r="C4690" s="30" t="s">
        <v>199</v>
      </c>
      <c r="D4690" s="34">
        <v>0</v>
      </c>
      <c r="E4690" s="33">
        <v>62144354619.989998</v>
      </c>
      <c r="F4690" s="33">
        <v>62144354619.989998</v>
      </c>
    </row>
    <row r="4691" spans="1:6" ht="13.5" hidden="1" thickBot="1">
      <c r="A4691" s="27">
        <f t="shared" si="82"/>
        <v>9</v>
      </c>
      <c r="B4691" s="30" t="s">
        <v>6920</v>
      </c>
      <c r="C4691" s="30" t="s">
        <v>4823</v>
      </c>
      <c r="D4691" s="34">
        <v>0</v>
      </c>
      <c r="E4691" s="33">
        <v>323583743253.98999</v>
      </c>
      <c r="F4691" s="33">
        <v>323583743253.98999</v>
      </c>
    </row>
    <row r="4692" spans="1:6" ht="13.5" hidden="1" thickBot="1">
      <c r="A4692" s="27">
        <f t="shared" si="82"/>
        <v>9</v>
      </c>
      <c r="B4692" s="30" t="s">
        <v>6921</v>
      </c>
      <c r="C4692" s="30" t="s">
        <v>2212</v>
      </c>
      <c r="D4692" s="34">
        <v>0</v>
      </c>
      <c r="E4692" s="33">
        <v>147992883697.79999</v>
      </c>
      <c r="F4692" s="33">
        <v>147992883697.79999</v>
      </c>
    </row>
    <row r="4693" spans="1:6" ht="13.5" hidden="1" thickBot="1">
      <c r="A4693" s="27">
        <f t="shared" si="82"/>
        <v>9</v>
      </c>
      <c r="B4693" s="30" t="s">
        <v>6922</v>
      </c>
      <c r="C4693" s="30" t="s">
        <v>4744</v>
      </c>
      <c r="D4693" s="34">
        <v>0</v>
      </c>
      <c r="E4693" s="33">
        <v>8937086761.4200001</v>
      </c>
      <c r="F4693" s="33">
        <v>8937086761.4200001</v>
      </c>
    </row>
    <row r="4694" spans="1:6" ht="13.5" hidden="1" thickBot="1">
      <c r="A4694" s="27">
        <f t="shared" si="82"/>
        <v>9</v>
      </c>
      <c r="B4694" s="30" t="s">
        <v>6923</v>
      </c>
      <c r="C4694" s="30" t="s">
        <v>2214</v>
      </c>
      <c r="D4694" s="34">
        <v>0</v>
      </c>
      <c r="E4694" s="33">
        <v>24174874781.599998</v>
      </c>
      <c r="F4694" s="33">
        <v>24174874781.599998</v>
      </c>
    </row>
    <row r="4695" spans="1:6" ht="13.5" hidden="1" thickBot="1">
      <c r="A4695" s="27">
        <f t="shared" si="82"/>
        <v>9</v>
      </c>
      <c r="B4695" s="30" t="s">
        <v>6924</v>
      </c>
      <c r="C4695" s="30" t="s">
        <v>133</v>
      </c>
      <c r="D4695" s="34">
        <v>0</v>
      </c>
      <c r="E4695" s="33">
        <v>2554253793.3600001</v>
      </c>
      <c r="F4695" s="33">
        <v>2554253793.3600001</v>
      </c>
    </row>
    <row r="4696" spans="1:6" ht="13.5" hidden="1" thickBot="1">
      <c r="A4696" s="27">
        <f t="shared" si="82"/>
        <v>9</v>
      </c>
      <c r="B4696" s="30" t="s">
        <v>6925</v>
      </c>
      <c r="C4696" s="30" t="s">
        <v>6077</v>
      </c>
      <c r="D4696" s="34">
        <v>0</v>
      </c>
      <c r="E4696" s="33">
        <v>274387732421.81</v>
      </c>
      <c r="F4696" s="33">
        <v>274387732421.81</v>
      </c>
    </row>
    <row r="4697" spans="1:6" ht="13.5" hidden="1" thickBot="1">
      <c r="A4697" s="27">
        <f t="shared" si="82"/>
        <v>9</v>
      </c>
      <c r="B4697" s="30" t="s">
        <v>6926</v>
      </c>
      <c r="C4697" s="30" t="s">
        <v>1334</v>
      </c>
      <c r="D4697" s="34">
        <v>0</v>
      </c>
      <c r="E4697" s="33">
        <v>76053599731.759995</v>
      </c>
      <c r="F4697" s="33">
        <v>76053599731.759995</v>
      </c>
    </row>
    <row r="4698" spans="1:6" ht="13.5" hidden="1" thickBot="1">
      <c r="A4698" s="27">
        <f t="shared" si="82"/>
        <v>9</v>
      </c>
      <c r="B4698" s="30" t="s">
        <v>6927</v>
      </c>
      <c r="C4698" s="30" t="s">
        <v>4785</v>
      </c>
      <c r="D4698" s="34">
        <v>0</v>
      </c>
      <c r="E4698" s="33">
        <v>40600654563.699997</v>
      </c>
      <c r="F4698" s="33">
        <v>40600654563.699997</v>
      </c>
    </row>
    <row r="4699" spans="1:6" ht="13.5" hidden="1" thickBot="1">
      <c r="A4699" s="27">
        <f t="shared" si="82"/>
        <v>9</v>
      </c>
      <c r="B4699" s="30" t="s">
        <v>6928</v>
      </c>
      <c r="C4699" s="30" t="s">
        <v>4802</v>
      </c>
      <c r="D4699" s="34">
        <v>0</v>
      </c>
      <c r="E4699" s="33">
        <v>6841401216.1800003</v>
      </c>
      <c r="F4699" s="33">
        <v>6841401216.1800003</v>
      </c>
    </row>
    <row r="4700" spans="1:6" ht="13.5" hidden="1" thickBot="1">
      <c r="A4700" s="27">
        <f t="shared" si="82"/>
        <v>9</v>
      </c>
      <c r="B4700" s="30" t="s">
        <v>6929</v>
      </c>
      <c r="C4700" s="30" t="s">
        <v>6080</v>
      </c>
      <c r="D4700" s="34">
        <v>0</v>
      </c>
      <c r="E4700" s="33">
        <v>967270584841.60999</v>
      </c>
      <c r="F4700" s="33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0" t="s">
        <v>6041</v>
      </c>
      <c r="D4701" s="34">
        <v>0</v>
      </c>
      <c r="E4701" s="34">
        <v>0</v>
      </c>
      <c r="F4701" s="34">
        <v>0</v>
      </c>
    </row>
    <row r="4702" spans="1:6" ht="13.5" hidden="1" thickBot="1">
      <c r="A4702" s="27">
        <f t="shared" si="82"/>
        <v>9</v>
      </c>
      <c r="B4702" s="30" t="s">
        <v>6931</v>
      </c>
      <c r="C4702" s="30" t="s">
        <v>199</v>
      </c>
      <c r="D4702" s="34">
        <v>0</v>
      </c>
      <c r="E4702" s="33">
        <v>45700469110.610001</v>
      </c>
      <c r="F4702" s="33">
        <v>45700469110.610001</v>
      </c>
    </row>
    <row r="4703" spans="1:6" ht="13.5" hidden="1" thickBot="1">
      <c r="A4703" s="27">
        <f t="shared" si="82"/>
        <v>9</v>
      </c>
      <c r="B4703" s="30" t="s">
        <v>6932</v>
      </c>
      <c r="C4703" s="30" t="s">
        <v>4823</v>
      </c>
      <c r="D4703" s="34">
        <v>0</v>
      </c>
      <c r="E4703" s="33">
        <v>299871827518.53998</v>
      </c>
      <c r="F4703" s="33">
        <v>299871827518.53998</v>
      </c>
    </row>
    <row r="4704" spans="1:6" ht="13.5" hidden="1" thickBot="1">
      <c r="A4704" s="27">
        <f t="shared" si="82"/>
        <v>9</v>
      </c>
      <c r="B4704" s="30" t="s">
        <v>6933</v>
      </c>
      <c r="C4704" s="30" t="s">
        <v>2212</v>
      </c>
      <c r="D4704" s="34">
        <v>0</v>
      </c>
      <c r="E4704" s="33">
        <v>103454630422.53</v>
      </c>
      <c r="F4704" s="33">
        <v>103454630422.53</v>
      </c>
    </row>
    <row r="4705" spans="1:6" ht="13.5" hidden="1" thickBot="1">
      <c r="A4705" s="27">
        <f t="shared" si="82"/>
        <v>9</v>
      </c>
      <c r="B4705" s="30" t="s">
        <v>6934</v>
      </c>
      <c r="C4705" s="30" t="s">
        <v>4744</v>
      </c>
      <c r="D4705" s="34">
        <v>0</v>
      </c>
      <c r="E4705" s="33">
        <v>8902370448.5</v>
      </c>
      <c r="F4705" s="33">
        <v>8902370448.5</v>
      </c>
    </row>
    <row r="4706" spans="1:6" ht="13.5" hidden="1" thickBot="1">
      <c r="A4706" s="27">
        <f t="shared" ref="A4706:A4769" si="83">LEN(B4706)</f>
        <v>9</v>
      </c>
      <c r="B4706" s="30" t="s">
        <v>6935</v>
      </c>
      <c r="C4706" s="30" t="s">
        <v>2214</v>
      </c>
      <c r="D4706" s="34">
        <v>0</v>
      </c>
      <c r="E4706" s="33">
        <v>11034342751.4</v>
      </c>
      <c r="F4706" s="33">
        <v>11034342751.4</v>
      </c>
    </row>
    <row r="4707" spans="1:6" ht="13.5" hidden="1" thickBot="1">
      <c r="A4707" s="27">
        <f t="shared" si="83"/>
        <v>9</v>
      </c>
      <c r="B4707" s="30" t="s">
        <v>6936</v>
      </c>
      <c r="C4707" s="30" t="s">
        <v>133</v>
      </c>
      <c r="D4707" s="34">
        <v>0</v>
      </c>
      <c r="E4707" s="33">
        <v>1669880327.6900001</v>
      </c>
      <c r="F4707" s="33">
        <v>1669880327.6900001</v>
      </c>
    </row>
    <row r="4708" spans="1:6" ht="13.5" hidden="1" thickBot="1">
      <c r="A4708" s="27">
        <f t="shared" si="83"/>
        <v>9</v>
      </c>
      <c r="B4708" s="30" t="s">
        <v>6937</v>
      </c>
      <c r="C4708" s="30" t="s">
        <v>6077</v>
      </c>
      <c r="D4708" s="34">
        <v>0</v>
      </c>
      <c r="E4708" s="33">
        <v>23873164851.419998</v>
      </c>
      <c r="F4708" s="33">
        <v>23873164851.419998</v>
      </c>
    </row>
    <row r="4709" spans="1:6" ht="13.5" hidden="1" thickBot="1">
      <c r="A4709" s="27">
        <f t="shared" si="83"/>
        <v>9</v>
      </c>
      <c r="B4709" s="30" t="s">
        <v>6938</v>
      </c>
      <c r="C4709" s="30" t="s">
        <v>1334</v>
      </c>
      <c r="D4709" s="34">
        <v>0</v>
      </c>
      <c r="E4709" s="33">
        <v>10073935024.16</v>
      </c>
      <c r="F4709" s="33">
        <v>10073935024.16</v>
      </c>
    </row>
    <row r="4710" spans="1:6" ht="13.5" hidden="1" thickBot="1">
      <c r="A4710" s="27">
        <f t="shared" si="83"/>
        <v>9</v>
      </c>
      <c r="B4710" s="30" t="s">
        <v>6939</v>
      </c>
      <c r="C4710" s="30" t="s">
        <v>4785</v>
      </c>
      <c r="D4710" s="34">
        <v>0</v>
      </c>
      <c r="E4710" s="33">
        <v>4900150648.6199999</v>
      </c>
      <c r="F4710" s="33">
        <v>4900150648.6199999</v>
      </c>
    </row>
    <row r="4711" spans="1:6" ht="13.5" hidden="1" thickBot="1">
      <c r="A4711" s="27">
        <f t="shared" si="83"/>
        <v>9</v>
      </c>
      <c r="B4711" s="30" t="s">
        <v>6940</v>
      </c>
      <c r="C4711" s="30" t="s">
        <v>4802</v>
      </c>
      <c r="D4711" s="34">
        <v>0</v>
      </c>
      <c r="E4711" s="33">
        <v>2316608373.7800002</v>
      </c>
      <c r="F4711" s="33">
        <v>2316608373.7800002</v>
      </c>
    </row>
    <row r="4712" spans="1:6" ht="13.5" hidden="1" thickBot="1">
      <c r="A4712" s="27">
        <f t="shared" si="83"/>
        <v>9</v>
      </c>
      <c r="B4712" s="30" t="s">
        <v>6941</v>
      </c>
      <c r="C4712" s="30" t="s">
        <v>6080</v>
      </c>
      <c r="D4712" s="34">
        <v>0</v>
      </c>
      <c r="E4712" s="33">
        <v>511797379477.25</v>
      </c>
      <c r="F4712" s="33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0" t="s">
        <v>6045</v>
      </c>
      <c r="D4713" s="34">
        <v>0</v>
      </c>
      <c r="E4713" s="34">
        <v>0</v>
      </c>
      <c r="F4713" s="34">
        <v>0</v>
      </c>
    </row>
    <row r="4714" spans="1:6" ht="13.5" hidden="1" thickBot="1">
      <c r="A4714" s="27">
        <f t="shared" si="83"/>
        <v>9</v>
      </c>
      <c r="B4714" s="30" t="s">
        <v>6943</v>
      </c>
      <c r="C4714" s="30" t="s">
        <v>199</v>
      </c>
      <c r="D4714" s="34">
        <v>0</v>
      </c>
      <c r="E4714" s="33">
        <v>543271380545.25</v>
      </c>
      <c r="F4714" s="33">
        <v>543271380545.25</v>
      </c>
    </row>
    <row r="4715" spans="1:6" ht="13.5" hidden="1" thickBot="1">
      <c r="A4715" s="27">
        <f t="shared" si="83"/>
        <v>9</v>
      </c>
      <c r="B4715" s="30" t="s">
        <v>6944</v>
      </c>
      <c r="C4715" s="30" t="s">
        <v>4823</v>
      </c>
      <c r="D4715" s="34">
        <v>0</v>
      </c>
      <c r="E4715" s="33">
        <v>298649755824.19</v>
      </c>
      <c r="F4715" s="33">
        <v>298649755824.19</v>
      </c>
    </row>
    <row r="4716" spans="1:6" ht="13.5" hidden="1" thickBot="1">
      <c r="A4716" s="27">
        <f t="shared" si="83"/>
        <v>9</v>
      </c>
      <c r="B4716" s="30" t="s">
        <v>6945</v>
      </c>
      <c r="C4716" s="30" t="s">
        <v>2212</v>
      </c>
      <c r="D4716" s="34">
        <v>0</v>
      </c>
      <c r="E4716" s="33">
        <v>74407424308.360001</v>
      </c>
      <c r="F4716" s="33">
        <v>74407424308.360001</v>
      </c>
    </row>
    <row r="4717" spans="1:6" ht="13.5" hidden="1" thickBot="1">
      <c r="A4717" s="27">
        <f t="shared" si="83"/>
        <v>9</v>
      </c>
      <c r="B4717" s="30" t="s">
        <v>6946</v>
      </c>
      <c r="C4717" s="30" t="s">
        <v>4744</v>
      </c>
      <c r="D4717" s="34">
        <v>0</v>
      </c>
      <c r="E4717" s="33">
        <v>569567695.98000002</v>
      </c>
      <c r="F4717" s="33">
        <v>569567695.98000002</v>
      </c>
    </row>
    <row r="4718" spans="1:6" ht="13.5" hidden="1" thickBot="1">
      <c r="A4718" s="27">
        <f t="shared" si="83"/>
        <v>9</v>
      </c>
      <c r="B4718" s="30" t="s">
        <v>6947</v>
      </c>
      <c r="C4718" s="30" t="s">
        <v>2214</v>
      </c>
      <c r="D4718" s="34">
        <v>0</v>
      </c>
      <c r="E4718" s="33">
        <v>13774475903.73</v>
      </c>
      <c r="F4718" s="33">
        <v>13774475903.73</v>
      </c>
    </row>
    <row r="4719" spans="1:6" ht="13.5" hidden="1" thickBot="1">
      <c r="A4719" s="27">
        <f t="shared" si="83"/>
        <v>9</v>
      </c>
      <c r="B4719" s="30" t="s">
        <v>6948</v>
      </c>
      <c r="C4719" s="30" t="s">
        <v>133</v>
      </c>
      <c r="D4719" s="34">
        <v>0</v>
      </c>
      <c r="E4719" s="33">
        <v>1666697356.5</v>
      </c>
      <c r="F4719" s="33">
        <v>1666697356.5</v>
      </c>
    </row>
    <row r="4720" spans="1:6" ht="13.5" hidden="1" thickBot="1">
      <c r="A4720" s="27">
        <f t="shared" si="83"/>
        <v>9</v>
      </c>
      <c r="B4720" s="30" t="s">
        <v>6949</v>
      </c>
      <c r="C4720" s="30" t="s">
        <v>6077</v>
      </c>
      <c r="D4720" s="34">
        <v>0</v>
      </c>
      <c r="E4720" s="33">
        <v>253594062820.34</v>
      </c>
      <c r="F4720" s="33">
        <v>253594062820.34</v>
      </c>
    </row>
    <row r="4721" spans="1:6" ht="13.5" hidden="1" thickBot="1">
      <c r="A4721" s="27">
        <f t="shared" si="83"/>
        <v>9</v>
      </c>
      <c r="B4721" s="30" t="s">
        <v>6950</v>
      </c>
      <c r="C4721" s="30" t="s">
        <v>1334</v>
      </c>
      <c r="D4721" s="34">
        <v>0</v>
      </c>
      <c r="E4721" s="33">
        <v>11705622576.02</v>
      </c>
      <c r="F4721" s="33">
        <v>11705622576.02</v>
      </c>
    </row>
    <row r="4722" spans="1:6" ht="13.5" hidden="1" thickBot="1">
      <c r="A4722" s="27">
        <f t="shared" si="83"/>
        <v>9</v>
      </c>
      <c r="B4722" s="30" t="s">
        <v>6951</v>
      </c>
      <c r="C4722" s="30" t="s">
        <v>4785</v>
      </c>
      <c r="D4722" s="34">
        <v>0</v>
      </c>
      <c r="E4722" s="34">
        <v>8801027</v>
      </c>
      <c r="F4722" s="34">
        <v>8801027</v>
      </c>
    </row>
    <row r="4723" spans="1:6" ht="13.5" hidden="1" thickBot="1">
      <c r="A4723" s="27">
        <f t="shared" si="83"/>
        <v>9</v>
      </c>
      <c r="B4723" s="30" t="s">
        <v>6952</v>
      </c>
      <c r="C4723" s="30" t="s">
        <v>4802</v>
      </c>
      <c r="D4723" s="34">
        <v>0</v>
      </c>
      <c r="E4723" s="34">
        <v>2772654</v>
      </c>
      <c r="F4723" s="34">
        <v>2772654</v>
      </c>
    </row>
    <row r="4724" spans="1:6" ht="13.5" hidden="1" thickBot="1">
      <c r="A4724" s="27">
        <f t="shared" si="83"/>
        <v>9</v>
      </c>
      <c r="B4724" s="30" t="s">
        <v>6953</v>
      </c>
      <c r="C4724" s="30" t="s">
        <v>6080</v>
      </c>
      <c r="D4724" s="34">
        <v>0</v>
      </c>
      <c r="E4724" s="33">
        <v>1197650560711.3701</v>
      </c>
      <c r="F4724" s="33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0" t="s">
        <v>6047</v>
      </c>
      <c r="D4725" s="34">
        <v>0</v>
      </c>
      <c r="E4725" s="34">
        <v>0</v>
      </c>
      <c r="F4725" s="34">
        <v>0</v>
      </c>
    </row>
    <row r="4726" spans="1:6" ht="13.5" hidden="1" thickBot="1">
      <c r="A4726" s="27">
        <f t="shared" si="83"/>
        <v>9</v>
      </c>
      <c r="B4726" s="30" t="s">
        <v>6955</v>
      </c>
      <c r="C4726" s="30" t="s">
        <v>199</v>
      </c>
      <c r="D4726" s="34">
        <v>0</v>
      </c>
      <c r="E4726" s="34">
        <v>55597650859</v>
      </c>
      <c r="F4726" s="34">
        <v>55597650859</v>
      </c>
    </row>
    <row r="4727" spans="1:6" ht="13.5" hidden="1" thickBot="1">
      <c r="A4727" s="27">
        <f t="shared" si="83"/>
        <v>9</v>
      </c>
      <c r="B4727" s="30" t="s">
        <v>6956</v>
      </c>
      <c r="C4727" s="30" t="s">
        <v>4823</v>
      </c>
      <c r="D4727" s="34">
        <v>0</v>
      </c>
      <c r="E4727" s="34">
        <v>2585572182125</v>
      </c>
      <c r="F4727" s="34">
        <v>2585572182125</v>
      </c>
    </row>
    <row r="4728" spans="1:6" ht="13.5" hidden="1" thickBot="1">
      <c r="A4728" s="27">
        <f t="shared" si="83"/>
        <v>9</v>
      </c>
      <c r="B4728" s="30" t="s">
        <v>6957</v>
      </c>
      <c r="C4728" s="30" t="s">
        <v>2212</v>
      </c>
      <c r="D4728" s="34">
        <v>0</v>
      </c>
      <c r="E4728" s="34">
        <v>541533049313</v>
      </c>
      <c r="F4728" s="34">
        <v>541533049313</v>
      </c>
    </row>
    <row r="4729" spans="1:6" ht="13.5" hidden="1" thickBot="1">
      <c r="A4729" s="27">
        <f t="shared" si="83"/>
        <v>9</v>
      </c>
      <c r="B4729" s="30" t="s">
        <v>6958</v>
      </c>
      <c r="C4729" s="30" t="s">
        <v>4744</v>
      </c>
      <c r="D4729" s="34">
        <v>0</v>
      </c>
      <c r="E4729" s="34">
        <v>15380007878</v>
      </c>
      <c r="F4729" s="34">
        <v>15380007878</v>
      </c>
    </row>
    <row r="4730" spans="1:6" ht="13.5" hidden="1" thickBot="1">
      <c r="A4730" s="27">
        <f t="shared" si="83"/>
        <v>9</v>
      </c>
      <c r="B4730" s="30" t="s">
        <v>6959</v>
      </c>
      <c r="C4730" s="30" t="s">
        <v>2214</v>
      </c>
      <c r="D4730" s="34">
        <v>0</v>
      </c>
      <c r="E4730" s="34">
        <v>62144751087</v>
      </c>
      <c r="F4730" s="34">
        <v>62144751087</v>
      </c>
    </row>
    <row r="4731" spans="1:6" ht="13.5" hidden="1" thickBot="1">
      <c r="A4731" s="27">
        <f t="shared" si="83"/>
        <v>9</v>
      </c>
      <c r="B4731" s="30" t="s">
        <v>6960</v>
      </c>
      <c r="C4731" s="30" t="s">
        <v>133</v>
      </c>
      <c r="D4731" s="34">
        <v>0</v>
      </c>
      <c r="E4731" s="34">
        <v>31656653583</v>
      </c>
      <c r="F4731" s="34">
        <v>31656653583</v>
      </c>
    </row>
    <row r="4732" spans="1:6" ht="13.5" hidden="1" thickBot="1">
      <c r="A4732" s="27">
        <f t="shared" si="83"/>
        <v>9</v>
      </c>
      <c r="B4732" s="30" t="s">
        <v>6961</v>
      </c>
      <c r="C4732" s="30" t="s">
        <v>6077</v>
      </c>
      <c r="D4732" s="34">
        <v>0</v>
      </c>
      <c r="E4732" s="34">
        <v>1261001643639</v>
      </c>
      <c r="F4732" s="34">
        <v>1261001643639</v>
      </c>
    </row>
    <row r="4733" spans="1:6" ht="13.5" hidden="1" thickBot="1">
      <c r="A4733" s="27">
        <f t="shared" si="83"/>
        <v>9</v>
      </c>
      <c r="B4733" s="30" t="s">
        <v>6962</v>
      </c>
      <c r="C4733" s="30" t="s">
        <v>1334</v>
      </c>
      <c r="D4733" s="34">
        <v>0</v>
      </c>
      <c r="E4733" s="34">
        <v>49215149873</v>
      </c>
      <c r="F4733" s="34">
        <v>49215149873</v>
      </c>
    </row>
    <row r="4734" spans="1:6" ht="13.5" hidden="1" thickBot="1">
      <c r="A4734" s="27">
        <f t="shared" si="83"/>
        <v>9</v>
      </c>
      <c r="B4734" s="30" t="s">
        <v>6963</v>
      </c>
      <c r="C4734" s="30" t="s">
        <v>4785</v>
      </c>
      <c r="D4734" s="34">
        <v>0</v>
      </c>
      <c r="E4734" s="34">
        <v>50279076207</v>
      </c>
      <c r="F4734" s="34">
        <v>50279076207</v>
      </c>
    </row>
    <row r="4735" spans="1:6" ht="13.5" hidden="1" thickBot="1">
      <c r="A4735" s="27">
        <f t="shared" si="83"/>
        <v>9</v>
      </c>
      <c r="B4735" s="30" t="s">
        <v>6964</v>
      </c>
      <c r="C4735" s="30" t="s">
        <v>4802</v>
      </c>
      <c r="D4735" s="34">
        <v>0</v>
      </c>
      <c r="E4735" s="34">
        <v>26562119236</v>
      </c>
      <c r="F4735" s="34">
        <v>26562119236</v>
      </c>
    </row>
    <row r="4736" spans="1:6" ht="13.5" hidden="1" thickBot="1">
      <c r="A4736" s="27">
        <f t="shared" si="83"/>
        <v>9</v>
      </c>
      <c r="B4736" s="30" t="s">
        <v>6965</v>
      </c>
      <c r="C4736" s="30" t="s">
        <v>6080</v>
      </c>
      <c r="D4736" s="34">
        <v>0</v>
      </c>
      <c r="E4736" s="34">
        <v>4678942283800</v>
      </c>
      <c r="F4736" s="34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0" t="s">
        <v>970</v>
      </c>
      <c r="D4737" s="34">
        <v>0</v>
      </c>
      <c r="E4737" s="34">
        <v>0</v>
      </c>
      <c r="F4737" s="34">
        <v>0</v>
      </c>
    </row>
    <row r="4738" spans="1:6" ht="13.5" thickBot="1">
      <c r="A4738" s="27">
        <f t="shared" si="83"/>
        <v>6</v>
      </c>
      <c r="B4738" s="27" t="s">
        <v>6967</v>
      </c>
      <c r="C4738" s="30" t="s">
        <v>4197</v>
      </c>
      <c r="D4738" s="34">
        <v>0</v>
      </c>
      <c r="E4738" s="34">
        <v>0</v>
      </c>
      <c r="F4738" s="34">
        <v>0</v>
      </c>
    </row>
    <row r="4739" spans="1:6" ht="13.5" hidden="1" thickBot="1">
      <c r="A4739" s="27">
        <f t="shared" si="83"/>
        <v>9</v>
      </c>
      <c r="B4739" s="30" t="s">
        <v>6968</v>
      </c>
      <c r="C4739" s="30" t="s">
        <v>4823</v>
      </c>
      <c r="D4739" s="34">
        <v>0</v>
      </c>
      <c r="E4739" s="33">
        <v>8973915080.9200001</v>
      </c>
      <c r="F4739" s="33">
        <v>8973915080.9200001</v>
      </c>
    </row>
    <row r="4740" spans="1:6" ht="13.5" hidden="1" thickBot="1">
      <c r="A4740" s="27">
        <f t="shared" si="83"/>
        <v>9</v>
      </c>
      <c r="B4740" s="30" t="s">
        <v>6969</v>
      </c>
      <c r="C4740" s="30" t="s">
        <v>2212</v>
      </c>
      <c r="D4740" s="34">
        <v>0</v>
      </c>
      <c r="E4740" s="34">
        <v>3095720635</v>
      </c>
      <c r="F4740" s="34">
        <v>3095720635</v>
      </c>
    </row>
    <row r="4741" spans="1:6" ht="13.5" hidden="1" thickBot="1">
      <c r="A4741" s="27">
        <f t="shared" si="83"/>
        <v>9</v>
      </c>
      <c r="B4741" s="30" t="s">
        <v>6970</v>
      </c>
      <c r="C4741" s="30" t="s">
        <v>4744</v>
      </c>
      <c r="D4741" s="34">
        <v>0</v>
      </c>
      <c r="E4741" s="34">
        <v>51301099</v>
      </c>
      <c r="F4741" s="34">
        <v>51301099</v>
      </c>
    </row>
    <row r="4742" spans="1:6" ht="13.5" hidden="1" thickBot="1">
      <c r="A4742" s="27">
        <f t="shared" si="83"/>
        <v>9</v>
      </c>
      <c r="B4742" s="30" t="s">
        <v>6971</v>
      </c>
      <c r="C4742" s="30" t="s">
        <v>2214</v>
      </c>
      <c r="D4742" s="34">
        <v>0</v>
      </c>
      <c r="E4742" s="34">
        <v>465004777</v>
      </c>
      <c r="F4742" s="34">
        <v>465004777</v>
      </c>
    </row>
    <row r="4743" spans="1:6" ht="13.5" hidden="1" thickBot="1">
      <c r="A4743" s="27">
        <f t="shared" si="83"/>
        <v>9</v>
      </c>
      <c r="B4743" s="30" t="s">
        <v>6972</v>
      </c>
      <c r="C4743" s="30" t="s">
        <v>133</v>
      </c>
      <c r="D4743" s="34">
        <v>0</v>
      </c>
      <c r="E4743" s="34">
        <v>29001866</v>
      </c>
      <c r="F4743" s="34">
        <v>29001866</v>
      </c>
    </row>
    <row r="4744" spans="1:6" ht="13.5" hidden="1" thickBot="1">
      <c r="A4744" s="27">
        <f t="shared" si="83"/>
        <v>9</v>
      </c>
      <c r="B4744" s="30" t="s">
        <v>6973</v>
      </c>
      <c r="C4744" s="30" t="s">
        <v>6077</v>
      </c>
      <c r="D4744" s="34">
        <v>0</v>
      </c>
      <c r="E4744" s="34">
        <v>4006781</v>
      </c>
      <c r="F4744" s="34">
        <v>4006781</v>
      </c>
    </row>
    <row r="4745" spans="1:6" ht="13.5" hidden="1" thickBot="1">
      <c r="A4745" s="27">
        <f t="shared" si="83"/>
        <v>9</v>
      </c>
      <c r="B4745" s="30" t="s">
        <v>6974</v>
      </c>
      <c r="C4745" s="30" t="s">
        <v>1334</v>
      </c>
      <c r="D4745" s="34">
        <v>0</v>
      </c>
      <c r="E4745" s="34">
        <v>211901297</v>
      </c>
      <c r="F4745" s="34">
        <v>211901297</v>
      </c>
    </row>
    <row r="4746" spans="1:6" ht="13.5" hidden="1" thickBot="1">
      <c r="A4746" s="27">
        <f t="shared" si="83"/>
        <v>9</v>
      </c>
      <c r="B4746" s="30" t="s">
        <v>6975</v>
      </c>
      <c r="C4746" s="30" t="s">
        <v>4785</v>
      </c>
      <c r="D4746" s="34">
        <v>0</v>
      </c>
      <c r="E4746" s="34">
        <v>26477972</v>
      </c>
      <c r="F4746" s="34">
        <v>26477972</v>
      </c>
    </row>
    <row r="4747" spans="1:6" ht="13.5" hidden="1" thickBot="1">
      <c r="A4747" s="27">
        <f t="shared" si="83"/>
        <v>9</v>
      </c>
      <c r="B4747" s="30" t="s">
        <v>6976</v>
      </c>
      <c r="C4747" s="30" t="s">
        <v>6080</v>
      </c>
      <c r="D4747" s="34">
        <v>0</v>
      </c>
      <c r="E4747" s="33">
        <v>12857329507.92</v>
      </c>
      <c r="F4747" s="33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0" t="s">
        <v>6032</v>
      </c>
      <c r="D4748" s="34">
        <v>0</v>
      </c>
      <c r="E4748" s="34">
        <v>0</v>
      </c>
      <c r="F4748" s="34">
        <v>0</v>
      </c>
    </row>
    <row r="4749" spans="1:6" ht="13.5" hidden="1" thickBot="1">
      <c r="A4749" s="27">
        <f t="shared" si="83"/>
        <v>9</v>
      </c>
      <c r="B4749" s="30" t="s">
        <v>6978</v>
      </c>
      <c r="C4749" s="30" t="s">
        <v>6094</v>
      </c>
      <c r="D4749" s="34">
        <v>0</v>
      </c>
      <c r="E4749" s="34">
        <v>7900437781</v>
      </c>
      <c r="F4749" s="34">
        <v>7900437781</v>
      </c>
    </row>
    <row r="4750" spans="1:6" ht="13.5" hidden="1" thickBot="1">
      <c r="A4750" s="27">
        <f t="shared" si="83"/>
        <v>9</v>
      </c>
      <c r="B4750" s="30" t="s">
        <v>6979</v>
      </c>
      <c r="C4750" s="30" t="s">
        <v>4823</v>
      </c>
      <c r="D4750" s="34">
        <v>0</v>
      </c>
      <c r="E4750" s="33">
        <v>9030962279.3600006</v>
      </c>
      <c r="F4750" s="33">
        <v>9030962279.3600006</v>
      </c>
    </row>
    <row r="4751" spans="1:6" ht="13.5" hidden="1" thickBot="1">
      <c r="A4751" s="27">
        <f t="shared" si="83"/>
        <v>9</v>
      </c>
      <c r="B4751" s="30" t="s">
        <v>6980</v>
      </c>
      <c r="C4751" s="30" t="s">
        <v>2212</v>
      </c>
      <c r="D4751" s="34">
        <v>0</v>
      </c>
      <c r="E4751" s="34">
        <v>3763107418</v>
      </c>
      <c r="F4751" s="34">
        <v>3763107418</v>
      </c>
    </row>
    <row r="4752" spans="1:6" ht="13.5" hidden="1" thickBot="1">
      <c r="A4752" s="27">
        <f t="shared" si="83"/>
        <v>9</v>
      </c>
      <c r="B4752" s="30" t="s">
        <v>6981</v>
      </c>
      <c r="C4752" s="30" t="s">
        <v>4744</v>
      </c>
      <c r="D4752" s="34">
        <v>0</v>
      </c>
      <c r="E4752" s="34">
        <v>106563942</v>
      </c>
      <c r="F4752" s="34">
        <v>106563942</v>
      </c>
    </row>
    <row r="4753" spans="1:6" ht="13.5" hidden="1" thickBot="1">
      <c r="A4753" s="27">
        <f t="shared" si="83"/>
        <v>9</v>
      </c>
      <c r="B4753" s="30" t="s">
        <v>6982</v>
      </c>
      <c r="C4753" s="30" t="s">
        <v>2214</v>
      </c>
      <c r="D4753" s="34">
        <v>0</v>
      </c>
      <c r="E4753" s="34">
        <v>596100135</v>
      </c>
      <c r="F4753" s="34">
        <v>596100135</v>
      </c>
    </row>
    <row r="4754" spans="1:6" ht="13.5" hidden="1" thickBot="1">
      <c r="A4754" s="27">
        <f t="shared" si="83"/>
        <v>9</v>
      </c>
      <c r="B4754" s="30" t="s">
        <v>6983</v>
      </c>
      <c r="C4754" s="30" t="s">
        <v>133</v>
      </c>
      <c r="D4754" s="34">
        <v>0</v>
      </c>
      <c r="E4754" s="34">
        <v>69215798</v>
      </c>
      <c r="F4754" s="34">
        <v>69215798</v>
      </c>
    </row>
    <row r="4755" spans="1:6" ht="13.5" hidden="1" thickBot="1">
      <c r="A4755" s="27">
        <f t="shared" si="83"/>
        <v>9</v>
      </c>
      <c r="B4755" s="30" t="s">
        <v>6984</v>
      </c>
      <c r="C4755" s="30" t="s">
        <v>1334</v>
      </c>
      <c r="D4755" s="34">
        <v>0</v>
      </c>
      <c r="E4755" s="34">
        <v>95123096</v>
      </c>
      <c r="F4755" s="34">
        <v>95123096</v>
      </c>
    </row>
    <row r="4756" spans="1:6" ht="13.5" hidden="1" thickBot="1">
      <c r="A4756" s="27">
        <f t="shared" si="83"/>
        <v>9</v>
      </c>
      <c r="B4756" s="30" t="s">
        <v>6985</v>
      </c>
      <c r="C4756" s="30" t="s">
        <v>6080</v>
      </c>
      <c r="D4756" s="34">
        <v>0</v>
      </c>
      <c r="E4756" s="33">
        <v>21561510449.360001</v>
      </c>
      <c r="F4756" s="33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0" t="s">
        <v>6034</v>
      </c>
      <c r="D4757" s="34">
        <v>0</v>
      </c>
      <c r="E4757" s="34">
        <v>0</v>
      </c>
      <c r="F4757" s="34">
        <v>0</v>
      </c>
    </row>
    <row r="4758" spans="1:6" ht="13.5" hidden="1" thickBot="1">
      <c r="A4758" s="27">
        <f t="shared" si="83"/>
        <v>9</v>
      </c>
      <c r="B4758" s="30" t="s">
        <v>6987</v>
      </c>
      <c r="C4758" s="30" t="s">
        <v>199</v>
      </c>
      <c r="D4758" s="34">
        <v>0</v>
      </c>
      <c r="E4758" s="34">
        <v>98818577</v>
      </c>
      <c r="F4758" s="34">
        <v>98818577</v>
      </c>
    </row>
    <row r="4759" spans="1:6" ht="13.5" hidden="1" thickBot="1">
      <c r="A4759" s="27">
        <f t="shared" si="83"/>
        <v>9</v>
      </c>
      <c r="B4759" s="30" t="s">
        <v>6988</v>
      </c>
      <c r="C4759" s="30" t="s">
        <v>4823</v>
      </c>
      <c r="D4759" s="34">
        <v>0</v>
      </c>
      <c r="E4759" s="33">
        <v>51072507153.68</v>
      </c>
      <c r="F4759" s="33">
        <v>51072507153.68</v>
      </c>
    </row>
    <row r="4760" spans="1:6" ht="13.5" hidden="1" thickBot="1">
      <c r="A4760" s="27">
        <f t="shared" si="83"/>
        <v>9</v>
      </c>
      <c r="B4760" s="30" t="s">
        <v>6989</v>
      </c>
      <c r="C4760" s="30" t="s">
        <v>2212</v>
      </c>
      <c r="D4760" s="34">
        <v>0</v>
      </c>
      <c r="E4760" s="34">
        <v>1051046267</v>
      </c>
      <c r="F4760" s="34">
        <v>1051046267</v>
      </c>
    </row>
    <row r="4761" spans="1:6" ht="13.5" hidden="1" thickBot="1">
      <c r="A4761" s="27">
        <f t="shared" si="83"/>
        <v>9</v>
      </c>
      <c r="B4761" s="30" t="s">
        <v>6990</v>
      </c>
      <c r="C4761" s="30" t="s">
        <v>4744</v>
      </c>
      <c r="D4761" s="34">
        <v>0</v>
      </c>
      <c r="E4761" s="34">
        <v>6085320</v>
      </c>
      <c r="F4761" s="34">
        <v>6085320</v>
      </c>
    </row>
    <row r="4762" spans="1:6" ht="13.5" hidden="1" thickBot="1">
      <c r="A4762" s="27">
        <f t="shared" si="83"/>
        <v>9</v>
      </c>
      <c r="B4762" s="30" t="s">
        <v>6991</v>
      </c>
      <c r="C4762" s="30" t="s">
        <v>2214</v>
      </c>
      <c r="D4762" s="34">
        <v>0</v>
      </c>
      <c r="E4762" s="34">
        <v>89867348</v>
      </c>
      <c r="F4762" s="34">
        <v>89867348</v>
      </c>
    </row>
    <row r="4763" spans="1:6" ht="13.5" hidden="1" thickBot="1">
      <c r="A4763" s="27">
        <f t="shared" si="83"/>
        <v>9</v>
      </c>
      <c r="B4763" s="30" t="s">
        <v>6992</v>
      </c>
      <c r="C4763" s="30" t="s">
        <v>133</v>
      </c>
      <c r="D4763" s="34">
        <v>0</v>
      </c>
      <c r="E4763" s="34">
        <v>3523199</v>
      </c>
      <c r="F4763" s="34">
        <v>3523199</v>
      </c>
    </row>
    <row r="4764" spans="1:6" ht="13.5" hidden="1" thickBot="1">
      <c r="A4764" s="27">
        <f t="shared" si="83"/>
        <v>9</v>
      </c>
      <c r="B4764" s="30" t="s">
        <v>6993</v>
      </c>
      <c r="C4764" s="30" t="s">
        <v>1334</v>
      </c>
      <c r="D4764" s="34">
        <v>0</v>
      </c>
      <c r="E4764" s="34">
        <v>31407481</v>
      </c>
      <c r="F4764" s="34">
        <v>31407481</v>
      </c>
    </row>
    <row r="4765" spans="1:6" ht="13.5" hidden="1" thickBot="1">
      <c r="A4765" s="27">
        <f t="shared" si="83"/>
        <v>9</v>
      </c>
      <c r="B4765" s="30" t="s">
        <v>6994</v>
      </c>
      <c r="C4765" s="30" t="s">
        <v>4785</v>
      </c>
      <c r="D4765" s="34">
        <v>0</v>
      </c>
      <c r="E4765" s="34">
        <v>1117650</v>
      </c>
      <c r="F4765" s="34">
        <v>1117650</v>
      </c>
    </row>
    <row r="4766" spans="1:6" ht="13.5" hidden="1" thickBot="1">
      <c r="A4766" s="27">
        <f t="shared" si="83"/>
        <v>9</v>
      </c>
      <c r="B4766" s="30" t="s">
        <v>6995</v>
      </c>
      <c r="C4766" s="30" t="s">
        <v>4802</v>
      </c>
      <c r="D4766" s="34">
        <v>0</v>
      </c>
      <c r="E4766" s="34">
        <v>21630600</v>
      </c>
      <c r="F4766" s="34">
        <v>21630600</v>
      </c>
    </row>
    <row r="4767" spans="1:6" ht="13.5" hidden="1" thickBot="1">
      <c r="A4767" s="27">
        <f t="shared" si="83"/>
        <v>9</v>
      </c>
      <c r="B4767" s="30" t="s">
        <v>6996</v>
      </c>
      <c r="C4767" s="30" t="s">
        <v>6080</v>
      </c>
      <c r="D4767" s="34">
        <v>0</v>
      </c>
      <c r="E4767" s="33">
        <v>52376003595.68</v>
      </c>
      <c r="F4767" s="33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0" t="s">
        <v>1020</v>
      </c>
      <c r="D4768" s="34">
        <v>0</v>
      </c>
      <c r="E4768" s="34">
        <v>0</v>
      </c>
      <c r="F4768" s="34">
        <v>0</v>
      </c>
    </row>
    <row r="4769" spans="1:6" ht="13.5" thickBot="1">
      <c r="A4769" s="27">
        <f t="shared" si="83"/>
        <v>6</v>
      </c>
      <c r="B4769" s="27" t="s">
        <v>6998</v>
      </c>
      <c r="C4769" s="30" t="s">
        <v>978</v>
      </c>
      <c r="D4769" s="34">
        <v>0</v>
      </c>
      <c r="E4769" s="34">
        <v>0</v>
      </c>
      <c r="F4769" s="34">
        <v>0</v>
      </c>
    </row>
    <row r="4770" spans="1:6" ht="13.5" hidden="1" thickBot="1">
      <c r="A4770" s="27">
        <f t="shared" ref="A4770:A4833" si="84">LEN(B4770)</f>
        <v>9</v>
      </c>
      <c r="B4770" s="30" t="s">
        <v>6999</v>
      </c>
      <c r="C4770" s="30" t="s">
        <v>199</v>
      </c>
      <c r="D4770" s="34">
        <v>0</v>
      </c>
      <c r="E4770" s="33">
        <v>7068417989.5699997</v>
      </c>
      <c r="F4770" s="33">
        <v>7068417989.5699997</v>
      </c>
    </row>
    <row r="4771" spans="1:6" ht="13.5" hidden="1" thickBot="1">
      <c r="A4771" s="27">
        <f t="shared" si="84"/>
        <v>9</v>
      </c>
      <c r="B4771" s="30" t="s">
        <v>7000</v>
      </c>
      <c r="C4771" s="30" t="s">
        <v>4823</v>
      </c>
      <c r="D4771" s="34">
        <v>0</v>
      </c>
      <c r="E4771" s="34">
        <v>67277416</v>
      </c>
      <c r="F4771" s="34">
        <v>67277416</v>
      </c>
    </row>
    <row r="4772" spans="1:6" ht="13.5" hidden="1" thickBot="1">
      <c r="A4772" s="27">
        <f t="shared" si="84"/>
        <v>9</v>
      </c>
      <c r="B4772" s="30" t="s">
        <v>7001</v>
      </c>
      <c r="C4772" s="30" t="s">
        <v>2212</v>
      </c>
      <c r="D4772" s="34">
        <v>0</v>
      </c>
      <c r="E4772" s="34">
        <v>2602125134</v>
      </c>
      <c r="F4772" s="34">
        <v>2602125134</v>
      </c>
    </row>
    <row r="4773" spans="1:6" ht="13.5" hidden="1" thickBot="1">
      <c r="A4773" s="27">
        <f t="shared" si="84"/>
        <v>9</v>
      </c>
      <c r="B4773" s="30" t="s">
        <v>7002</v>
      </c>
      <c r="C4773" s="30" t="s">
        <v>4744</v>
      </c>
      <c r="D4773" s="34">
        <v>0</v>
      </c>
      <c r="E4773" s="34">
        <v>277655557</v>
      </c>
      <c r="F4773" s="34">
        <v>277655557</v>
      </c>
    </row>
    <row r="4774" spans="1:6" ht="13.5" hidden="1" thickBot="1">
      <c r="A4774" s="27">
        <f t="shared" si="84"/>
        <v>9</v>
      </c>
      <c r="B4774" s="30" t="s">
        <v>7003</v>
      </c>
      <c r="C4774" s="30" t="s">
        <v>2214</v>
      </c>
      <c r="D4774" s="34">
        <v>0</v>
      </c>
      <c r="E4774" s="34">
        <v>115227117</v>
      </c>
      <c r="F4774" s="34">
        <v>115227117</v>
      </c>
    </row>
    <row r="4775" spans="1:6" ht="13.5" hidden="1" thickBot="1">
      <c r="A4775" s="27">
        <f t="shared" si="84"/>
        <v>9</v>
      </c>
      <c r="B4775" s="30" t="s">
        <v>7004</v>
      </c>
      <c r="C4775" s="30" t="s">
        <v>1334</v>
      </c>
      <c r="D4775" s="34">
        <v>0</v>
      </c>
      <c r="E4775" s="34">
        <v>66928597</v>
      </c>
      <c r="F4775" s="34">
        <v>66928597</v>
      </c>
    </row>
    <row r="4776" spans="1:6" ht="13.5" hidden="1" thickBot="1">
      <c r="A4776" s="27">
        <f t="shared" si="84"/>
        <v>9</v>
      </c>
      <c r="B4776" s="30" t="s">
        <v>7005</v>
      </c>
      <c r="C4776" s="30" t="s">
        <v>4785</v>
      </c>
      <c r="D4776" s="34">
        <v>0</v>
      </c>
      <c r="E4776" s="34">
        <v>70610439</v>
      </c>
      <c r="F4776" s="34">
        <v>70610439</v>
      </c>
    </row>
    <row r="4777" spans="1:6" ht="13.5" hidden="1" thickBot="1">
      <c r="A4777" s="27">
        <f t="shared" si="84"/>
        <v>9</v>
      </c>
      <c r="B4777" s="30" t="s">
        <v>7006</v>
      </c>
      <c r="C4777" s="30" t="s">
        <v>4802</v>
      </c>
      <c r="D4777" s="34">
        <v>0</v>
      </c>
      <c r="E4777" s="33">
        <v>372128930.41000003</v>
      </c>
      <c r="F4777" s="33">
        <v>372128930.41000003</v>
      </c>
    </row>
    <row r="4778" spans="1:6" ht="13.5" hidden="1" thickBot="1">
      <c r="A4778" s="27">
        <f t="shared" si="84"/>
        <v>9</v>
      </c>
      <c r="B4778" s="30" t="s">
        <v>7007</v>
      </c>
      <c r="C4778" s="30" t="s">
        <v>6080</v>
      </c>
      <c r="D4778" s="34">
        <v>0</v>
      </c>
      <c r="E4778" s="33">
        <v>10640371179.98</v>
      </c>
      <c r="F4778" s="33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0" t="s">
        <v>986</v>
      </c>
      <c r="D4779" s="34">
        <v>0</v>
      </c>
      <c r="E4779" s="34">
        <v>0</v>
      </c>
      <c r="F4779" s="34">
        <v>0</v>
      </c>
    </row>
    <row r="4780" spans="1:6" ht="13.5" hidden="1" thickBot="1">
      <c r="A4780" s="27">
        <f t="shared" si="84"/>
        <v>9</v>
      </c>
      <c r="B4780" s="30" t="s">
        <v>7009</v>
      </c>
      <c r="C4780" s="30" t="s">
        <v>199</v>
      </c>
      <c r="D4780" s="34">
        <v>0</v>
      </c>
      <c r="E4780" s="34">
        <v>83583474233</v>
      </c>
      <c r="F4780" s="34">
        <v>83583474233</v>
      </c>
    </row>
    <row r="4781" spans="1:6" ht="13.5" hidden="1" thickBot="1">
      <c r="A4781" s="27">
        <f t="shared" si="84"/>
        <v>9</v>
      </c>
      <c r="B4781" s="30" t="s">
        <v>7010</v>
      </c>
      <c r="C4781" s="30" t="s">
        <v>4823</v>
      </c>
      <c r="D4781" s="34">
        <v>0</v>
      </c>
      <c r="E4781" s="34">
        <v>903266561096</v>
      </c>
      <c r="F4781" s="34">
        <v>903266561096</v>
      </c>
    </row>
    <row r="4782" spans="1:6" ht="13.5" hidden="1" thickBot="1">
      <c r="A4782" s="27">
        <f t="shared" si="84"/>
        <v>9</v>
      </c>
      <c r="B4782" s="30" t="s">
        <v>7011</v>
      </c>
      <c r="C4782" s="30" t="s">
        <v>2212</v>
      </c>
      <c r="D4782" s="34">
        <v>0</v>
      </c>
      <c r="E4782" s="34">
        <v>435149740706</v>
      </c>
      <c r="F4782" s="34">
        <v>435149740706</v>
      </c>
    </row>
    <row r="4783" spans="1:6" ht="13.5" hidden="1" thickBot="1">
      <c r="A4783" s="27">
        <f t="shared" si="84"/>
        <v>9</v>
      </c>
      <c r="B4783" s="30" t="s">
        <v>7012</v>
      </c>
      <c r="C4783" s="30" t="s">
        <v>4744</v>
      </c>
      <c r="D4783" s="34">
        <v>0</v>
      </c>
      <c r="E4783" s="34">
        <v>264285063947</v>
      </c>
      <c r="F4783" s="34">
        <v>264285063947</v>
      </c>
    </row>
    <row r="4784" spans="1:6" ht="13.5" hidden="1" thickBot="1">
      <c r="A4784" s="27">
        <f t="shared" si="84"/>
        <v>9</v>
      </c>
      <c r="B4784" s="30" t="s">
        <v>7013</v>
      </c>
      <c r="C4784" s="30" t="s">
        <v>2214</v>
      </c>
      <c r="D4784" s="34">
        <v>0</v>
      </c>
      <c r="E4784" s="34">
        <v>46396082679</v>
      </c>
      <c r="F4784" s="34">
        <v>46396082679</v>
      </c>
    </row>
    <row r="4785" spans="1:6" ht="13.5" hidden="1" thickBot="1">
      <c r="A4785" s="27">
        <f t="shared" si="84"/>
        <v>9</v>
      </c>
      <c r="B4785" s="30" t="s">
        <v>7014</v>
      </c>
      <c r="C4785" s="30" t="s">
        <v>133</v>
      </c>
      <c r="D4785" s="34">
        <v>0</v>
      </c>
      <c r="E4785" s="34">
        <v>11397494449</v>
      </c>
      <c r="F4785" s="34">
        <v>11397494449</v>
      </c>
    </row>
    <row r="4786" spans="1:6" ht="13.5" hidden="1" thickBot="1">
      <c r="A4786" s="27">
        <f t="shared" si="84"/>
        <v>9</v>
      </c>
      <c r="B4786" s="30" t="s">
        <v>7015</v>
      </c>
      <c r="C4786" s="30" t="s">
        <v>6077</v>
      </c>
      <c r="D4786" s="34">
        <v>0</v>
      </c>
      <c r="E4786" s="34">
        <v>137645179040</v>
      </c>
      <c r="F4786" s="34">
        <v>137645179040</v>
      </c>
    </row>
    <row r="4787" spans="1:6" ht="13.5" hidden="1" thickBot="1">
      <c r="A4787" s="27">
        <f t="shared" si="84"/>
        <v>9</v>
      </c>
      <c r="B4787" s="30" t="s">
        <v>7016</v>
      </c>
      <c r="C4787" s="30" t="s">
        <v>1334</v>
      </c>
      <c r="D4787" s="34">
        <v>0</v>
      </c>
      <c r="E4787" s="34">
        <v>29293279090</v>
      </c>
      <c r="F4787" s="34">
        <v>29293279090</v>
      </c>
    </row>
    <row r="4788" spans="1:6" ht="13.5" hidden="1" thickBot="1">
      <c r="A4788" s="27">
        <f t="shared" si="84"/>
        <v>9</v>
      </c>
      <c r="B4788" s="30" t="s">
        <v>7017</v>
      </c>
      <c r="C4788" s="30" t="s">
        <v>4785</v>
      </c>
      <c r="D4788" s="34">
        <v>0</v>
      </c>
      <c r="E4788" s="34">
        <v>38016799</v>
      </c>
      <c r="F4788" s="34">
        <v>38016799</v>
      </c>
    </row>
    <row r="4789" spans="1:6" ht="13.5" hidden="1" thickBot="1">
      <c r="A4789" s="27">
        <f t="shared" si="84"/>
        <v>9</v>
      </c>
      <c r="B4789" s="30" t="s">
        <v>7018</v>
      </c>
      <c r="C4789" s="30" t="s">
        <v>4802</v>
      </c>
      <c r="D4789" s="34">
        <v>0</v>
      </c>
      <c r="E4789" s="34">
        <v>2506160</v>
      </c>
      <c r="F4789" s="34">
        <v>2506160</v>
      </c>
    </row>
    <row r="4790" spans="1:6" ht="13.5" hidden="1" thickBot="1">
      <c r="A4790" s="27">
        <f t="shared" si="84"/>
        <v>9</v>
      </c>
      <c r="B4790" s="30" t="s">
        <v>7019</v>
      </c>
      <c r="C4790" s="30" t="s">
        <v>6080</v>
      </c>
      <c r="D4790" s="34">
        <v>0</v>
      </c>
      <c r="E4790" s="34">
        <v>1911057398199</v>
      </c>
      <c r="F4790" s="34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0" t="s">
        <v>980</v>
      </c>
      <c r="D4791" s="34">
        <v>0</v>
      </c>
      <c r="E4791" s="34">
        <v>0</v>
      </c>
      <c r="F4791" s="34">
        <v>0</v>
      </c>
    </row>
    <row r="4792" spans="1:6" ht="13.5" hidden="1" thickBot="1">
      <c r="A4792" s="27">
        <f t="shared" si="84"/>
        <v>9</v>
      </c>
      <c r="B4792" s="30" t="s">
        <v>7021</v>
      </c>
      <c r="C4792" s="30" t="s">
        <v>199</v>
      </c>
      <c r="D4792" s="34">
        <v>0</v>
      </c>
      <c r="E4792" s="33">
        <v>14354878397.870001</v>
      </c>
      <c r="F4792" s="33">
        <v>14354878397.870001</v>
      </c>
    </row>
    <row r="4793" spans="1:6" ht="13.5" hidden="1" thickBot="1">
      <c r="A4793" s="27">
        <f t="shared" si="84"/>
        <v>9</v>
      </c>
      <c r="B4793" s="30" t="s">
        <v>7022</v>
      </c>
      <c r="C4793" s="30" t="s">
        <v>4823</v>
      </c>
      <c r="D4793" s="34">
        <v>0</v>
      </c>
      <c r="E4793" s="33">
        <v>221471053041.51999</v>
      </c>
      <c r="F4793" s="33">
        <v>221471053041.51999</v>
      </c>
    </row>
    <row r="4794" spans="1:6" ht="13.5" hidden="1" thickBot="1">
      <c r="A4794" s="27">
        <f t="shared" si="84"/>
        <v>9</v>
      </c>
      <c r="B4794" s="30" t="s">
        <v>7023</v>
      </c>
      <c r="C4794" s="30" t="s">
        <v>2212</v>
      </c>
      <c r="D4794" s="34">
        <v>0</v>
      </c>
      <c r="E4794" s="33">
        <v>98887276454.139999</v>
      </c>
      <c r="F4794" s="33">
        <v>98887276454.139999</v>
      </c>
    </row>
    <row r="4795" spans="1:6" ht="13.5" hidden="1" thickBot="1">
      <c r="A4795" s="27">
        <f t="shared" si="84"/>
        <v>9</v>
      </c>
      <c r="B4795" s="30" t="s">
        <v>7024</v>
      </c>
      <c r="C4795" s="30" t="s">
        <v>4744</v>
      </c>
      <c r="D4795" s="34">
        <v>0</v>
      </c>
      <c r="E4795" s="34">
        <v>224757337</v>
      </c>
      <c r="F4795" s="34">
        <v>224757337</v>
      </c>
    </row>
    <row r="4796" spans="1:6" ht="13.5" hidden="1" thickBot="1">
      <c r="A4796" s="27">
        <f t="shared" si="84"/>
        <v>9</v>
      </c>
      <c r="B4796" s="30" t="s">
        <v>7025</v>
      </c>
      <c r="C4796" s="30" t="s">
        <v>2214</v>
      </c>
      <c r="D4796" s="34">
        <v>0</v>
      </c>
      <c r="E4796" s="33">
        <v>8594727544.2600002</v>
      </c>
      <c r="F4796" s="33">
        <v>8594727544.2600002</v>
      </c>
    </row>
    <row r="4797" spans="1:6" ht="13.5" hidden="1" thickBot="1">
      <c r="A4797" s="27">
        <f t="shared" si="84"/>
        <v>9</v>
      </c>
      <c r="B4797" s="30" t="s">
        <v>7026</v>
      </c>
      <c r="C4797" s="30" t="s">
        <v>133</v>
      </c>
      <c r="D4797" s="34">
        <v>0</v>
      </c>
      <c r="E4797" s="33">
        <v>117111125.02</v>
      </c>
      <c r="F4797" s="33">
        <v>117111125.02</v>
      </c>
    </row>
    <row r="4798" spans="1:6" ht="13.5" hidden="1" thickBot="1">
      <c r="A4798" s="27">
        <f t="shared" si="84"/>
        <v>9</v>
      </c>
      <c r="B4798" s="30" t="s">
        <v>7027</v>
      </c>
      <c r="C4798" s="30" t="s">
        <v>6077</v>
      </c>
      <c r="D4798" s="34">
        <v>0</v>
      </c>
      <c r="E4798" s="33">
        <v>35750368130.989998</v>
      </c>
      <c r="F4798" s="33">
        <v>35750368130.989998</v>
      </c>
    </row>
    <row r="4799" spans="1:6" ht="13.5" hidden="1" thickBot="1">
      <c r="A4799" s="27">
        <f t="shared" si="84"/>
        <v>9</v>
      </c>
      <c r="B4799" s="30" t="s">
        <v>7028</v>
      </c>
      <c r="C4799" s="30" t="s">
        <v>1334</v>
      </c>
      <c r="D4799" s="34">
        <v>0</v>
      </c>
      <c r="E4799" s="33">
        <v>14321336626.469999</v>
      </c>
      <c r="F4799" s="33">
        <v>14321336626.469999</v>
      </c>
    </row>
    <row r="4800" spans="1:6" ht="13.5" hidden="1" thickBot="1">
      <c r="A4800" s="27">
        <f t="shared" si="84"/>
        <v>9</v>
      </c>
      <c r="B4800" s="30" t="s">
        <v>7029</v>
      </c>
      <c r="C4800" s="30" t="s">
        <v>6080</v>
      </c>
      <c r="D4800" s="34">
        <v>0</v>
      </c>
      <c r="E4800" s="33">
        <v>393721508657.27002</v>
      </c>
      <c r="F4800" s="33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0" t="s">
        <v>1000</v>
      </c>
      <c r="D4801" s="34">
        <v>0</v>
      </c>
      <c r="E4801" s="34">
        <v>0</v>
      </c>
      <c r="F4801" s="34">
        <v>0</v>
      </c>
    </row>
    <row r="4802" spans="1:6" ht="13.5" hidden="1" thickBot="1">
      <c r="A4802" s="27">
        <f t="shared" si="84"/>
        <v>9</v>
      </c>
      <c r="B4802" s="30" t="s">
        <v>7031</v>
      </c>
      <c r="C4802" s="30" t="s">
        <v>199</v>
      </c>
      <c r="D4802" s="34">
        <v>0</v>
      </c>
      <c r="E4802" s="33">
        <v>4872553055.1300001</v>
      </c>
      <c r="F4802" s="33">
        <v>4872553055.1300001</v>
      </c>
    </row>
    <row r="4803" spans="1:6" ht="13.5" hidden="1" thickBot="1">
      <c r="A4803" s="27">
        <f t="shared" si="84"/>
        <v>9</v>
      </c>
      <c r="B4803" s="30" t="s">
        <v>7032</v>
      </c>
      <c r="C4803" s="30" t="s">
        <v>4823</v>
      </c>
      <c r="D4803" s="34">
        <v>0</v>
      </c>
      <c r="E4803" s="33">
        <v>18984310616.799999</v>
      </c>
      <c r="F4803" s="33">
        <v>18984310616.799999</v>
      </c>
    </row>
    <row r="4804" spans="1:6" ht="13.5" hidden="1" thickBot="1">
      <c r="A4804" s="27">
        <f t="shared" si="84"/>
        <v>9</v>
      </c>
      <c r="B4804" s="30" t="s">
        <v>7033</v>
      </c>
      <c r="C4804" s="30" t="s">
        <v>2212</v>
      </c>
      <c r="D4804" s="34">
        <v>0</v>
      </c>
      <c r="E4804" s="33">
        <v>61510134933.260002</v>
      </c>
      <c r="F4804" s="33">
        <v>61510134933.260002</v>
      </c>
    </row>
    <row r="4805" spans="1:6" ht="13.5" hidden="1" thickBot="1">
      <c r="A4805" s="27">
        <f t="shared" si="84"/>
        <v>9</v>
      </c>
      <c r="B4805" s="30" t="s">
        <v>7034</v>
      </c>
      <c r="C4805" s="30" t="s">
        <v>4744</v>
      </c>
      <c r="D4805" s="34">
        <v>0</v>
      </c>
      <c r="E4805" s="34">
        <v>4990451838</v>
      </c>
      <c r="F4805" s="34">
        <v>4990451838</v>
      </c>
    </row>
    <row r="4806" spans="1:6" ht="13.5" hidden="1" thickBot="1">
      <c r="A4806" s="27">
        <f t="shared" si="84"/>
        <v>9</v>
      </c>
      <c r="B4806" s="30" t="s">
        <v>7035</v>
      </c>
      <c r="C4806" s="30" t="s">
        <v>2214</v>
      </c>
      <c r="D4806" s="34">
        <v>0</v>
      </c>
      <c r="E4806" s="33">
        <v>6878866014.9399996</v>
      </c>
      <c r="F4806" s="33">
        <v>6878866014.9399996</v>
      </c>
    </row>
    <row r="4807" spans="1:6" ht="13.5" hidden="1" thickBot="1">
      <c r="A4807" s="27">
        <f t="shared" si="84"/>
        <v>9</v>
      </c>
      <c r="B4807" s="30" t="s">
        <v>7036</v>
      </c>
      <c r="C4807" s="30" t="s">
        <v>133</v>
      </c>
      <c r="D4807" s="34">
        <v>0</v>
      </c>
      <c r="E4807" s="34">
        <v>1878010985</v>
      </c>
      <c r="F4807" s="34">
        <v>1878010985</v>
      </c>
    </row>
    <row r="4808" spans="1:6" ht="13.5" hidden="1" thickBot="1">
      <c r="A4808" s="27">
        <f t="shared" si="84"/>
        <v>9</v>
      </c>
      <c r="B4808" s="30" t="s">
        <v>7037</v>
      </c>
      <c r="C4808" s="30" t="s">
        <v>6077</v>
      </c>
      <c r="D4808" s="34">
        <v>0</v>
      </c>
      <c r="E4808" s="34">
        <v>15381622428</v>
      </c>
      <c r="F4808" s="34">
        <v>15381622428</v>
      </c>
    </row>
    <row r="4809" spans="1:6" ht="13.5" hidden="1" thickBot="1">
      <c r="A4809" s="27">
        <f t="shared" si="84"/>
        <v>9</v>
      </c>
      <c r="B4809" s="30" t="s">
        <v>7038</v>
      </c>
      <c r="C4809" s="30" t="s">
        <v>1334</v>
      </c>
      <c r="D4809" s="34">
        <v>0</v>
      </c>
      <c r="E4809" s="34">
        <v>445752414</v>
      </c>
      <c r="F4809" s="34">
        <v>445752414</v>
      </c>
    </row>
    <row r="4810" spans="1:6" ht="13.5" hidden="1" thickBot="1">
      <c r="A4810" s="27">
        <f t="shared" si="84"/>
        <v>9</v>
      </c>
      <c r="B4810" s="30" t="s">
        <v>7039</v>
      </c>
      <c r="C4810" s="30" t="s">
        <v>4785</v>
      </c>
      <c r="D4810" s="34">
        <v>0</v>
      </c>
      <c r="E4810" s="34">
        <v>170687648</v>
      </c>
      <c r="F4810" s="34">
        <v>170687648</v>
      </c>
    </row>
    <row r="4811" spans="1:6" ht="13.5" hidden="1" thickBot="1">
      <c r="A4811" s="27">
        <f t="shared" si="84"/>
        <v>9</v>
      </c>
      <c r="B4811" s="30" t="s">
        <v>7040</v>
      </c>
      <c r="C4811" s="30" t="s">
        <v>4802</v>
      </c>
      <c r="D4811" s="34">
        <v>0</v>
      </c>
      <c r="E4811" s="34">
        <v>111681008</v>
      </c>
      <c r="F4811" s="34">
        <v>111681008</v>
      </c>
    </row>
    <row r="4812" spans="1:6" ht="13.5" hidden="1" thickBot="1">
      <c r="A4812" s="27">
        <f t="shared" si="84"/>
        <v>9</v>
      </c>
      <c r="B4812" s="30" t="s">
        <v>7041</v>
      </c>
      <c r="C4812" s="30" t="s">
        <v>6080</v>
      </c>
      <c r="D4812" s="34">
        <v>0</v>
      </c>
      <c r="E4812" s="33">
        <v>115224070941.13</v>
      </c>
      <c r="F4812" s="33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0" t="s">
        <v>7043</v>
      </c>
      <c r="D4813" s="34">
        <v>0</v>
      </c>
      <c r="E4813" s="34">
        <v>0</v>
      </c>
      <c r="F4813" s="34">
        <v>0</v>
      </c>
    </row>
    <row r="4814" spans="1:6" ht="13.5" hidden="1" thickBot="1">
      <c r="A4814" s="27">
        <f t="shared" si="84"/>
        <v>9</v>
      </c>
      <c r="B4814" s="30" t="s">
        <v>7044</v>
      </c>
      <c r="C4814" s="30" t="s">
        <v>199</v>
      </c>
      <c r="D4814" s="34">
        <v>0</v>
      </c>
      <c r="E4814" s="34">
        <v>101762528</v>
      </c>
      <c r="F4814" s="34">
        <v>101762528</v>
      </c>
    </row>
    <row r="4815" spans="1:6" ht="13.5" hidden="1" thickBot="1">
      <c r="A4815" s="27">
        <f t="shared" si="84"/>
        <v>9</v>
      </c>
      <c r="B4815" s="30" t="s">
        <v>7045</v>
      </c>
      <c r="C4815" s="30" t="s">
        <v>4823</v>
      </c>
      <c r="D4815" s="34">
        <v>0</v>
      </c>
      <c r="E4815" s="34">
        <v>1399674612</v>
      </c>
      <c r="F4815" s="34">
        <v>1399674612</v>
      </c>
    </row>
    <row r="4816" spans="1:6" ht="13.5" hidden="1" thickBot="1">
      <c r="A4816" s="27">
        <f t="shared" si="84"/>
        <v>9</v>
      </c>
      <c r="B4816" s="30" t="s">
        <v>7046</v>
      </c>
      <c r="C4816" s="30" t="s">
        <v>2212</v>
      </c>
      <c r="D4816" s="34">
        <v>0</v>
      </c>
      <c r="E4816" s="34">
        <v>471119363</v>
      </c>
      <c r="F4816" s="34">
        <v>471119363</v>
      </c>
    </row>
    <row r="4817" spans="1:6" ht="13.5" hidden="1" thickBot="1">
      <c r="A4817" s="27">
        <f t="shared" si="84"/>
        <v>9</v>
      </c>
      <c r="B4817" s="30" t="s">
        <v>7047</v>
      </c>
      <c r="C4817" s="30" t="s">
        <v>2214</v>
      </c>
      <c r="D4817" s="34">
        <v>0</v>
      </c>
      <c r="E4817" s="34">
        <v>18995421</v>
      </c>
      <c r="F4817" s="34">
        <v>18995421</v>
      </c>
    </row>
    <row r="4818" spans="1:6" ht="13.5" hidden="1" thickBot="1">
      <c r="A4818" s="27">
        <f t="shared" si="84"/>
        <v>9</v>
      </c>
      <c r="B4818" s="30" t="s">
        <v>7048</v>
      </c>
      <c r="C4818" s="30" t="s">
        <v>133</v>
      </c>
      <c r="D4818" s="34">
        <v>0</v>
      </c>
      <c r="E4818" s="34">
        <v>4122716</v>
      </c>
      <c r="F4818" s="34">
        <v>4122716</v>
      </c>
    </row>
    <row r="4819" spans="1:6" ht="13.5" hidden="1" thickBot="1">
      <c r="A4819" s="27">
        <f t="shared" si="84"/>
        <v>9</v>
      </c>
      <c r="B4819" s="30" t="s">
        <v>7049</v>
      </c>
      <c r="C4819" s="30" t="s">
        <v>6077</v>
      </c>
      <c r="D4819" s="34">
        <v>0</v>
      </c>
      <c r="E4819" s="34">
        <v>497604</v>
      </c>
      <c r="F4819" s="34">
        <v>497604</v>
      </c>
    </row>
    <row r="4820" spans="1:6" ht="13.5" hidden="1" thickBot="1">
      <c r="A4820" s="27">
        <f t="shared" si="84"/>
        <v>9</v>
      </c>
      <c r="B4820" s="30" t="s">
        <v>7050</v>
      </c>
      <c r="C4820" s="30" t="s">
        <v>4802</v>
      </c>
      <c r="D4820" s="34">
        <v>0</v>
      </c>
      <c r="E4820" s="34">
        <v>106491960</v>
      </c>
      <c r="F4820" s="34">
        <v>106491960</v>
      </c>
    </row>
    <row r="4821" spans="1:6" ht="13.5" hidden="1" thickBot="1">
      <c r="A4821" s="27">
        <f t="shared" si="84"/>
        <v>9</v>
      </c>
      <c r="B4821" s="30" t="s">
        <v>7051</v>
      </c>
      <c r="C4821" s="30" t="s">
        <v>6080</v>
      </c>
      <c r="D4821" s="34">
        <v>0</v>
      </c>
      <c r="E4821" s="34">
        <v>2102664204</v>
      </c>
      <c r="F4821" s="34">
        <v>2102664204</v>
      </c>
    </row>
    <row r="4822" spans="1:6" ht="13.5" thickBot="1">
      <c r="A4822" s="27">
        <f t="shared" si="84"/>
        <v>6</v>
      </c>
      <c r="B4822" s="27" t="s">
        <v>7052</v>
      </c>
      <c r="C4822" s="30" t="s">
        <v>1006</v>
      </c>
      <c r="D4822" s="34">
        <v>0</v>
      </c>
      <c r="E4822" s="34">
        <v>0</v>
      </c>
      <c r="F4822" s="34">
        <v>0</v>
      </c>
    </row>
    <row r="4823" spans="1:6" ht="13.5" hidden="1" thickBot="1">
      <c r="A4823" s="27">
        <f t="shared" si="84"/>
        <v>9</v>
      </c>
      <c r="B4823" s="30" t="s">
        <v>7053</v>
      </c>
      <c r="C4823" s="30" t="s">
        <v>199</v>
      </c>
      <c r="D4823" s="34">
        <v>0</v>
      </c>
      <c r="E4823" s="34">
        <v>17298134</v>
      </c>
      <c r="F4823" s="34">
        <v>17298134</v>
      </c>
    </row>
    <row r="4824" spans="1:6" ht="13.5" hidden="1" thickBot="1">
      <c r="A4824" s="27">
        <f t="shared" si="84"/>
        <v>9</v>
      </c>
      <c r="B4824" s="30" t="s">
        <v>7054</v>
      </c>
      <c r="C4824" s="30" t="s">
        <v>4823</v>
      </c>
      <c r="D4824" s="34">
        <v>0</v>
      </c>
      <c r="E4824" s="34">
        <v>802079223</v>
      </c>
      <c r="F4824" s="34">
        <v>802079223</v>
      </c>
    </row>
    <row r="4825" spans="1:6" ht="13.5" hidden="1" thickBot="1">
      <c r="A4825" s="27">
        <f t="shared" si="84"/>
        <v>9</v>
      </c>
      <c r="B4825" s="30" t="s">
        <v>7055</v>
      </c>
      <c r="C4825" s="30" t="s">
        <v>2212</v>
      </c>
      <c r="D4825" s="34">
        <v>0</v>
      </c>
      <c r="E4825" s="34">
        <v>169815842</v>
      </c>
      <c r="F4825" s="34">
        <v>169815842</v>
      </c>
    </row>
    <row r="4826" spans="1:6" ht="13.5" hidden="1" thickBot="1">
      <c r="A4826" s="27">
        <f t="shared" si="84"/>
        <v>9</v>
      </c>
      <c r="B4826" s="30" t="s">
        <v>7056</v>
      </c>
      <c r="C4826" s="30" t="s">
        <v>4744</v>
      </c>
      <c r="D4826" s="34">
        <v>0</v>
      </c>
      <c r="E4826" s="34">
        <v>1392919</v>
      </c>
      <c r="F4826" s="34">
        <v>1392919</v>
      </c>
    </row>
    <row r="4827" spans="1:6" ht="13.5" hidden="1" thickBot="1">
      <c r="A4827" s="27">
        <f t="shared" si="84"/>
        <v>9</v>
      </c>
      <c r="B4827" s="30" t="s">
        <v>7057</v>
      </c>
      <c r="C4827" s="30" t="s">
        <v>2214</v>
      </c>
      <c r="D4827" s="34">
        <v>0</v>
      </c>
      <c r="E4827" s="34">
        <v>28535314</v>
      </c>
      <c r="F4827" s="34">
        <v>28535314</v>
      </c>
    </row>
    <row r="4828" spans="1:6" ht="13.5" hidden="1" thickBot="1">
      <c r="A4828" s="27">
        <f t="shared" si="84"/>
        <v>9</v>
      </c>
      <c r="B4828" s="30" t="s">
        <v>7058</v>
      </c>
      <c r="C4828" s="30" t="s">
        <v>133</v>
      </c>
      <c r="D4828" s="34">
        <v>0</v>
      </c>
      <c r="E4828" s="34">
        <v>34706310</v>
      </c>
      <c r="F4828" s="34">
        <v>34706310</v>
      </c>
    </row>
    <row r="4829" spans="1:6" ht="13.5" hidden="1" thickBot="1">
      <c r="A4829" s="27">
        <f t="shared" si="84"/>
        <v>9</v>
      </c>
      <c r="B4829" s="30" t="s">
        <v>7059</v>
      </c>
      <c r="C4829" s="30" t="s">
        <v>6080</v>
      </c>
      <c r="D4829" s="34">
        <v>0</v>
      </c>
      <c r="E4829" s="34">
        <v>1053827742</v>
      </c>
      <c r="F4829" s="34">
        <v>1053827742</v>
      </c>
    </row>
    <row r="4830" spans="1:6" ht="13.5" thickBot="1">
      <c r="A4830" s="27">
        <f t="shared" si="84"/>
        <v>6</v>
      </c>
      <c r="B4830" s="27" t="s">
        <v>7060</v>
      </c>
      <c r="C4830" s="30" t="s">
        <v>7061</v>
      </c>
      <c r="D4830" s="34">
        <v>0</v>
      </c>
      <c r="E4830" s="34">
        <v>0</v>
      </c>
      <c r="F4830" s="34">
        <v>0</v>
      </c>
    </row>
    <row r="4831" spans="1:6" ht="13.5" hidden="1" thickBot="1">
      <c r="A4831" s="27">
        <f t="shared" si="84"/>
        <v>9</v>
      </c>
      <c r="B4831" s="30" t="s">
        <v>7062</v>
      </c>
      <c r="C4831" s="30" t="s">
        <v>199</v>
      </c>
      <c r="D4831" s="34">
        <v>0</v>
      </c>
      <c r="E4831" s="34">
        <v>158715148</v>
      </c>
      <c r="F4831" s="34">
        <v>158715148</v>
      </c>
    </row>
    <row r="4832" spans="1:6" ht="13.5" hidden="1" thickBot="1">
      <c r="A4832" s="27">
        <f t="shared" si="84"/>
        <v>9</v>
      </c>
      <c r="B4832" s="30" t="s">
        <v>7063</v>
      </c>
      <c r="C4832" s="30" t="s">
        <v>4823</v>
      </c>
      <c r="D4832" s="34">
        <v>0</v>
      </c>
      <c r="E4832" s="34">
        <v>33953772723</v>
      </c>
      <c r="F4832" s="34">
        <v>33953772723</v>
      </c>
    </row>
    <row r="4833" spans="1:6" ht="13.5" hidden="1" thickBot="1">
      <c r="A4833" s="27">
        <f t="shared" si="84"/>
        <v>9</v>
      </c>
      <c r="B4833" s="30" t="s">
        <v>7064</v>
      </c>
      <c r="C4833" s="30" t="s">
        <v>2212</v>
      </c>
      <c r="D4833" s="34">
        <v>0</v>
      </c>
      <c r="E4833" s="34">
        <v>10798186626</v>
      </c>
      <c r="F4833" s="34">
        <v>10798186626</v>
      </c>
    </row>
    <row r="4834" spans="1:6" ht="13.5" hidden="1" thickBot="1">
      <c r="A4834" s="27">
        <f t="shared" ref="A4834:A4897" si="85">LEN(B4834)</f>
        <v>9</v>
      </c>
      <c r="B4834" s="30" t="s">
        <v>7065</v>
      </c>
      <c r="C4834" s="30" t="s">
        <v>4744</v>
      </c>
      <c r="D4834" s="34">
        <v>0</v>
      </c>
      <c r="E4834" s="34">
        <v>104069567</v>
      </c>
      <c r="F4834" s="34">
        <v>104069567</v>
      </c>
    </row>
    <row r="4835" spans="1:6" ht="13.5" hidden="1" thickBot="1">
      <c r="A4835" s="27">
        <f t="shared" si="85"/>
        <v>9</v>
      </c>
      <c r="B4835" s="30" t="s">
        <v>7066</v>
      </c>
      <c r="C4835" s="30" t="s">
        <v>2214</v>
      </c>
      <c r="D4835" s="34">
        <v>0</v>
      </c>
      <c r="E4835" s="34">
        <v>1171789017</v>
      </c>
      <c r="F4835" s="34">
        <v>1171789017</v>
      </c>
    </row>
    <row r="4836" spans="1:6" ht="13.5" hidden="1" thickBot="1">
      <c r="A4836" s="27">
        <f t="shared" si="85"/>
        <v>9</v>
      </c>
      <c r="B4836" s="30" t="s">
        <v>7067</v>
      </c>
      <c r="C4836" s="30" t="s">
        <v>133</v>
      </c>
      <c r="D4836" s="34">
        <v>0</v>
      </c>
      <c r="E4836" s="34">
        <v>102993500</v>
      </c>
      <c r="F4836" s="34">
        <v>102993500</v>
      </c>
    </row>
    <row r="4837" spans="1:6" ht="13.5" hidden="1" thickBot="1">
      <c r="A4837" s="27">
        <f t="shared" si="85"/>
        <v>9</v>
      </c>
      <c r="B4837" s="30" t="s">
        <v>7068</v>
      </c>
      <c r="C4837" s="30" t="s">
        <v>6077</v>
      </c>
      <c r="D4837" s="34">
        <v>0</v>
      </c>
      <c r="E4837" s="34">
        <v>6486381075</v>
      </c>
      <c r="F4837" s="34">
        <v>6486381075</v>
      </c>
    </row>
    <row r="4838" spans="1:6" ht="13.5" hidden="1" thickBot="1">
      <c r="A4838" s="27">
        <f t="shared" si="85"/>
        <v>9</v>
      </c>
      <c r="B4838" s="30" t="s">
        <v>7069</v>
      </c>
      <c r="C4838" s="30" t="s">
        <v>1334</v>
      </c>
      <c r="D4838" s="34">
        <v>0</v>
      </c>
      <c r="E4838" s="34">
        <v>223217659</v>
      </c>
      <c r="F4838" s="34">
        <v>223217659</v>
      </c>
    </row>
    <row r="4839" spans="1:6" ht="13.5" hidden="1" thickBot="1">
      <c r="A4839" s="27">
        <f t="shared" si="85"/>
        <v>9</v>
      </c>
      <c r="B4839" s="30" t="s">
        <v>7070</v>
      </c>
      <c r="C4839" s="30" t="s">
        <v>4785</v>
      </c>
      <c r="D4839" s="34">
        <v>0</v>
      </c>
      <c r="E4839" s="34">
        <v>437854712</v>
      </c>
      <c r="F4839" s="34">
        <v>437854712</v>
      </c>
    </row>
    <row r="4840" spans="1:6" ht="13.5" hidden="1" thickBot="1">
      <c r="A4840" s="27">
        <f t="shared" si="85"/>
        <v>9</v>
      </c>
      <c r="B4840" s="30" t="s">
        <v>7071</v>
      </c>
      <c r="C4840" s="30" t="s">
        <v>4802</v>
      </c>
      <c r="D4840" s="34">
        <v>0</v>
      </c>
      <c r="E4840" s="34">
        <v>9058398804</v>
      </c>
      <c r="F4840" s="34">
        <v>9058398804</v>
      </c>
    </row>
    <row r="4841" spans="1:6" ht="13.5" hidden="1" thickBot="1">
      <c r="A4841" s="27">
        <f t="shared" si="85"/>
        <v>9</v>
      </c>
      <c r="B4841" s="30" t="s">
        <v>7072</v>
      </c>
      <c r="C4841" s="30" t="s">
        <v>6080</v>
      </c>
      <c r="D4841" s="34">
        <v>0</v>
      </c>
      <c r="E4841" s="34">
        <v>62495378831</v>
      </c>
      <c r="F4841" s="34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0" t="s">
        <v>1520</v>
      </c>
      <c r="D4842" s="34">
        <v>0</v>
      </c>
      <c r="E4842" s="34">
        <v>0</v>
      </c>
      <c r="F4842" s="34">
        <v>0</v>
      </c>
    </row>
    <row r="4843" spans="1:6" ht="13.5" hidden="1" thickBot="1">
      <c r="A4843" s="27">
        <f t="shared" si="85"/>
        <v>9</v>
      </c>
      <c r="B4843" s="30" t="s">
        <v>7074</v>
      </c>
      <c r="C4843" s="30" t="s">
        <v>4823</v>
      </c>
      <c r="D4843" s="34">
        <v>0</v>
      </c>
      <c r="E4843" s="34">
        <v>5366672599</v>
      </c>
      <c r="F4843" s="34">
        <v>5366672599</v>
      </c>
    </row>
    <row r="4844" spans="1:6" ht="13.5" hidden="1" thickBot="1">
      <c r="A4844" s="27">
        <f t="shared" si="85"/>
        <v>9</v>
      </c>
      <c r="B4844" s="30" t="s">
        <v>7075</v>
      </c>
      <c r="C4844" s="30" t="s">
        <v>4802</v>
      </c>
      <c r="D4844" s="34">
        <v>0</v>
      </c>
      <c r="E4844" s="34">
        <v>1800000</v>
      </c>
      <c r="F4844" s="34">
        <v>1800000</v>
      </c>
    </row>
    <row r="4845" spans="1:6" ht="13.5" hidden="1" thickBot="1">
      <c r="A4845" s="27">
        <f t="shared" si="85"/>
        <v>9</v>
      </c>
      <c r="B4845" s="30" t="s">
        <v>7076</v>
      </c>
      <c r="C4845" s="30" t="s">
        <v>6080</v>
      </c>
      <c r="D4845" s="34">
        <v>0</v>
      </c>
      <c r="E4845" s="34">
        <v>5368472599</v>
      </c>
      <c r="F4845" s="34">
        <v>5368472599</v>
      </c>
    </row>
    <row r="4846" spans="1:6" ht="13.5" thickBot="1">
      <c r="A4846" s="27">
        <f t="shared" si="85"/>
        <v>6</v>
      </c>
      <c r="B4846" s="27" t="s">
        <v>7077</v>
      </c>
      <c r="C4846" s="30" t="s">
        <v>1522</v>
      </c>
      <c r="D4846" s="34">
        <v>0</v>
      </c>
      <c r="E4846" s="34">
        <v>0</v>
      </c>
      <c r="F4846" s="34">
        <v>0</v>
      </c>
    </row>
    <row r="4847" spans="1:6" ht="13.5" hidden="1" thickBot="1">
      <c r="A4847" s="27">
        <f t="shared" si="85"/>
        <v>9</v>
      </c>
      <c r="B4847" s="30" t="s">
        <v>7078</v>
      </c>
      <c r="C4847" s="30" t="s">
        <v>199</v>
      </c>
      <c r="D4847" s="34">
        <v>0</v>
      </c>
      <c r="E4847" s="34">
        <v>686893440</v>
      </c>
      <c r="F4847" s="34">
        <v>686893440</v>
      </c>
    </row>
    <row r="4848" spans="1:6" ht="13.5" hidden="1" thickBot="1">
      <c r="A4848" s="27">
        <f t="shared" si="85"/>
        <v>9</v>
      </c>
      <c r="B4848" s="30" t="s">
        <v>7079</v>
      </c>
      <c r="C4848" s="30" t="s">
        <v>4823</v>
      </c>
      <c r="D4848" s="34">
        <v>0</v>
      </c>
      <c r="E4848" s="34">
        <v>366710505</v>
      </c>
      <c r="F4848" s="34">
        <v>366710505</v>
      </c>
    </row>
    <row r="4849" spans="1:6" ht="13.5" hidden="1" thickBot="1">
      <c r="A4849" s="27">
        <f t="shared" si="85"/>
        <v>9</v>
      </c>
      <c r="B4849" s="30" t="s">
        <v>7080</v>
      </c>
      <c r="C4849" s="30" t="s">
        <v>2212</v>
      </c>
      <c r="D4849" s="34">
        <v>0</v>
      </c>
      <c r="E4849" s="34">
        <v>184930202</v>
      </c>
      <c r="F4849" s="34">
        <v>184930202</v>
      </c>
    </row>
    <row r="4850" spans="1:6" ht="13.5" hidden="1" thickBot="1">
      <c r="A4850" s="27">
        <f t="shared" si="85"/>
        <v>9</v>
      </c>
      <c r="B4850" s="30" t="s">
        <v>7081</v>
      </c>
      <c r="C4850" s="30" t="s">
        <v>4744</v>
      </c>
      <c r="D4850" s="34">
        <v>0</v>
      </c>
      <c r="E4850" s="34">
        <v>4660480</v>
      </c>
      <c r="F4850" s="34">
        <v>4660480</v>
      </c>
    </row>
    <row r="4851" spans="1:6" ht="13.5" hidden="1" thickBot="1">
      <c r="A4851" s="27">
        <f t="shared" si="85"/>
        <v>9</v>
      </c>
      <c r="B4851" s="30" t="s">
        <v>7082</v>
      </c>
      <c r="C4851" s="30" t="s">
        <v>2214</v>
      </c>
      <c r="D4851" s="34">
        <v>0</v>
      </c>
      <c r="E4851" s="34">
        <v>37522165</v>
      </c>
      <c r="F4851" s="34">
        <v>37522165</v>
      </c>
    </row>
    <row r="4852" spans="1:6" ht="13.5" hidden="1" thickBot="1">
      <c r="A4852" s="27">
        <f t="shared" si="85"/>
        <v>9</v>
      </c>
      <c r="B4852" s="30" t="s">
        <v>7083</v>
      </c>
      <c r="C4852" s="30" t="s">
        <v>133</v>
      </c>
      <c r="D4852" s="34">
        <v>0</v>
      </c>
      <c r="E4852" s="34">
        <v>1792600</v>
      </c>
      <c r="F4852" s="34">
        <v>1792600</v>
      </c>
    </row>
    <row r="4853" spans="1:6" ht="13.5" hidden="1" thickBot="1">
      <c r="A4853" s="27">
        <f t="shared" si="85"/>
        <v>9</v>
      </c>
      <c r="B4853" s="30" t="s">
        <v>7084</v>
      </c>
      <c r="C4853" s="30" t="s">
        <v>6077</v>
      </c>
      <c r="D4853" s="34">
        <v>0</v>
      </c>
      <c r="E4853" s="34">
        <v>3287927</v>
      </c>
      <c r="F4853" s="34">
        <v>3287927</v>
      </c>
    </row>
    <row r="4854" spans="1:6" ht="13.5" hidden="1" thickBot="1">
      <c r="A4854" s="27">
        <f t="shared" si="85"/>
        <v>9</v>
      </c>
      <c r="B4854" s="30" t="s">
        <v>7085</v>
      </c>
      <c r="C4854" s="30" t="s">
        <v>1334</v>
      </c>
      <c r="D4854" s="34">
        <v>0</v>
      </c>
      <c r="E4854" s="34">
        <v>1320537</v>
      </c>
      <c r="F4854" s="34">
        <v>1320537</v>
      </c>
    </row>
    <row r="4855" spans="1:6" ht="13.5" hidden="1" thickBot="1">
      <c r="A4855" s="27">
        <f t="shared" si="85"/>
        <v>9</v>
      </c>
      <c r="B4855" s="30" t="s">
        <v>7086</v>
      </c>
      <c r="C4855" s="30" t="s">
        <v>4785</v>
      </c>
      <c r="D4855" s="34">
        <v>0</v>
      </c>
      <c r="E4855" s="34">
        <v>96979749</v>
      </c>
      <c r="F4855" s="34">
        <v>96979749</v>
      </c>
    </row>
    <row r="4856" spans="1:6" ht="13.5" hidden="1" thickBot="1">
      <c r="A4856" s="27">
        <f t="shared" si="85"/>
        <v>9</v>
      </c>
      <c r="B4856" s="30" t="s">
        <v>7087</v>
      </c>
      <c r="C4856" s="30" t="s">
        <v>4802</v>
      </c>
      <c r="D4856" s="34">
        <v>0</v>
      </c>
      <c r="E4856" s="34">
        <v>50722237</v>
      </c>
      <c r="F4856" s="34">
        <v>50722237</v>
      </c>
    </row>
    <row r="4857" spans="1:6" ht="13.5" hidden="1" thickBot="1">
      <c r="A4857" s="27">
        <f t="shared" si="85"/>
        <v>9</v>
      </c>
      <c r="B4857" s="30" t="s">
        <v>7088</v>
      </c>
      <c r="C4857" s="30" t="s">
        <v>6080</v>
      </c>
      <c r="D4857" s="34">
        <v>0</v>
      </c>
      <c r="E4857" s="34">
        <v>1434819842</v>
      </c>
      <c r="F4857" s="34">
        <v>1434819842</v>
      </c>
    </row>
    <row r="4858" spans="1:6" ht="13.5" thickBot="1">
      <c r="A4858" s="27">
        <f t="shared" si="85"/>
        <v>6</v>
      </c>
      <c r="B4858" s="27" t="s">
        <v>7089</v>
      </c>
      <c r="C4858" s="30" t="s">
        <v>1016</v>
      </c>
      <c r="D4858" s="34">
        <v>0</v>
      </c>
      <c r="E4858" s="34">
        <v>0</v>
      </c>
      <c r="F4858" s="34">
        <v>0</v>
      </c>
    </row>
    <row r="4859" spans="1:6" ht="13.5" hidden="1" thickBot="1">
      <c r="A4859" s="27">
        <f t="shared" si="85"/>
        <v>9</v>
      </c>
      <c r="B4859" s="30" t="s">
        <v>7090</v>
      </c>
      <c r="C4859" s="30" t="s">
        <v>199</v>
      </c>
      <c r="D4859" s="34">
        <v>0</v>
      </c>
      <c r="E4859" s="34">
        <v>39637425</v>
      </c>
      <c r="F4859" s="34">
        <v>39637425</v>
      </c>
    </row>
    <row r="4860" spans="1:6" ht="13.5" hidden="1" thickBot="1">
      <c r="A4860" s="27">
        <f t="shared" si="85"/>
        <v>9</v>
      </c>
      <c r="B4860" s="30" t="s">
        <v>7091</v>
      </c>
      <c r="C4860" s="30" t="s">
        <v>4823</v>
      </c>
      <c r="D4860" s="34">
        <v>0</v>
      </c>
      <c r="E4860" s="34">
        <v>300080372</v>
      </c>
      <c r="F4860" s="34">
        <v>300080372</v>
      </c>
    </row>
    <row r="4861" spans="1:6" ht="13.5" hidden="1" thickBot="1">
      <c r="A4861" s="27">
        <f t="shared" si="85"/>
        <v>9</v>
      </c>
      <c r="B4861" s="30" t="s">
        <v>7092</v>
      </c>
      <c r="C4861" s="30" t="s">
        <v>2212</v>
      </c>
      <c r="D4861" s="34">
        <v>0</v>
      </c>
      <c r="E4861" s="34">
        <v>217114528</v>
      </c>
      <c r="F4861" s="34">
        <v>217114528</v>
      </c>
    </row>
    <row r="4862" spans="1:6" ht="13.5" hidden="1" thickBot="1">
      <c r="A4862" s="27">
        <f t="shared" si="85"/>
        <v>9</v>
      </c>
      <c r="B4862" s="30" t="s">
        <v>7093</v>
      </c>
      <c r="C4862" s="30" t="s">
        <v>2214</v>
      </c>
      <c r="D4862" s="34">
        <v>0</v>
      </c>
      <c r="E4862" s="34">
        <v>66113500</v>
      </c>
      <c r="F4862" s="34">
        <v>66113500</v>
      </c>
    </row>
    <row r="4863" spans="1:6" ht="13.5" hidden="1" thickBot="1">
      <c r="A4863" s="27">
        <f t="shared" si="85"/>
        <v>9</v>
      </c>
      <c r="B4863" s="30" t="s">
        <v>7094</v>
      </c>
      <c r="C4863" s="30" t="s">
        <v>6077</v>
      </c>
      <c r="D4863" s="34">
        <v>0</v>
      </c>
      <c r="E4863" s="34">
        <v>319500</v>
      </c>
      <c r="F4863" s="34">
        <v>319500</v>
      </c>
    </row>
    <row r="4864" spans="1:6" ht="13.5" hidden="1" thickBot="1">
      <c r="A4864" s="27">
        <f t="shared" si="85"/>
        <v>9</v>
      </c>
      <c r="B4864" s="30" t="s">
        <v>7095</v>
      </c>
      <c r="C4864" s="30" t="s">
        <v>4785</v>
      </c>
      <c r="D4864" s="34">
        <v>0</v>
      </c>
      <c r="E4864" s="34">
        <v>68362162</v>
      </c>
      <c r="F4864" s="34">
        <v>68362162</v>
      </c>
    </row>
    <row r="4865" spans="1:6" ht="13.5" hidden="1" thickBot="1">
      <c r="A4865" s="27">
        <f t="shared" si="85"/>
        <v>9</v>
      </c>
      <c r="B4865" s="30" t="s">
        <v>7096</v>
      </c>
      <c r="C4865" s="30" t="s">
        <v>4802</v>
      </c>
      <c r="D4865" s="34">
        <v>0</v>
      </c>
      <c r="E4865" s="34">
        <v>20538600</v>
      </c>
      <c r="F4865" s="34">
        <v>20538600</v>
      </c>
    </row>
    <row r="4866" spans="1:6" ht="13.5" hidden="1" thickBot="1">
      <c r="A4866" s="27">
        <f t="shared" si="85"/>
        <v>9</v>
      </c>
      <c r="B4866" s="30" t="s">
        <v>7097</v>
      </c>
      <c r="C4866" s="30" t="s">
        <v>6080</v>
      </c>
      <c r="D4866" s="34">
        <v>0</v>
      </c>
      <c r="E4866" s="34">
        <v>712166087</v>
      </c>
      <c r="F4866" s="34">
        <v>712166087</v>
      </c>
    </row>
    <row r="4867" spans="1:6" ht="13.5" thickBot="1">
      <c r="A4867" s="27">
        <f t="shared" si="85"/>
        <v>6</v>
      </c>
      <c r="B4867" s="27" t="s">
        <v>7098</v>
      </c>
      <c r="C4867" s="30" t="s">
        <v>1020</v>
      </c>
      <c r="D4867" s="34">
        <v>0</v>
      </c>
      <c r="E4867" s="34">
        <v>0</v>
      </c>
      <c r="F4867" s="34">
        <v>0</v>
      </c>
    </row>
    <row r="4868" spans="1:6" ht="13.5" hidden="1" thickBot="1">
      <c r="A4868" s="27">
        <f t="shared" si="85"/>
        <v>9</v>
      </c>
      <c r="B4868" s="30" t="s">
        <v>7099</v>
      </c>
      <c r="C4868" s="30" t="s">
        <v>199</v>
      </c>
      <c r="D4868" s="34">
        <v>0</v>
      </c>
      <c r="E4868" s="34">
        <v>85246117</v>
      </c>
      <c r="F4868" s="34">
        <v>85246117</v>
      </c>
    </row>
    <row r="4869" spans="1:6" ht="13.5" hidden="1" thickBot="1">
      <c r="A4869" s="27">
        <f t="shared" si="85"/>
        <v>9</v>
      </c>
      <c r="B4869" s="30" t="s">
        <v>7100</v>
      </c>
      <c r="C4869" s="30" t="s">
        <v>4823</v>
      </c>
      <c r="D4869" s="34">
        <v>0</v>
      </c>
      <c r="E4869" s="33">
        <v>9940327257.2299995</v>
      </c>
      <c r="F4869" s="33">
        <v>9940327257.2299995</v>
      </c>
    </row>
    <row r="4870" spans="1:6" ht="13.5" hidden="1" thickBot="1">
      <c r="A4870" s="27">
        <f t="shared" si="85"/>
        <v>9</v>
      </c>
      <c r="B4870" s="30" t="s">
        <v>7101</v>
      </c>
      <c r="C4870" s="30" t="s">
        <v>2212</v>
      </c>
      <c r="D4870" s="34">
        <v>0</v>
      </c>
      <c r="E4870" s="34">
        <v>1969420040</v>
      </c>
      <c r="F4870" s="34">
        <v>1969420040</v>
      </c>
    </row>
    <row r="4871" spans="1:6" ht="13.5" hidden="1" thickBot="1">
      <c r="A4871" s="27">
        <f t="shared" si="85"/>
        <v>9</v>
      </c>
      <c r="B4871" s="30" t="s">
        <v>7102</v>
      </c>
      <c r="C4871" s="30" t="s">
        <v>2214</v>
      </c>
      <c r="D4871" s="34">
        <v>0</v>
      </c>
      <c r="E4871" s="34">
        <v>483973671</v>
      </c>
      <c r="F4871" s="34">
        <v>483973671</v>
      </c>
    </row>
    <row r="4872" spans="1:6" ht="13.5" hidden="1" thickBot="1">
      <c r="A4872" s="27">
        <f t="shared" si="85"/>
        <v>9</v>
      </c>
      <c r="B4872" s="30" t="s">
        <v>7103</v>
      </c>
      <c r="C4872" s="30" t="s">
        <v>133</v>
      </c>
      <c r="D4872" s="34">
        <v>0</v>
      </c>
      <c r="E4872" s="34">
        <v>103438068</v>
      </c>
      <c r="F4872" s="34">
        <v>103438068</v>
      </c>
    </row>
    <row r="4873" spans="1:6" ht="13.5" hidden="1" thickBot="1">
      <c r="A4873" s="27">
        <f t="shared" si="85"/>
        <v>9</v>
      </c>
      <c r="B4873" s="30" t="s">
        <v>7104</v>
      </c>
      <c r="C4873" s="30" t="s">
        <v>1334</v>
      </c>
      <c r="D4873" s="34">
        <v>0</v>
      </c>
      <c r="E4873" s="34">
        <v>163129033</v>
      </c>
      <c r="F4873" s="34">
        <v>163129033</v>
      </c>
    </row>
    <row r="4874" spans="1:6" ht="13.5" hidden="1" thickBot="1">
      <c r="A4874" s="27">
        <f t="shared" si="85"/>
        <v>9</v>
      </c>
      <c r="B4874" s="30" t="s">
        <v>7105</v>
      </c>
      <c r="C4874" s="30" t="s">
        <v>4785</v>
      </c>
      <c r="D4874" s="34">
        <v>0</v>
      </c>
      <c r="E4874" s="34">
        <v>729072221</v>
      </c>
      <c r="F4874" s="34">
        <v>729072221</v>
      </c>
    </row>
    <row r="4875" spans="1:6" ht="13.5" hidden="1" thickBot="1">
      <c r="A4875" s="27">
        <f t="shared" si="85"/>
        <v>9</v>
      </c>
      <c r="B4875" s="30" t="s">
        <v>7106</v>
      </c>
      <c r="C4875" s="30" t="s">
        <v>4802</v>
      </c>
      <c r="D4875" s="34">
        <v>0</v>
      </c>
      <c r="E4875" s="34">
        <v>2041950592</v>
      </c>
      <c r="F4875" s="34">
        <v>2041950592</v>
      </c>
    </row>
    <row r="4876" spans="1:6" ht="13.5" hidden="1" thickBot="1">
      <c r="A4876" s="27">
        <f t="shared" si="85"/>
        <v>9</v>
      </c>
      <c r="B4876" s="30" t="s">
        <v>7107</v>
      </c>
      <c r="C4876" s="30" t="s">
        <v>6080</v>
      </c>
      <c r="D4876" s="34">
        <v>0</v>
      </c>
      <c r="E4876" s="33">
        <v>15516556999.23</v>
      </c>
      <c r="F4876" s="33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0" t="s">
        <v>7109</v>
      </c>
      <c r="D4877" s="34">
        <v>0</v>
      </c>
      <c r="E4877" s="34">
        <v>0</v>
      </c>
      <c r="F4877" s="34">
        <v>0</v>
      </c>
    </row>
    <row r="4878" spans="1:6" ht="13.5" thickBot="1">
      <c r="A4878" s="27">
        <f t="shared" si="85"/>
        <v>3</v>
      </c>
      <c r="B4878" s="27" t="s">
        <v>7110</v>
      </c>
      <c r="C4878" s="30" t="s">
        <v>7111</v>
      </c>
      <c r="D4878" s="34">
        <v>0</v>
      </c>
      <c r="E4878" s="33">
        <v>938096621236406</v>
      </c>
      <c r="F4878" s="33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0" t="s">
        <v>7113</v>
      </c>
      <c r="D4879" s="34">
        <v>0</v>
      </c>
      <c r="E4879" s="33">
        <v>38143071619194.398</v>
      </c>
      <c r="F4879" s="33">
        <v>38143071619194.398</v>
      </c>
    </row>
    <row r="4880" spans="1:6" ht="13.5" hidden="1" thickBot="1">
      <c r="A4880" s="27">
        <f t="shared" si="85"/>
        <v>9</v>
      </c>
      <c r="B4880" s="30" t="s">
        <v>7114</v>
      </c>
      <c r="C4880" s="30" t="s">
        <v>5262</v>
      </c>
      <c r="D4880" s="34">
        <v>0</v>
      </c>
      <c r="E4880" s="33">
        <v>1024228120239.62</v>
      </c>
      <c r="F4880" s="33">
        <v>1024228120239.62</v>
      </c>
    </row>
    <row r="4881" spans="1:6" ht="13.5" hidden="1" thickBot="1">
      <c r="A4881" s="27">
        <f t="shared" si="85"/>
        <v>9</v>
      </c>
      <c r="B4881" s="30" t="s">
        <v>7115</v>
      </c>
      <c r="C4881" s="30" t="s">
        <v>3188</v>
      </c>
      <c r="D4881" s="34">
        <v>0</v>
      </c>
      <c r="E4881" s="33">
        <v>349679390223.09003</v>
      </c>
      <c r="F4881" s="33">
        <v>349679390223.09003</v>
      </c>
    </row>
    <row r="4882" spans="1:6" ht="13.5" hidden="1" thickBot="1">
      <c r="A4882" s="27">
        <f t="shared" si="85"/>
        <v>9</v>
      </c>
      <c r="B4882" s="30" t="s">
        <v>7116</v>
      </c>
      <c r="C4882" s="30" t="s">
        <v>5264</v>
      </c>
      <c r="D4882" s="34">
        <v>0</v>
      </c>
      <c r="E4882" s="33">
        <v>2122825232739.6101</v>
      </c>
      <c r="F4882" s="33">
        <v>2122825232739.6101</v>
      </c>
    </row>
    <row r="4883" spans="1:6" ht="13.5" hidden="1" thickBot="1">
      <c r="A4883" s="27">
        <f t="shared" si="85"/>
        <v>9</v>
      </c>
      <c r="B4883" s="30" t="s">
        <v>7117</v>
      </c>
      <c r="C4883" s="30" t="s">
        <v>3184</v>
      </c>
      <c r="D4883" s="34">
        <v>0</v>
      </c>
      <c r="E4883" s="33">
        <v>13281317396369.301</v>
      </c>
      <c r="F4883" s="33">
        <v>13281317396369.301</v>
      </c>
    </row>
    <row r="4884" spans="1:6" ht="13.5" hidden="1" thickBot="1">
      <c r="A4884" s="27">
        <f t="shared" si="85"/>
        <v>9</v>
      </c>
      <c r="B4884" s="30" t="s">
        <v>7118</v>
      </c>
      <c r="C4884" s="30" t="s">
        <v>7119</v>
      </c>
      <c r="D4884" s="34">
        <v>0</v>
      </c>
      <c r="E4884" s="33">
        <v>18847432293371.301</v>
      </c>
      <c r="F4884" s="33">
        <v>18847432293371.301</v>
      </c>
    </row>
    <row r="4885" spans="1:6" ht="13.5" hidden="1" thickBot="1">
      <c r="A4885" s="27">
        <f t="shared" si="85"/>
        <v>9</v>
      </c>
      <c r="B4885" s="30" t="s">
        <v>7120</v>
      </c>
      <c r="C4885" s="30" t="s">
        <v>7121</v>
      </c>
      <c r="D4885" s="34">
        <v>0</v>
      </c>
      <c r="E4885" s="33">
        <v>2517589186251.5698</v>
      </c>
      <c r="F4885" s="33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0" t="s">
        <v>7123</v>
      </c>
      <c r="D4886" s="34">
        <v>0</v>
      </c>
      <c r="E4886" s="33">
        <v>6836778849979.7402</v>
      </c>
      <c r="F4886" s="33">
        <v>6836778849979.7402</v>
      </c>
    </row>
    <row r="4887" spans="1:6" ht="13.5" hidden="1" thickBot="1">
      <c r="A4887" s="27">
        <f t="shared" si="85"/>
        <v>9</v>
      </c>
      <c r="B4887" s="30" t="s">
        <v>7124</v>
      </c>
      <c r="C4887" s="30" t="s">
        <v>7125</v>
      </c>
      <c r="D4887" s="34">
        <v>0</v>
      </c>
      <c r="E4887" s="33">
        <v>775407177522.43005</v>
      </c>
      <c r="F4887" s="33">
        <v>775407177522.43005</v>
      </c>
    </row>
    <row r="4888" spans="1:6" ht="13.5" hidden="1" thickBot="1">
      <c r="A4888" s="27">
        <f t="shared" si="85"/>
        <v>9</v>
      </c>
      <c r="B4888" s="30" t="s">
        <v>7126</v>
      </c>
      <c r="C4888" s="30" t="s">
        <v>7127</v>
      </c>
      <c r="D4888" s="34">
        <v>0</v>
      </c>
      <c r="E4888" s="33">
        <v>6061371672457.3096</v>
      </c>
      <c r="F4888" s="33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0" t="s">
        <v>7129</v>
      </c>
      <c r="D4889" s="34">
        <v>0</v>
      </c>
      <c r="E4889" s="34">
        <v>824675433380708</v>
      </c>
      <c r="F4889" s="34">
        <v>824675433380708</v>
      </c>
    </row>
    <row r="4890" spans="1:6" ht="13.5" hidden="1" thickBot="1">
      <c r="A4890" s="27">
        <f t="shared" si="85"/>
        <v>9</v>
      </c>
      <c r="B4890" s="30" t="s">
        <v>7130</v>
      </c>
      <c r="C4890" s="30" t="s">
        <v>7131</v>
      </c>
      <c r="D4890" s="34">
        <v>0</v>
      </c>
      <c r="E4890" s="34">
        <v>823849080264524</v>
      </c>
      <c r="F4890" s="34">
        <v>823849080264524</v>
      </c>
    </row>
    <row r="4891" spans="1:6" ht="13.5" hidden="1" thickBot="1">
      <c r="A4891" s="27">
        <f t="shared" si="85"/>
        <v>9</v>
      </c>
      <c r="B4891" s="30" t="s">
        <v>7132</v>
      </c>
      <c r="C4891" s="30" t="s">
        <v>7133</v>
      </c>
      <c r="D4891" s="34">
        <v>0</v>
      </c>
      <c r="E4891" s="34">
        <v>826353116184</v>
      </c>
      <c r="F4891" s="34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0" t="s">
        <v>3194</v>
      </c>
      <c r="D4892" s="34">
        <v>0</v>
      </c>
      <c r="E4892" s="33">
        <v>16998514972969.6</v>
      </c>
      <c r="F4892" s="33">
        <v>16998514972969.6</v>
      </c>
    </row>
    <row r="4893" spans="1:6" ht="13.5" hidden="1" thickBot="1">
      <c r="A4893" s="27">
        <f t="shared" si="85"/>
        <v>9</v>
      </c>
      <c r="B4893" s="30" t="s">
        <v>7135</v>
      </c>
      <c r="C4893" s="30" t="s">
        <v>4608</v>
      </c>
      <c r="D4893" s="34">
        <v>0</v>
      </c>
      <c r="E4893" s="34">
        <v>2477532405636</v>
      </c>
      <c r="F4893" s="34">
        <v>2477532405636</v>
      </c>
    </row>
    <row r="4894" spans="1:6" ht="13.5" hidden="1" thickBot="1">
      <c r="A4894" s="27">
        <f t="shared" si="85"/>
        <v>9</v>
      </c>
      <c r="B4894" s="30" t="s">
        <v>7136</v>
      </c>
      <c r="C4894" s="30" t="s">
        <v>7137</v>
      </c>
      <c r="D4894" s="34">
        <v>0</v>
      </c>
      <c r="E4894" s="34">
        <v>1207141716279</v>
      </c>
      <c r="F4894" s="34">
        <v>1207141716279</v>
      </c>
    </row>
    <row r="4895" spans="1:6" ht="13.5" hidden="1" thickBot="1">
      <c r="A4895" s="27">
        <f t="shared" si="85"/>
        <v>9</v>
      </c>
      <c r="B4895" s="30" t="s">
        <v>7138</v>
      </c>
      <c r="C4895" s="30" t="s">
        <v>7139</v>
      </c>
      <c r="D4895" s="34">
        <v>0</v>
      </c>
      <c r="E4895" s="34">
        <v>207750914688</v>
      </c>
      <c r="F4895" s="34">
        <v>207750914688</v>
      </c>
    </row>
    <row r="4896" spans="1:6" ht="13.5" hidden="1" thickBot="1">
      <c r="A4896" s="27">
        <f t="shared" si="85"/>
        <v>9</v>
      </c>
      <c r="B4896" s="30" t="s">
        <v>7140</v>
      </c>
      <c r="C4896" s="30" t="s">
        <v>7141</v>
      </c>
      <c r="D4896" s="34">
        <v>0</v>
      </c>
      <c r="E4896" s="34">
        <v>664636861236</v>
      </c>
      <c r="F4896" s="34">
        <v>664636861236</v>
      </c>
    </row>
    <row r="4897" spans="1:6" ht="13.5" hidden="1" thickBot="1">
      <c r="A4897" s="27">
        <f t="shared" si="85"/>
        <v>9</v>
      </c>
      <c r="B4897" s="30" t="s">
        <v>7142</v>
      </c>
      <c r="C4897" s="30" t="s">
        <v>7143</v>
      </c>
      <c r="D4897" s="34">
        <v>0</v>
      </c>
      <c r="E4897" s="34">
        <v>2673092549</v>
      </c>
      <c r="F4897" s="34">
        <v>2673092549</v>
      </c>
    </row>
    <row r="4898" spans="1:6" ht="13.5" hidden="1" thickBot="1">
      <c r="A4898" s="27">
        <f t="shared" ref="A4898:A4961" si="86">LEN(B4898)</f>
        <v>9</v>
      </c>
      <c r="B4898" s="30" t="s">
        <v>7144</v>
      </c>
      <c r="C4898" s="30" t="s">
        <v>7145</v>
      </c>
      <c r="D4898" s="34">
        <v>0</v>
      </c>
      <c r="E4898" s="34">
        <v>830145408</v>
      </c>
      <c r="F4898" s="34">
        <v>830145408</v>
      </c>
    </row>
    <row r="4899" spans="1:6" ht="13.5" hidden="1" thickBot="1">
      <c r="A4899" s="27">
        <f t="shared" si="86"/>
        <v>9</v>
      </c>
      <c r="B4899" s="30" t="s">
        <v>7146</v>
      </c>
      <c r="C4899" s="30" t="s">
        <v>7147</v>
      </c>
      <c r="D4899" s="34">
        <v>0</v>
      </c>
      <c r="E4899" s="33">
        <v>12437949837173.6</v>
      </c>
      <c r="F4899" s="33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0" t="s">
        <v>7149</v>
      </c>
      <c r="D4900" s="34">
        <v>0</v>
      </c>
      <c r="E4900" s="34">
        <v>204848773</v>
      </c>
      <c r="F4900" s="34">
        <v>204848773</v>
      </c>
    </row>
    <row r="4901" spans="1:6" ht="13.5" hidden="1" thickBot="1">
      <c r="A4901" s="27">
        <f t="shared" si="86"/>
        <v>9</v>
      </c>
      <c r="B4901" s="30" t="s">
        <v>7150</v>
      </c>
      <c r="C4901" s="30" t="s">
        <v>7151</v>
      </c>
      <c r="D4901" s="34">
        <v>0</v>
      </c>
      <c r="E4901" s="34">
        <v>184273773</v>
      </c>
      <c r="F4901" s="34">
        <v>184273773</v>
      </c>
    </row>
    <row r="4902" spans="1:6" ht="13.5" hidden="1" thickBot="1">
      <c r="A4902" s="27">
        <f t="shared" si="86"/>
        <v>9</v>
      </c>
      <c r="B4902" s="30" t="s">
        <v>7152</v>
      </c>
      <c r="C4902" s="30" t="s">
        <v>7153</v>
      </c>
      <c r="D4902" s="34">
        <v>0</v>
      </c>
      <c r="E4902" s="34">
        <v>20575000</v>
      </c>
      <c r="F4902" s="34">
        <v>20575000</v>
      </c>
    </row>
    <row r="4903" spans="1:6" ht="13.5" thickBot="1">
      <c r="A4903" s="27">
        <f t="shared" si="86"/>
        <v>6</v>
      </c>
      <c r="B4903" s="27" t="s">
        <v>7154</v>
      </c>
      <c r="C4903" s="30" t="s">
        <v>5767</v>
      </c>
      <c r="D4903" s="34">
        <v>0</v>
      </c>
      <c r="E4903" s="33">
        <v>6384748057175.2002</v>
      </c>
      <c r="F4903" s="33">
        <v>6384748057175.2002</v>
      </c>
    </row>
    <row r="4904" spans="1:6" ht="13.5" hidden="1" thickBot="1">
      <c r="A4904" s="27">
        <f t="shared" si="86"/>
        <v>9</v>
      </c>
      <c r="B4904" s="30" t="s">
        <v>7155</v>
      </c>
      <c r="C4904" s="30" t="s">
        <v>153</v>
      </c>
      <c r="D4904" s="34">
        <v>0</v>
      </c>
      <c r="E4904" s="33">
        <v>39086510466.900002</v>
      </c>
      <c r="F4904" s="33">
        <v>39086510466.900002</v>
      </c>
    </row>
    <row r="4905" spans="1:6" ht="13.5" hidden="1" thickBot="1">
      <c r="A4905" s="27">
        <f t="shared" si="86"/>
        <v>9</v>
      </c>
      <c r="B4905" s="30" t="s">
        <v>7156</v>
      </c>
      <c r="C4905" s="30" t="s">
        <v>116</v>
      </c>
      <c r="D4905" s="34">
        <v>0</v>
      </c>
      <c r="E4905" s="34">
        <v>5941065154129</v>
      </c>
      <c r="F4905" s="34">
        <v>5941065154129</v>
      </c>
    </row>
    <row r="4906" spans="1:6" ht="13.5" hidden="1" thickBot="1">
      <c r="A4906" s="27">
        <f t="shared" si="86"/>
        <v>9</v>
      </c>
      <c r="B4906" s="30" t="s">
        <v>7157</v>
      </c>
      <c r="C4906" s="30" t="s">
        <v>193</v>
      </c>
      <c r="D4906" s="34">
        <v>0</v>
      </c>
      <c r="E4906" s="33">
        <v>401621747638.31</v>
      </c>
      <c r="F4906" s="33">
        <v>401621747638.31</v>
      </c>
    </row>
    <row r="4907" spans="1:6" ht="13.5" hidden="1" thickBot="1">
      <c r="A4907" s="27">
        <f t="shared" si="86"/>
        <v>9</v>
      </c>
      <c r="B4907" s="30" t="s">
        <v>7158</v>
      </c>
      <c r="C4907" s="30" t="s">
        <v>82</v>
      </c>
      <c r="D4907" s="34">
        <v>0</v>
      </c>
      <c r="E4907" s="34">
        <v>144803300</v>
      </c>
      <c r="F4907" s="34">
        <v>144803300</v>
      </c>
    </row>
    <row r="4908" spans="1:6" ht="13.5" hidden="1" thickBot="1">
      <c r="A4908" s="27">
        <f t="shared" si="86"/>
        <v>9</v>
      </c>
      <c r="B4908" s="30" t="s">
        <v>7159</v>
      </c>
      <c r="C4908" s="30" t="s">
        <v>7160</v>
      </c>
      <c r="D4908" s="34">
        <v>0</v>
      </c>
      <c r="E4908" s="33">
        <v>50593158.359999999</v>
      </c>
      <c r="F4908" s="33">
        <v>50593158.359999999</v>
      </c>
    </row>
    <row r="4909" spans="1:6" ht="13.5" hidden="1" thickBot="1">
      <c r="A4909" s="27">
        <f t="shared" si="86"/>
        <v>9</v>
      </c>
      <c r="B4909" s="30" t="s">
        <v>7161</v>
      </c>
      <c r="C4909" s="30" t="s">
        <v>1965</v>
      </c>
      <c r="D4909" s="34">
        <v>0</v>
      </c>
      <c r="E4909" s="34">
        <v>3840000</v>
      </c>
      <c r="F4909" s="34">
        <v>3840000</v>
      </c>
    </row>
    <row r="4910" spans="1:6" ht="13.5" hidden="1" thickBot="1">
      <c r="A4910" s="27">
        <f t="shared" si="86"/>
        <v>9</v>
      </c>
      <c r="B4910" s="30" t="s">
        <v>7162</v>
      </c>
      <c r="C4910" s="30" t="s">
        <v>7163</v>
      </c>
      <c r="D4910" s="34">
        <v>0</v>
      </c>
      <c r="E4910" s="33">
        <v>1338323256.73</v>
      </c>
      <c r="F4910" s="33">
        <v>1338323256.73</v>
      </c>
    </row>
    <row r="4911" spans="1:6" ht="13.5" hidden="1" thickBot="1">
      <c r="A4911" s="27">
        <f t="shared" si="86"/>
        <v>9</v>
      </c>
      <c r="B4911" s="30" t="s">
        <v>7164</v>
      </c>
      <c r="C4911" s="30" t="s">
        <v>7165</v>
      </c>
      <c r="D4911" s="34">
        <v>0</v>
      </c>
      <c r="E4911" s="33">
        <v>1437085225.9000001</v>
      </c>
      <c r="F4911" s="33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0" t="s">
        <v>7167</v>
      </c>
      <c r="D4912" s="34">
        <v>0</v>
      </c>
      <c r="E4912" s="33">
        <v>45057869507606.398</v>
      </c>
      <c r="F4912" s="33">
        <v>45057869507606.398</v>
      </c>
    </row>
    <row r="4913" spans="1:6" ht="13.5" hidden="1" thickBot="1">
      <c r="A4913" s="27">
        <f t="shared" si="86"/>
        <v>9</v>
      </c>
      <c r="B4913" s="30" t="s">
        <v>7168</v>
      </c>
      <c r="C4913" s="30" t="s">
        <v>3192</v>
      </c>
      <c r="D4913" s="34">
        <v>0</v>
      </c>
      <c r="E4913" s="33">
        <v>8188036575275.1797</v>
      </c>
      <c r="F4913" s="33">
        <v>8188036575275.1797</v>
      </c>
    </row>
    <row r="4914" spans="1:6" ht="13.5" hidden="1" thickBot="1">
      <c r="A4914" s="27">
        <f t="shared" si="86"/>
        <v>9</v>
      </c>
      <c r="B4914" s="30" t="s">
        <v>7169</v>
      </c>
      <c r="C4914" s="30" t="s">
        <v>1120</v>
      </c>
      <c r="D4914" s="34">
        <v>0</v>
      </c>
      <c r="E4914" s="33">
        <v>4912610217252.1602</v>
      </c>
      <c r="F4914" s="33">
        <v>4912610217252.1602</v>
      </c>
    </row>
    <row r="4915" spans="1:6" ht="13.5" hidden="1" thickBot="1">
      <c r="A4915" s="27">
        <f t="shared" si="86"/>
        <v>9</v>
      </c>
      <c r="B4915" s="30" t="s">
        <v>7170</v>
      </c>
      <c r="C4915" s="30" t="s">
        <v>7167</v>
      </c>
      <c r="D4915" s="34">
        <v>0</v>
      </c>
      <c r="E4915" s="33">
        <v>31957222715079</v>
      </c>
      <c r="F4915" s="33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0" t="s">
        <v>7172</v>
      </c>
      <c r="D4916" s="34">
        <v>0</v>
      </c>
      <c r="E4916" s="33">
        <v>54999455527787.297</v>
      </c>
      <c r="F4916" s="33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0" t="s">
        <v>7174</v>
      </c>
      <c r="D4917" s="34">
        <v>0</v>
      </c>
      <c r="E4917" s="33">
        <v>652721768748329</v>
      </c>
      <c r="F4917" s="33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0" t="s">
        <v>7176</v>
      </c>
      <c r="D4918" s="34">
        <v>0</v>
      </c>
      <c r="E4918" s="33">
        <v>685467254481.21997</v>
      </c>
      <c r="F4918" s="33">
        <v>685467254481.21997</v>
      </c>
    </row>
    <row r="4919" spans="1:6" ht="13.5" hidden="1" thickBot="1">
      <c r="A4919" s="27">
        <f t="shared" si="86"/>
        <v>9</v>
      </c>
      <c r="B4919" s="30" t="s">
        <v>7177</v>
      </c>
      <c r="C4919" s="30" t="s">
        <v>7178</v>
      </c>
      <c r="D4919" s="34">
        <v>0</v>
      </c>
      <c r="E4919" s="33">
        <v>332224779764.54999</v>
      </c>
      <c r="F4919" s="33">
        <v>332224779764.54999</v>
      </c>
    </row>
    <row r="4920" spans="1:6" ht="13.5" hidden="1" thickBot="1">
      <c r="A4920" s="27">
        <f t="shared" si="86"/>
        <v>9</v>
      </c>
      <c r="B4920" s="30" t="s">
        <v>7179</v>
      </c>
      <c r="C4920" s="30" t="s">
        <v>2339</v>
      </c>
      <c r="D4920" s="34">
        <v>0</v>
      </c>
      <c r="E4920" s="33">
        <v>353242474716.66998</v>
      </c>
      <c r="F4920" s="33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0" t="s">
        <v>7181</v>
      </c>
      <c r="D4921" s="34">
        <v>0</v>
      </c>
      <c r="E4921" s="33">
        <v>177400053988170</v>
      </c>
      <c r="F4921" s="33">
        <v>177400053988170</v>
      </c>
    </row>
    <row r="4922" spans="1:6" ht="13.5" hidden="1" thickBot="1">
      <c r="A4922" s="27">
        <f t="shared" si="86"/>
        <v>9</v>
      </c>
      <c r="B4922" s="30" t="s">
        <v>7182</v>
      </c>
      <c r="C4922" s="30" t="s">
        <v>2171</v>
      </c>
      <c r="D4922" s="34">
        <v>0</v>
      </c>
      <c r="E4922" s="33">
        <v>165668702623277</v>
      </c>
      <c r="F4922" s="33">
        <v>165668702623277</v>
      </c>
    </row>
    <row r="4923" spans="1:6" ht="13.5" hidden="1" thickBot="1">
      <c r="A4923" s="27">
        <f t="shared" si="86"/>
        <v>9</v>
      </c>
      <c r="B4923" s="30" t="s">
        <v>7183</v>
      </c>
      <c r="C4923" s="30" t="s">
        <v>116</v>
      </c>
      <c r="D4923" s="34">
        <v>0</v>
      </c>
      <c r="E4923" s="33">
        <v>280257582406.98999</v>
      </c>
      <c r="F4923" s="33">
        <v>280257582406.98999</v>
      </c>
    </row>
    <row r="4924" spans="1:6" ht="13.5" hidden="1" thickBot="1">
      <c r="A4924" s="27">
        <f t="shared" si="86"/>
        <v>9</v>
      </c>
      <c r="B4924" s="30" t="s">
        <v>7184</v>
      </c>
      <c r="C4924" s="30" t="s">
        <v>7185</v>
      </c>
      <c r="D4924" s="34">
        <v>0</v>
      </c>
      <c r="E4924" s="34">
        <v>8589034070895</v>
      </c>
      <c r="F4924" s="34">
        <v>8589034070895</v>
      </c>
    </row>
    <row r="4925" spans="1:6" ht="13.5" hidden="1" thickBot="1">
      <c r="A4925" s="27">
        <f t="shared" si="86"/>
        <v>9</v>
      </c>
      <c r="B4925" s="30" t="s">
        <v>7186</v>
      </c>
      <c r="C4925" s="30" t="s">
        <v>193</v>
      </c>
      <c r="D4925" s="34">
        <v>0</v>
      </c>
      <c r="E4925" s="33">
        <v>376005283204.75</v>
      </c>
      <c r="F4925" s="33">
        <v>376005283204.75</v>
      </c>
    </row>
    <row r="4926" spans="1:6" ht="13.5" hidden="1" thickBot="1">
      <c r="A4926" s="27">
        <f t="shared" si="86"/>
        <v>9</v>
      </c>
      <c r="B4926" s="30" t="s">
        <v>7187</v>
      </c>
      <c r="C4926" s="30" t="s">
        <v>82</v>
      </c>
      <c r="D4926" s="34">
        <v>0</v>
      </c>
      <c r="E4926" s="33">
        <v>2483516166364.8599</v>
      </c>
      <c r="F4926" s="33">
        <v>2483516166364.8599</v>
      </c>
    </row>
    <row r="4927" spans="1:6" ht="13.5" hidden="1" thickBot="1">
      <c r="A4927" s="27">
        <f t="shared" si="86"/>
        <v>9</v>
      </c>
      <c r="B4927" s="30" t="s">
        <v>7188</v>
      </c>
      <c r="C4927" s="30" t="s">
        <v>7189</v>
      </c>
      <c r="D4927" s="34">
        <v>0</v>
      </c>
      <c r="E4927" s="33">
        <v>2538262020.8899999</v>
      </c>
      <c r="F4927" s="33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0" t="s">
        <v>7191</v>
      </c>
      <c r="D4928" s="34">
        <v>0</v>
      </c>
      <c r="E4928" s="33">
        <v>1393994202426.47</v>
      </c>
      <c r="F4928" s="33">
        <v>1393994202426.47</v>
      </c>
    </row>
    <row r="4929" spans="1:6" ht="13.5" hidden="1" thickBot="1">
      <c r="A4929" s="27">
        <f t="shared" si="86"/>
        <v>9</v>
      </c>
      <c r="B4929" s="30" t="s">
        <v>7192</v>
      </c>
      <c r="C4929" s="30" t="s">
        <v>571</v>
      </c>
      <c r="D4929" s="34">
        <v>0</v>
      </c>
      <c r="E4929" s="34">
        <v>786647881464</v>
      </c>
      <c r="F4929" s="34">
        <v>786647881464</v>
      </c>
    </row>
    <row r="4930" spans="1:6" ht="13.5" hidden="1" thickBot="1">
      <c r="A4930" s="27">
        <f t="shared" si="86"/>
        <v>9</v>
      </c>
      <c r="B4930" s="30" t="s">
        <v>7193</v>
      </c>
      <c r="C4930" s="30" t="s">
        <v>7194</v>
      </c>
      <c r="D4930" s="34">
        <v>0</v>
      </c>
      <c r="E4930" s="34">
        <v>405794219251</v>
      </c>
      <c r="F4930" s="34">
        <v>405794219251</v>
      </c>
    </row>
    <row r="4931" spans="1:6" ht="13.5" hidden="1" thickBot="1">
      <c r="A4931" s="27">
        <f t="shared" si="86"/>
        <v>9</v>
      </c>
      <c r="B4931" s="30" t="s">
        <v>7195</v>
      </c>
      <c r="C4931" s="30" t="s">
        <v>7196</v>
      </c>
      <c r="D4931" s="34">
        <v>0</v>
      </c>
      <c r="E4931" s="34">
        <v>1314450000</v>
      </c>
      <c r="F4931" s="34">
        <v>1314450000</v>
      </c>
    </row>
    <row r="4932" spans="1:6" ht="13.5" hidden="1" thickBot="1">
      <c r="A4932" s="27">
        <f t="shared" si="86"/>
        <v>9</v>
      </c>
      <c r="B4932" s="30" t="s">
        <v>7197</v>
      </c>
      <c r="C4932" s="30" t="s">
        <v>887</v>
      </c>
      <c r="D4932" s="34">
        <v>0</v>
      </c>
      <c r="E4932" s="33">
        <v>24911215438.18</v>
      </c>
      <c r="F4932" s="33">
        <v>24911215438.18</v>
      </c>
    </row>
    <row r="4933" spans="1:6" ht="13.5" hidden="1" thickBot="1">
      <c r="A4933" s="27">
        <f t="shared" si="86"/>
        <v>9</v>
      </c>
      <c r="B4933" s="30" t="s">
        <v>7198</v>
      </c>
      <c r="C4933" s="30" t="s">
        <v>7199</v>
      </c>
      <c r="D4933" s="34">
        <v>0</v>
      </c>
      <c r="E4933" s="33">
        <v>175326436273.29001</v>
      </c>
      <c r="F4933" s="33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0" t="s">
        <v>7201</v>
      </c>
      <c r="D4934" s="34">
        <v>0</v>
      </c>
      <c r="E4934" s="33">
        <v>4765584333027.2598</v>
      </c>
      <c r="F4934" s="33">
        <v>4765584333027.2598</v>
      </c>
    </row>
    <row r="4935" spans="1:6" ht="13.5" hidden="1" thickBot="1">
      <c r="A4935" s="27">
        <f t="shared" si="86"/>
        <v>9</v>
      </c>
      <c r="B4935" s="30" t="s">
        <v>7202</v>
      </c>
      <c r="C4935" s="30" t="s">
        <v>7203</v>
      </c>
      <c r="D4935" s="34">
        <v>0</v>
      </c>
      <c r="E4935" s="34">
        <v>4290502940793</v>
      </c>
      <c r="F4935" s="34">
        <v>4290502940793</v>
      </c>
    </row>
    <row r="4936" spans="1:6" ht="13.5" hidden="1" thickBot="1">
      <c r="A4936" s="27">
        <f t="shared" si="86"/>
        <v>9</v>
      </c>
      <c r="B4936" s="30" t="s">
        <v>7204</v>
      </c>
      <c r="C4936" s="30" t="s">
        <v>7205</v>
      </c>
      <c r="D4936" s="34">
        <v>0</v>
      </c>
      <c r="E4936" s="34">
        <v>13277942158</v>
      </c>
      <c r="F4936" s="34">
        <v>13277942158</v>
      </c>
    </row>
    <row r="4937" spans="1:6" ht="13.5" hidden="1" thickBot="1">
      <c r="A4937" s="27">
        <f t="shared" si="86"/>
        <v>9</v>
      </c>
      <c r="B4937" s="30" t="s">
        <v>7206</v>
      </c>
      <c r="C4937" s="30" t="s">
        <v>7207</v>
      </c>
      <c r="D4937" s="34">
        <v>0</v>
      </c>
      <c r="E4937" s="33">
        <v>49536098564.260002</v>
      </c>
      <c r="F4937" s="33">
        <v>49536098564.260002</v>
      </c>
    </row>
    <row r="4938" spans="1:6" ht="13.5" hidden="1" thickBot="1">
      <c r="A4938" s="27">
        <f t="shared" si="86"/>
        <v>9</v>
      </c>
      <c r="B4938" s="30" t="s">
        <v>7208</v>
      </c>
      <c r="C4938" s="30" t="s">
        <v>7209</v>
      </c>
      <c r="D4938" s="34">
        <v>0</v>
      </c>
      <c r="E4938" s="34">
        <v>412267351512</v>
      </c>
      <c r="F4938" s="34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0" t="s">
        <v>7211</v>
      </c>
      <c r="D4939" s="34">
        <v>0</v>
      </c>
      <c r="E4939" s="33">
        <v>1195190341.77</v>
      </c>
      <c r="F4939" s="33">
        <v>1195190341.77</v>
      </c>
    </row>
    <row r="4940" spans="1:6" ht="13.5" hidden="1" thickBot="1">
      <c r="A4940" s="27">
        <f t="shared" si="86"/>
        <v>9</v>
      </c>
      <c r="B4940" s="30" t="s">
        <v>7212</v>
      </c>
      <c r="C4940" s="30" t="s">
        <v>7211</v>
      </c>
      <c r="D4940" s="34">
        <v>0</v>
      </c>
      <c r="E4940" s="33">
        <v>1195190341.77</v>
      </c>
      <c r="F4940" s="33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0" t="s">
        <v>7214</v>
      </c>
      <c r="D4941" s="34">
        <v>0</v>
      </c>
      <c r="E4941" s="33">
        <v>34188463304795.102</v>
      </c>
      <c r="F4941" s="33">
        <v>34188463304795.102</v>
      </c>
    </row>
    <row r="4942" spans="1:6" ht="13.5" hidden="1" thickBot="1">
      <c r="A4942" s="27">
        <f t="shared" si="86"/>
        <v>9</v>
      </c>
      <c r="B4942" s="30" t="s">
        <v>7215</v>
      </c>
      <c r="C4942" s="30" t="s">
        <v>193</v>
      </c>
      <c r="D4942" s="34">
        <v>0</v>
      </c>
      <c r="E4942" s="33">
        <v>16503361023873.5</v>
      </c>
      <c r="F4942" s="33">
        <v>16503361023873.5</v>
      </c>
    </row>
    <row r="4943" spans="1:6" ht="13.5" hidden="1" thickBot="1">
      <c r="A4943" s="27">
        <f t="shared" si="86"/>
        <v>9</v>
      </c>
      <c r="B4943" s="30" t="s">
        <v>7216</v>
      </c>
      <c r="C4943" s="30" t="s">
        <v>2447</v>
      </c>
      <c r="D4943" s="34">
        <v>0</v>
      </c>
      <c r="E4943" s="34">
        <v>1825950932593</v>
      </c>
      <c r="F4943" s="34">
        <v>1825950932593</v>
      </c>
    </row>
    <row r="4944" spans="1:6" ht="13.5" hidden="1" thickBot="1">
      <c r="A4944" s="27">
        <f t="shared" si="86"/>
        <v>9</v>
      </c>
      <c r="B4944" s="30" t="s">
        <v>7217</v>
      </c>
      <c r="C4944" s="30" t="s">
        <v>2171</v>
      </c>
      <c r="D4944" s="34">
        <v>0</v>
      </c>
      <c r="E4944" s="34">
        <v>29031916196</v>
      </c>
      <c r="F4944" s="34">
        <v>29031916196</v>
      </c>
    </row>
    <row r="4945" spans="1:6" ht="13.5" hidden="1" thickBot="1">
      <c r="A4945" s="27">
        <f t="shared" si="86"/>
        <v>9</v>
      </c>
      <c r="B4945" s="30" t="s">
        <v>7218</v>
      </c>
      <c r="C4945" s="30" t="s">
        <v>760</v>
      </c>
      <c r="D4945" s="34">
        <v>0</v>
      </c>
      <c r="E4945" s="33">
        <v>14365764243289.801</v>
      </c>
      <c r="F4945" s="33">
        <v>14365764243289.801</v>
      </c>
    </row>
    <row r="4946" spans="1:6" ht="13.5" hidden="1" thickBot="1">
      <c r="A4946" s="27">
        <f t="shared" si="86"/>
        <v>9</v>
      </c>
      <c r="B4946" s="30" t="s">
        <v>7219</v>
      </c>
      <c r="C4946" s="30" t="s">
        <v>1383</v>
      </c>
      <c r="D4946" s="34">
        <v>0</v>
      </c>
      <c r="E4946" s="33">
        <v>911309451150.14001</v>
      </c>
      <c r="F4946" s="33">
        <v>911309451150.14001</v>
      </c>
    </row>
    <row r="4947" spans="1:6" ht="13.5" hidden="1" thickBot="1">
      <c r="A4947" s="27">
        <f t="shared" si="86"/>
        <v>9</v>
      </c>
      <c r="B4947" s="30" t="s">
        <v>7220</v>
      </c>
      <c r="C4947" s="30" t="s">
        <v>116</v>
      </c>
      <c r="D4947" s="34">
        <v>0</v>
      </c>
      <c r="E4947" s="33">
        <v>326971604668.21997</v>
      </c>
      <c r="F4947" s="33">
        <v>326971604668.21997</v>
      </c>
    </row>
    <row r="4948" spans="1:6" ht="13.5" hidden="1" thickBot="1">
      <c r="A4948" s="27">
        <f t="shared" si="86"/>
        <v>9</v>
      </c>
      <c r="B4948" s="30" t="s">
        <v>7221</v>
      </c>
      <c r="C4948" s="30" t="s">
        <v>7222</v>
      </c>
      <c r="D4948" s="34">
        <v>0</v>
      </c>
      <c r="E4948" s="33">
        <v>226074133024.48999</v>
      </c>
      <c r="F4948" s="33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0" t="s">
        <v>7224</v>
      </c>
      <c r="D4949" s="34">
        <v>0</v>
      </c>
      <c r="E4949" s="34">
        <v>2117249449222</v>
      </c>
      <c r="F4949" s="34">
        <v>2117249449222</v>
      </c>
    </row>
    <row r="4950" spans="1:6" ht="13.5" hidden="1" thickBot="1">
      <c r="A4950" s="27">
        <f t="shared" si="86"/>
        <v>9</v>
      </c>
      <c r="B4950" s="30" t="s">
        <v>7225</v>
      </c>
      <c r="C4950" s="30" t="s">
        <v>7224</v>
      </c>
      <c r="D4950" s="34">
        <v>0</v>
      </c>
      <c r="E4950" s="34">
        <v>2117249449222</v>
      </c>
      <c r="F4950" s="34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0" t="s">
        <v>7227</v>
      </c>
      <c r="D4951" s="34">
        <v>0</v>
      </c>
      <c r="E4951" s="33">
        <v>683469345112.71997</v>
      </c>
      <c r="F4951" s="33">
        <v>683469345112.71997</v>
      </c>
    </row>
    <row r="4952" spans="1:6" ht="13.5" hidden="1" thickBot="1">
      <c r="A4952" s="27">
        <f t="shared" si="86"/>
        <v>9</v>
      </c>
      <c r="B4952" s="30" t="s">
        <v>7228</v>
      </c>
      <c r="C4952" s="30" t="s">
        <v>7229</v>
      </c>
      <c r="D4952" s="34">
        <v>0</v>
      </c>
      <c r="E4952" s="33">
        <v>179771962088.92001</v>
      </c>
      <c r="F4952" s="33">
        <v>179771962088.92001</v>
      </c>
    </row>
    <row r="4953" spans="1:6" ht="13.5" hidden="1" thickBot="1">
      <c r="A4953" s="27">
        <f t="shared" si="86"/>
        <v>9</v>
      </c>
      <c r="B4953" s="30" t="s">
        <v>7230</v>
      </c>
      <c r="C4953" s="30" t="s">
        <v>7231</v>
      </c>
      <c r="D4953" s="34">
        <v>0</v>
      </c>
      <c r="E4953" s="34">
        <v>1175765341</v>
      </c>
      <c r="F4953" s="34">
        <v>1175765341</v>
      </c>
    </row>
    <row r="4954" spans="1:6" ht="13.5" hidden="1" thickBot="1">
      <c r="A4954" s="27">
        <f t="shared" si="86"/>
        <v>9</v>
      </c>
      <c r="B4954" s="30" t="s">
        <v>7232</v>
      </c>
      <c r="C4954" s="30" t="s">
        <v>7233</v>
      </c>
      <c r="D4954" s="34">
        <v>0</v>
      </c>
      <c r="E4954" s="33">
        <v>305763240822.64001</v>
      </c>
      <c r="F4954" s="33">
        <v>305763240822.64001</v>
      </c>
    </row>
    <row r="4955" spans="1:6" ht="13.5" hidden="1" thickBot="1">
      <c r="A4955" s="27">
        <f t="shared" si="86"/>
        <v>9</v>
      </c>
      <c r="B4955" s="30" t="s">
        <v>7234</v>
      </c>
      <c r="C4955" s="30" t="s">
        <v>7235</v>
      </c>
      <c r="D4955" s="34">
        <v>0</v>
      </c>
      <c r="E4955" s="33">
        <v>9487960143.1499996</v>
      </c>
      <c r="F4955" s="33">
        <v>9487960143.1499996</v>
      </c>
    </row>
    <row r="4956" spans="1:6" ht="13.5" hidden="1" thickBot="1">
      <c r="A4956" s="27">
        <f t="shared" si="86"/>
        <v>9</v>
      </c>
      <c r="B4956" s="30" t="s">
        <v>7236</v>
      </c>
      <c r="C4956" s="30" t="s">
        <v>7237</v>
      </c>
      <c r="D4956" s="34">
        <v>0</v>
      </c>
      <c r="E4956" s="34">
        <v>827548575</v>
      </c>
      <c r="F4956" s="34">
        <v>827548575</v>
      </c>
    </row>
    <row r="4957" spans="1:6" ht="13.5" hidden="1" thickBot="1">
      <c r="A4957" s="27">
        <f t="shared" si="86"/>
        <v>9</v>
      </c>
      <c r="B4957" s="30" t="s">
        <v>7238</v>
      </c>
      <c r="C4957" s="30" t="s">
        <v>7239</v>
      </c>
      <c r="D4957" s="34">
        <v>0</v>
      </c>
      <c r="E4957" s="34">
        <v>8246779475</v>
      </c>
      <c r="F4957" s="34">
        <v>8246779475</v>
      </c>
    </row>
    <row r="4958" spans="1:6" ht="13.5" hidden="1" thickBot="1">
      <c r="A4958" s="27">
        <f t="shared" si="86"/>
        <v>9</v>
      </c>
      <c r="B4958" s="30" t="s">
        <v>7240</v>
      </c>
      <c r="C4958" s="30" t="s">
        <v>7241</v>
      </c>
      <c r="D4958" s="34">
        <v>0</v>
      </c>
      <c r="E4958" s="33">
        <v>2244226822.8000002</v>
      </c>
      <c r="F4958" s="33">
        <v>2244226822.8000002</v>
      </c>
    </row>
    <row r="4959" spans="1:6" ht="13.5" hidden="1" thickBot="1">
      <c r="A4959" s="27">
        <f t="shared" si="86"/>
        <v>9</v>
      </c>
      <c r="B4959" s="30" t="s">
        <v>7242</v>
      </c>
      <c r="C4959" s="30" t="s">
        <v>7243</v>
      </c>
      <c r="D4959" s="34">
        <v>0</v>
      </c>
      <c r="E4959" s="33">
        <v>9043949014.7000008</v>
      </c>
      <c r="F4959" s="33">
        <v>9043949014.7000008</v>
      </c>
    </row>
    <row r="4960" spans="1:6" ht="13.5" hidden="1" thickBot="1">
      <c r="A4960" s="27">
        <f t="shared" si="86"/>
        <v>9</v>
      </c>
      <c r="B4960" s="30" t="s">
        <v>7244</v>
      </c>
      <c r="C4960" s="30" t="s">
        <v>7245</v>
      </c>
      <c r="D4960" s="34">
        <v>0</v>
      </c>
      <c r="E4960" s="34">
        <v>43068025098</v>
      </c>
      <c r="F4960" s="34">
        <v>43068025098</v>
      </c>
    </row>
    <row r="4961" spans="1:6" ht="13.5" hidden="1" thickBot="1">
      <c r="A4961" s="27">
        <f t="shared" si="86"/>
        <v>9</v>
      </c>
      <c r="B4961" s="30" t="s">
        <v>7246</v>
      </c>
      <c r="C4961" s="30" t="s">
        <v>7247</v>
      </c>
      <c r="D4961" s="34">
        <v>0</v>
      </c>
      <c r="E4961" s="33">
        <v>3258949771.6999998</v>
      </c>
      <c r="F4961" s="33">
        <v>3258949771.6999998</v>
      </c>
    </row>
    <row r="4962" spans="1:6" ht="13.5" hidden="1" thickBot="1">
      <c r="A4962" s="27">
        <f t="shared" ref="A4962:A5025" si="87">LEN(B4962)</f>
        <v>9</v>
      </c>
      <c r="B4962" s="30" t="s">
        <v>7248</v>
      </c>
      <c r="C4962" s="30" t="s">
        <v>7249</v>
      </c>
      <c r="D4962" s="34">
        <v>0</v>
      </c>
      <c r="E4962" s="33">
        <v>56865833455.620003</v>
      </c>
      <c r="F4962" s="33">
        <v>56865833455.620003</v>
      </c>
    </row>
    <row r="4963" spans="1:6" ht="13.5" hidden="1" thickBot="1">
      <c r="A4963" s="27">
        <f t="shared" si="87"/>
        <v>9</v>
      </c>
      <c r="B4963" s="30" t="s">
        <v>7250</v>
      </c>
      <c r="C4963" s="30" t="s">
        <v>7251</v>
      </c>
      <c r="D4963" s="34">
        <v>0</v>
      </c>
      <c r="E4963" s="33">
        <v>16835877539.66</v>
      </c>
      <c r="F4963" s="33">
        <v>16835877539.66</v>
      </c>
    </row>
    <row r="4964" spans="1:6" ht="13.5" hidden="1" thickBot="1">
      <c r="A4964" s="27">
        <f t="shared" si="87"/>
        <v>9</v>
      </c>
      <c r="B4964" s="30" t="s">
        <v>7252</v>
      </c>
      <c r="C4964" s="30" t="s">
        <v>7253</v>
      </c>
      <c r="D4964" s="34">
        <v>0</v>
      </c>
      <c r="E4964" s="34">
        <v>18525860</v>
      </c>
      <c r="F4964" s="34">
        <v>18525860</v>
      </c>
    </row>
    <row r="4965" spans="1:6" ht="13.5" hidden="1" thickBot="1">
      <c r="A4965" s="27">
        <f t="shared" si="87"/>
        <v>9</v>
      </c>
      <c r="B4965" s="30" t="s">
        <v>7254</v>
      </c>
      <c r="C4965" s="30" t="s">
        <v>1108</v>
      </c>
      <c r="D4965" s="34">
        <v>0</v>
      </c>
      <c r="E4965" s="34">
        <v>2420178286</v>
      </c>
      <c r="F4965" s="34">
        <v>2420178286</v>
      </c>
    </row>
    <row r="4966" spans="1:6" ht="13.5" hidden="1" thickBot="1">
      <c r="A4966" s="27">
        <f t="shared" si="87"/>
        <v>9</v>
      </c>
      <c r="B4966" s="30" t="s">
        <v>7255</v>
      </c>
      <c r="C4966" s="30" t="s">
        <v>7256</v>
      </c>
      <c r="D4966" s="34">
        <v>0</v>
      </c>
      <c r="E4966" s="33">
        <v>344260086.39999998</v>
      </c>
      <c r="F4966" s="33">
        <v>344260086.39999998</v>
      </c>
    </row>
    <row r="4967" spans="1:6" ht="13.5" hidden="1" thickBot="1">
      <c r="A4967" s="27">
        <f t="shared" si="87"/>
        <v>9</v>
      </c>
      <c r="B4967" s="30" t="s">
        <v>7257</v>
      </c>
      <c r="C4967" s="30" t="s">
        <v>1112</v>
      </c>
      <c r="D4967" s="34">
        <v>0</v>
      </c>
      <c r="E4967" s="33">
        <v>44096262732.129997</v>
      </c>
      <c r="F4967" s="33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0" t="s">
        <v>7259</v>
      </c>
      <c r="D4968" s="34">
        <v>0</v>
      </c>
      <c r="E4968" s="34">
        <v>187195490796</v>
      </c>
      <c r="F4968" s="34">
        <v>187195490796</v>
      </c>
    </row>
    <row r="4969" spans="1:6" ht="13.5" hidden="1" thickBot="1">
      <c r="A4969" s="27">
        <f t="shared" si="87"/>
        <v>9</v>
      </c>
      <c r="B4969" s="30" t="s">
        <v>7260</v>
      </c>
      <c r="C4969" s="30" t="s">
        <v>7194</v>
      </c>
      <c r="D4969" s="34">
        <v>0</v>
      </c>
      <c r="E4969" s="34">
        <v>128469104</v>
      </c>
      <c r="F4969" s="34">
        <v>128469104</v>
      </c>
    </row>
    <row r="4970" spans="1:6" ht="13.5" hidden="1" thickBot="1">
      <c r="A4970" s="27">
        <f t="shared" si="87"/>
        <v>9</v>
      </c>
      <c r="B4970" s="30" t="s">
        <v>7261</v>
      </c>
      <c r="C4970" s="30" t="s">
        <v>182</v>
      </c>
      <c r="D4970" s="34">
        <v>0</v>
      </c>
      <c r="E4970" s="34">
        <v>187066821692</v>
      </c>
      <c r="F4970" s="34">
        <v>187066821692</v>
      </c>
    </row>
    <row r="4971" spans="1:6" ht="13.5" hidden="1" thickBot="1">
      <c r="A4971" s="27">
        <f t="shared" si="87"/>
        <v>9</v>
      </c>
      <c r="B4971" s="30" t="s">
        <v>7262</v>
      </c>
      <c r="C4971" s="30" t="s">
        <v>7263</v>
      </c>
      <c r="D4971" s="34">
        <v>0</v>
      </c>
      <c r="E4971" s="34">
        <v>200000</v>
      </c>
      <c r="F4971" s="34">
        <v>200000</v>
      </c>
    </row>
    <row r="4972" spans="1:6" ht="13.5" thickBot="1">
      <c r="A4972" s="27">
        <f t="shared" si="87"/>
        <v>6</v>
      </c>
      <c r="B4972" s="27" t="s">
        <v>7264</v>
      </c>
      <c r="C4972" s="30" t="s">
        <v>77</v>
      </c>
      <c r="D4972" s="34">
        <v>0</v>
      </c>
      <c r="E4972" s="33">
        <v>112786097848418</v>
      </c>
      <c r="F4972" s="33">
        <v>112786097848418</v>
      </c>
    </row>
    <row r="4973" spans="1:6" ht="13.5" hidden="1" thickBot="1">
      <c r="A4973" s="27">
        <f t="shared" si="87"/>
        <v>9</v>
      </c>
      <c r="B4973" s="30" t="s">
        <v>7265</v>
      </c>
      <c r="C4973" s="30" t="s">
        <v>193</v>
      </c>
      <c r="D4973" s="34">
        <v>0</v>
      </c>
      <c r="E4973" s="33">
        <v>48019510212498.102</v>
      </c>
      <c r="F4973" s="33">
        <v>48019510212498.102</v>
      </c>
    </row>
    <row r="4974" spans="1:6" ht="13.5" hidden="1" thickBot="1">
      <c r="A4974" s="27">
        <f t="shared" si="87"/>
        <v>9</v>
      </c>
      <c r="B4974" s="30" t="s">
        <v>7266</v>
      </c>
      <c r="C4974" s="30" t="s">
        <v>86</v>
      </c>
      <c r="D4974" s="34">
        <v>0</v>
      </c>
      <c r="E4974" s="33">
        <v>55527868521913.602</v>
      </c>
      <c r="F4974" s="33">
        <v>55527868521913.602</v>
      </c>
    </row>
    <row r="4975" spans="1:6" ht="13.5" hidden="1" thickBot="1">
      <c r="A4975" s="27">
        <f t="shared" si="87"/>
        <v>9</v>
      </c>
      <c r="B4975" s="30" t="s">
        <v>7267</v>
      </c>
      <c r="C4975" s="30" t="s">
        <v>7268</v>
      </c>
      <c r="D4975" s="34">
        <v>0</v>
      </c>
      <c r="E4975" s="33">
        <v>9238719114006.4902</v>
      </c>
      <c r="F4975" s="33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0" t="s">
        <v>7270</v>
      </c>
      <c r="D4976" s="34">
        <v>0</v>
      </c>
      <c r="E4976" s="34">
        <v>496473663433</v>
      </c>
      <c r="F4976" s="34">
        <v>496473663433</v>
      </c>
    </row>
    <row r="4977" spans="1:6" ht="13.5" hidden="1" thickBot="1">
      <c r="A4977" s="27">
        <f t="shared" si="87"/>
        <v>9</v>
      </c>
      <c r="B4977" s="30" t="s">
        <v>7271</v>
      </c>
      <c r="C4977" s="30" t="s">
        <v>7272</v>
      </c>
      <c r="D4977" s="34">
        <v>0</v>
      </c>
      <c r="E4977" s="34">
        <v>315034688669</v>
      </c>
      <c r="F4977" s="34">
        <v>315034688669</v>
      </c>
    </row>
    <row r="4978" spans="1:6" ht="13.5" hidden="1" thickBot="1">
      <c r="A4978" s="27">
        <f t="shared" si="87"/>
        <v>9</v>
      </c>
      <c r="B4978" s="30" t="s">
        <v>7273</v>
      </c>
      <c r="C4978" s="30" t="s">
        <v>7274</v>
      </c>
      <c r="D4978" s="34">
        <v>0</v>
      </c>
      <c r="E4978" s="34">
        <v>181438974764</v>
      </c>
      <c r="F4978" s="34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0" t="s">
        <v>7276</v>
      </c>
      <c r="D4979" s="34">
        <v>0</v>
      </c>
      <c r="E4979" s="34">
        <v>1989962708911</v>
      </c>
      <c r="F4979" s="34">
        <v>1989962708911</v>
      </c>
    </row>
    <row r="4980" spans="1:6" ht="13.5" hidden="1" thickBot="1">
      <c r="A4980" s="27">
        <f t="shared" si="87"/>
        <v>9</v>
      </c>
      <c r="B4980" s="30" t="s">
        <v>7277</v>
      </c>
      <c r="C4980" s="30" t="s">
        <v>7278</v>
      </c>
      <c r="D4980" s="34">
        <v>0</v>
      </c>
      <c r="E4980" s="34">
        <v>1963030071402</v>
      </c>
      <c r="F4980" s="34">
        <v>1963030071402</v>
      </c>
    </row>
    <row r="4981" spans="1:6" ht="13.5" hidden="1" thickBot="1">
      <c r="A4981" s="27">
        <f t="shared" si="87"/>
        <v>9</v>
      </c>
      <c r="B4981" s="30" t="s">
        <v>7279</v>
      </c>
      <c r="C4981" s="30" t="s">
        <v>2303</v>
      </c>
      <c r="D4981" s="34">
        <v>0</v>
      </c>
      <c r="E4981" s="34">
        <v>24889685674</v>
      </c>
      <c r="F4981" s="34">
        <v>24889685674</v>
      </c>
    </row>
    <row r="4982" spans="1:6" ht="13.5" hidden="1" thickBot="1">
      <c r="A4982" s="27">
        <f t="shared" si="87"/>
        <v>9</v>
      </c>
      <c r="B4982" s="30" t="s">
        <v>7280</v>
      </c>
      <c r="C4982" s="30" t="s">
        <v>2301</v>
      </c>
      <c r="D4982" s="34">
        <v>0</v>
      </c>
      <c r="E4982" s="34">
        <v>2042951835</v>
      </c>
      <c r="F4982" s="34">
        <v>2042951835</v>
      </c>
    </row>
    <row r="4983" spans="1:6" ht="13.5" thickBot="1">
      <c r="A4983" s="27">
        <f t="shared" si="87"/>
        <v>6</v>
      </c>
      <c r="B4983" s="27" t="s">
        <v>7281</v>
      </c>
      <c r="C4983" s="30" t="s">
        <v>7282</v>
      </c>
      <c r="D4983" s="34">
        <v>0</v>
      </c>
      <c r="E4983" s="33">
        <v>17389010204627.6</v>
      </c>
      <c r="F4983" s="33">
        <v>17389010204627.6</v>
      </c>
    </row>
    <row r="4984" spans="1:6" ht="13.5" hidden="1" thickBot="1">
      <c r="A4984" s="27">
        <f t="shared" si="87"/>
        <v>9</v>
      </c>
      <c r="B4984" s="30" t="s">
        <v>7283</v>
      </c>
      <c r="C4984" s="30" t="s">
        <v>182</v>
      </c>
      <c r="D4984" s="34">
        <v>0</v>
      </c>
      <c r="E4984" s="33">
        <v>8440838633389.5</v>
      </c>
      <c r="F4984" s="33">
        <v>8440838633389.5</v>
      </c>
    </row>
    <row r="4985" spans="1:6" ht="13.5" hidden="1" thickBot="1">
      <c r="A4985" s="27">
        <f t="shared" si="87"/>
        <v>9</v>
      </c>
      <c r="B4985" s="30" t="s">
        <v>7284</v>
      </c>
      <c r="C4985" s="30" t="s">
        <v>4709</v>
      </c>
      <c r="D4985" s="34">
        <v>0</v>
      </c>
      <c r="E4985" s="33">
        <v>8948171571238.1094</v>
      </c>
      <c r="F4985" s="33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0" t="s">
        <v>7286</v>
      </c>
      <c r="D4986" s="34">
        <v>0</v>
      </c>
      <c r="E4986" s="33">
        <v>1965798603692.6299</v>
      </c>
      <c r="F4986" s="33">
        <v>1965798603692.6299</v>
      </c>
    </row>
    <row r="4987" spans="1:6" ht="13.5" hidden="1" thickBot="1">
      <c r="A4987" s="27">
        <f t="shared" si="87"/>
        <v>9</v>
      </c>
      <c r="B4987" s="30" t="s">
        <v>7287</v>
      </c>
      <c r="C4987" s="30" t="s">
        <v>7288</v>
      </c>
      <c r="D4987" s="34">
        <v>0</v>
      </c>
      <c r="E4987" s="33">
        <v>957802510668.65002</v>
      </c>
      <c r="F4987" s="33">
        <v>957802510668.65002</v>
      </c>
    </row>
    <row r="4988" spans="1:6" ht="13.5" hidden="1" thickBot="1">
      <c r="A4988" s="27">
        <f t="shared" si="87"/>
        <v>9</v>
      </c>
      <c r="B4988" s="30" t="s">
        <v>7289</v>
      </c>
      <c r="C4988" s="30" t="s">
        <v>7290</v>
      </c>
      <c r="D4988" s="34">
        <v>0</v>
      </c>
      <c r="E4988" s="33">
        <v>1007996093023.98</v>
      </c>
      <c r="F4988" s="33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0" t="s">
        <v>7292</v>
      </c>
      <c r="D4989" s="34">
        <v>0</v>
      </c>
      <c r="E4989" s="34">
        <v>81881350950001</v>
      </c>
      <c r="F4989" s="34">
        <v>81881350950001</v>
      </c>
    </row>
    <row r="4990" spans="1:6" ht="13.5" hidden="1" thickBot="1">
      <c r="A4990" s="27">
        <f t="shared" si="87"/>
        <v>9</v>
      </c>
      <c r="B4990" s="30" t="s">
        <v>7293</v>
      </c>
      <c r="C4990" s="30" t="s">
        <v>2156</v>
      </c>
      <c r="D4990" s="34">
        <v>0</v>
      </c>
      <c r="E4990" s="34">
        <v>81881350950001</v>
      </c>
      <c r="F4990" s="34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0" t="s">
        <v>7295</v>
      </c>
      <c r="D4991" s="34">
        <v>0</v>
      </c>
      <c r="E4991" s="33">
        <v>69057843060.589996</v>
      </c>
      <c r="F4991" s="33">
        <v>69057843060.589996</v>
      </c>
    </row>
    <row r="4992" spans="1:6" ht="13.5" hidden="1" thickBot="1">
      <c r="A4992" s="27">
        <f t="shared" si="87"/>
        <v>9</v>
      </c>
      <c r="B4992" s="30" t="s">
        <v>7296</v>
      </c>
      <c r="C4992" s="30" t="s">
        <v>948</v>
      </c>
      <c r="D4992" s="34">
        <v>0</v>
      </c>
      <c r="E4992" s="33">
        <v>69057843060.589996</v>
      </c>
      <c r="F4992" s="33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0" t="s">
        <v>7298</v>
      </c>
      <c r="D4993" s="34">
        <v>0</v>
      </c>
      <c r="E4993" s="34">
        <v>1524621641</v>
      </c>
      <c r="F4993" s="34">
        <v>1524621641</v>
      </c>
    </row>
    <row r="4994" spans="1:6" ht="13.5" hidden="1" thickBot="1">
      <c r="A4994" s="27">
        <f t="shared" si="87"/>
        <v>9</v>
      </c>
      <c r="B4994" s="30" t="s">
        <v>7299</v>
      </c>
      <c r="C4994" s="30" t="s">
        <v>7300</v>
      </c>
      <c r="D4994" s="34">
        <v>0</v>
      </c>
      <c r="E4994" s="34">
        <v>1524621641</v>
      </c>
      <c r="F4994" s="34">
        <v>1524621641</v>
      </c>
    </row>
    <row r="4995" spans="1:6" ht="13.5" thickBot="1">
      <c r="A4995" s="27">
        <f t="shared" si="87"/>
        <v>6</v>
      </c>
      <c r="B4995" s="27" t="s">
        <v>7301</v>
      </c>
      <c r="C4995" s="30" t="s">
        <v>2447</v>
      </c>
      <c r="D4995" s="34">
        <v>0</v>
      </c>
      <c r="E4995" s="33">
        <v>215493365782.22</v>
      </c>
      <c r="F4995" s="33">
        <v>215493365782.22</v>
      </c>
    </row>
    <row r="4996" spans="1:6" ht="13.5" hidden="1" thickBot="1">
      <c r="A4996" s="27">
        <f t="shared" si="87"/>
        <v>9</v>
      </c>
      <c r="B4996" s="30" t="s">
        <v>7302</v>
      </c>
      <c r="C4996" s="30" t="s">
        <v>7303</v>
      </c>
      <c r="D4996" s="34">
        <v>0</v>
      </c>
      <c r="E4996" s="34">
        <v>7743174198</v>
      </c>
      <c r="F4996" s="34">
        <v>7743174198</v>
      </c>
    </row>
    <row r="4997" spans="1:6" ht="13.5" hidden="1" thickBot="1">
      <c r="A4997" s="27">
        <f t="shared" si="87"/>
        <v>9</v>
      </c>
      <c r="B4997" s="30" t="s">
        <v>7304</v>
      </c>
      <c r="C4997" s="30" t="s">
        <v>2052</v>
      </c>
      <c r="D4997" s="34">
        <v>0</v>
      </c>
      <c r="E4997" s="34">
        <v>36087046964</v>
      </c>
      <c r="F4997" s="34">
        <v>36087046964</v>
      </c>
    </row>
    <row r="4998" spans="1:6" ht="13.5" hidden="1" thickBot="1">
      <c r="A4998" s="27">
        <f t="shared" si="87"/>
        <v>9</v>
      </c>
      <c r="B4998" s="30" t="s">
        <v>7305</v>
      </c>
      <c r="C4998" s="30" t="s">
        <v>2155</v>
      </c>
      <c r="D4998" s="34">
        <v>0</v>
      </c>
      <c r="E4998" s="33">
        <v>171663144620.22</v>
      </c>
      <c r="F4998" s="33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0" t="s">
        <v>87</v>
      </c>
      <c r="D4999" s="34">
        <v>0</v>
      </c>
      <c r="E4999" s="34">
        <v>8232373261</v>
      </c>
      <c r="F4999" s="34">
        <v>8232373261</v>
      </c>
    </row>
    <row r="5000" spans="1:6" ht="13.5" hidden="1" thickBot="1">
      <c r="A5000" s="27">
        <f t="shared" si="87"/>
        <v>9</v>
      </c>
      <c r="B5000" s="30" t="s">
        <v>7307</v>
      </c>
      <c r="C5000" s="30" t="s">
        <v>2088</v>
      </c>
      <c r="D5000" s="34">
        <v>0</v>
      </c>
      <c r="E5000" s="34">
        <v>37619</v>
      </c>
      <c r="F5000" s="34">
        <v>37619</v>
      </c>
    </row>
    <row r="5001" spans="1:6" ht="13.5" hidden="1" thickBot="1">
      <c r="A5001" s="27">
        <f t="shared" si="87"/>
        <v>9</v>
      </c>
      <c r="B5001" s="30" t="s">
        <v>7308</v>
      </c>
      <c r="C5001" s="30" t="s">
        <v>1965</v>
      </c>
      <c r="D5001" s="34">
        <v>0</v>
      </c>
      <c r="E5001" s="34">
        <v>37200000</v>
      </c>
      <c r="F5001" s="34">
        <v>37200000</v>
      </c>
    </row>
    <row r="5002" spans="1:6" ht="13.5" hidden="1" thickBot="1">
      <c r="A5002" s="27">
        <f t="shared" si="87"/>
        <v>9</v>
      </c>
      <c r="B5002" s="30" t="s">
        <v>7309</v>
      </c>
      <c r="C5002" s="30" t="s">
        <v>2106</v>
      </c>
      <c r="D5002" s="34">
        <v>0</v>
      </c>
      <c r="E5002" s="34">
        <v>6511487608</v>
      </c>
      <c r="F5002" s="34">
        <v>6511487608</v>
      </c>
    </row>
    <row r="5003" spans="1:6" ht="13.5" hidden="1" thickBot="1">
      <c r="A5003" s="27">
        <f t="shared" si="87"/>
        <v>9</v>
      </c>
      <c r="B5003" s="30" t="s">
        <v>7310</v>
      </c>
      <c r="C5003" s="30" t="s">
        <v>2109</v>
      </c>
      <c r="D5003" s="34">
        <v>0</v>
      </c>
      <c r="E5003" s="34">
        <v>37860</v>
      </c>
      <c r="F5003" s="34">
        <v>37860</v>
      </c>
    </row>
    <row r="5004" spans="1:6" ht="13.5" hidden="1" thickBot="1">
      <c r="A5004" s="27">
        <f t="shared" si="87"/>
        <v>9</v>
      </c>
      <c r="B5004" s="30" t="s">
        <v>7311</v>
      </c>
      <c r="C5004" s="30" t="s">
        <v>2111</v>
      </c>
      <c r="D5004" s="34">
        <v>0</v>
      </c>
      <c r="E5004" s="34">
        <v>1683610174</v>
      </c>
      <c r="F5004" s="34">
        <v>1683610174</v>
      </c>
    </row>
    <row r="5005" spans="1:6" ht="13.5" thickBot="1">
      <c r="A5005" s="27">
        <f t="shared" si="87"/>
        <v>6</v>
      </c>
      <c r="B5005" s="27" t="s">
        <v>7312</v>
      </c>
      <c r="C5005" s="30" t="s">
        <v>7313</v>
      </c>
      <c r="D5005" s="34">
        <v>0</v>
      </c>
      <c r="E5005" s="33">
        <v>28722789642.939999</v>
      </c>
      <c r="F5005" s="33">
        <v>28722789642.939999</v>
      </c>
    </row>
    <row r="5006" spans="1:6" ht="13.5" hidden="1" thickBot="1">
      <c r="A5006" s="27">
        <f t="shared" si="87"/>
        <v>9</v>
      </c>
      <c r="B5006" s="30" t="s">
        <v>7314</v>
      </c>
      <c r="C5006" s="30" t="s">
        <v>7315</v>
      </c>
      <c r="D5006" s="34">
        <v>0</v>
      </c>
      <c r="E5006" s="33">
        <v>5502174053.3599997</v>
      </c>
      <c r="F5006" s="33">
        <v>5502174053.3599997</v>
      </c>
    </row>
    <row r="5007" spans="1:6" ht="13.5" hidden="1" thickBot="1">
      <c r="A5007" s="27">
        <f t="shared" si="87"/>
        <v>9</v>
      </c>
      <c r="B5007" s="30" t="s">
        <v>7316</v>
      </c>
      <c r="C5007" s="30" t="s">
        <v>1269</v>
      </c>
      <c r="D5007" s="34">
        <v>0</v>
      </c>
      <c r="E5007" s="34">
        <v>295044102</v>
      </c>
      <c r="F5007" s="34">
        <v>295044102</v>
      </c>
    </row>
    <row r="5008" spans="1:6" ht="13.5" hidden="1" thickBot="1">
      <c r="A5008" s="27">
        <f t="shared" si="87"/>
        <v>9</v>
      </c>
      <c r="B5008" s="30" t="s">
        <v>7317</v>
      </c>
      <c r="C5008" s="30" t="s">
        <v>1334</v>
      </c>
      <c r="D5008" s="34">
        <v>0</v>
      </c>
      <c r="E5008" s="34">
        <v>396077</v>
      </c>
      <c r="F5008" s="34">
        <v>396077</v>
      </c>
    </row>
    <row r="5009" spans="1:6" ht="13.5" hidden="1" thickBot="1">
      <c r="A5009" s="27">
        <f t="shared" si="87"/>
        <v>9</v>
      </c>
      <c r="B5009" s="30" t="s">
        <v>7318</v>
      </c>
      <c r="C5009" s="30" t="s">
        <v>2788</v>
      </c>
      <c r="D5009" s="34">
        <v>0</v>
      </c>
      <c r="E5009" s="34">
        <v>19270000</v>
      </c>
      <c r="F5009" s="34">
        <v>19270000</v>
      </c>
    </row>
    <row r="5010" spans="1:6" ht="13.5" hidden="1" thickBot="1">
      <c r="A5010" s="27">
        <f t="shared" si="87"/>
        <v>9</v>
      </c>
      <c r="B5010" s="30" t="s">
        <v>7319</v>
      </c>
      <c r="C5010" s="30" t="s">
        <v>7320</v>
      </c>
      <c r="D5010" s="34">
        <v>0</v>
      </c>
      <c r="E5010" s="34">
        <v>2010690</v>
      </c>
      <c r="F5010" s="34">
        <v>2010690</v>
      </c>
    </row>
    <row r="5011" spans="1:6" ht="13.5" hidden="1" thickBot="1">
      <c r="A5011" s="27">
        <f t="shared" si="87"/>
        <v>9</v>
      </c>
      <c r="B5011" s="30" t="s">
        <v>7321</v>
      </c>
      <c r="C5011" s="30" t="s">
        <v>2198</v>
      </c>
      <c r="D5011" s="34">
        <v>0</v>
      </c>
      <c r="E5011" s="34">
        <v>14826000</v>
      </c>
      <c r="F5011" s="34">
        <v>14826000</v>
      </c>
    </row>
    <row r="5012" spans="1:6" ht="13.5" hidden="1" thickBot="1">
      <c r="A5012" s="27">
        <f t="shared" si="87"/>
        <v>9</v>
      </c>
      <c r="B5012" s="30" t="s">
        <v>7322</v>
      </c>
      <c r="C5012" s="30" t="s">
        <v>2786</v>
      </c>
      <c r="D5012" s="34">
        <v>0</v>
      </c>
      <c r="E5012" s="34">
        <v>318112270</v>
      </c>
      <c r="F5012" s="34">
        <v>318112270</v>
      </c>
    </row>
    <row r="5013" spans="1:6" ht="13.5" hidden="1" thickBot="1">
      <c r="A5013" s="27">
        <f t="shared" si="87"/>
        <v>9</v>
      </c>
      <c r="B5013" s="30" t="s">
        <v>7323</v>
      </c>
      <c r="C5013" s="30" t="s">
        <v>7324</v>
      </c>
      <c r="D5013" s="34">
        <v>0</v>
      </c>
      <c r="E5013" s="34">
        <v>16994000</v>
      </c>
      <c r="F5013" s="34">
        <v>16994000</v>
      </c>
    </row>
    <row r="5014" spans="1:6" ht="13.5" hidden="1" thickBot="1">
      <c r="A5014" s="27">
        <f t="shared" si="87"/>
        <v>9</v>
      </c>
      <c r="B5014" s="30" t="s">
        <v>7325</v>
      </c>
      <c r="C5014" s="30" t="s">
        <v>3095</v>
      </c>
      <c r="D5014" s="34">
        <v>0</v>
      </c>
      <c r="E5014" s="34">
        <v>823231365</v>
      </c>
      <c r="F5014" s="34">
        <v>823231365</v>
      </c>
    </row>
    <row r="5015" spans="1:6" ht="13.5" hidden="1" thickBot="1">
      <c r="A5015" s="27">
        <f t="shared" si="87"/>
        <v>9</v>
      </c>
      <c r="B5015" s="30" t="s">
        <v>7326</v>
      </c>
      <c r="C5015" s="30" t="s">
        <v>7327</v>
      </c>
      <c r="D5015" s="34">
        <v>0</v>
      </c>
      <c r="E5015" s="34">
        <v>19886668085</v>
      </c>
      <c r="F5015" s="34">
        <v>19886668085</v>
      </c>
    </row>
    <row r="5016" spans="1:6" ht="13.5" hidden="1" thickBot="1">
      <c r="A5016" s="27">
        <f t="shared" si="87"/>
        <v>9</v>
      </c>
      <c r="B5016" s="30" t="s">
        <v>7328</v>
      </c>
      <c r="C5016" s="30" t="s">
        <v>7329</v>
      </c>
      <c r="D5016" s="34">
        <v>0</v>
      </c>
      <c r="E5016" s="33">
        <v>1654947241.5799999</v>
      </c>
      <c r="F5016" s="33">
        <v>1654947241.5799999</v>
      </c>
    </row>
    <row r="5017" spans="1:6" ht="13.5" hidden="1" thickBot="1">
      <c r="A5017" s="27">
        <f t="shared" si="87"/>
        <v>9</v>
      </c>
      <c r="B5017" s="30" t="s">
        <v>7330</v>
      </c>
      <c r="C5017" s="30" t="s">
        <v>7331</v>
      </c>
      <c r="D5017" s="34">
        <v>0</v>
      </c>
      <c r="E5017" s="34">
        <v>189115759</v>
      </c>
      <c r="F5017" s="34">
        <v>189115759</v>
      </c>
    </row>
    <row r="5018" spans="1:6" ht="13.5" thickBot="1">
      <c r="A5018" s="27">
        <f t="shared" si="87"/>
        <v>6</v>
      </c>
      <c r="B5018" s="27" t="s">
        <v>7332</v>
      </c>
      <c r="C5018" s="30" t="s">
        <v>7333</v>
      </c>
      <c r="D5018" s="34">
        <v>0</v>
      </c>
      <c r="E5018" s="33">
        <v>2363107927.6100001</v>
      </c>
      <c r="F5018" s="33">
        <v>2363107927.6100001</v>
      </c>
    </row>
    <row r="5019" spans="1:6" ht="13.5" hidden="1" thickBot="1">
      <c r="A5019" s="27">
        <f t="shared" si="87"/>
        <v>9</v>
      </c>
      <c r="B5019" s="30" t="s">
        <v>7334</v>
      </c>
      <c r="C5019" s="30" t="s">
        <v>2212</v>
      </c>
      <c r="D5019" s="34">
        <v>0</v>
      </c>
      <c r="E5019" s="34">
        <v>738547248</v>
      </c>
      <c r="F5019" s="34">
        <v>738547248</v>
      </c>
    </row>
    <row r="5020" spans="1:6" ht="13.5" hidden="1" thickBot="1">
      <c r="A5020" s="27">
        <f t="shared" si="87"/>
        <v>9</v>
      </c>
      <c r="B5020" s="30" t="s">
        <v>7335</v>
      </c>
      <c r="C5020" s="30" t="s">
        <v>4785</v>
      </c>
      <c r="D5020" s="34">
        <v>0</v>
      </c>
      <c r="E5020" s="34">
        <v>162327250</v>
      </c>
      <c r="F5020" s="34">
        <v>162327250</v>
      </c>
    </row>
    <row r="5021" spans="1:6" ht="13.5" hidden="1" thickBot="1">
      <c r="A5021" s="27">
        <f t="shared" si="87"/>
        <v>9</v>
      </c>
      <c r="B5021" s="30" t="s">
        <v>7336</v>
      </c>
      <c r="C5021" s="30" t="s">
        <v>4802</v>
      </c>
      <c r="D5021" s="34">
        <v>0</v>
      </c>
      <c r="E5021" s="34">
        <v>103020850</v>
      </c>
      <c r="F5021" s="34">
        <v>103020850</v>
      </c>
    </row>
    <row r="5022" spans="1:6" ht="13.5" hidden="1" thickBot="1">
      <c r="A5022" s="27">
        <f t="shared" si="87"/>
        <v>9</v>
      </c>
      <c r="B5022" s="30" t="s">
        <v>7337</v>
      </c>
      <c r="C5022" s="30" t="s">
        <v>1269</v>
      </c>
      <c r="D5022" s="34">
        <v>0</v>
      </c>
      <c r="E5022" s="34">
        <v>151268619</v>
      </c>
      <c r="F5022" s="34">
        <v>151268619</v>
      </c>
    </row>
    <row r="5023" spans="1:6" ht="13.5" hidden="1" thickBot="1">
      <c r="A5023" s="27">
        <f t="shared" si="87"/>
        <v>9</v>
      </c>
      <c r="B5023" s="30" t="s">
        <v>7338</v>
      </c>
      <c r="C5023" s="30" t="s">
        <v>1334</v>
      </c>
      <c r="D5023" s="34">
        <v>0</v>
      </c>
      <c r="E5023" s="34">
        <v>921616</v>
      </c>
      <c r="F5023" s="34">
        <v>921616</v>
      </c>
    </row>
    <row r="5024" spans="1:6" ht="13.5" hidden="1" thickBot="1">
      <c r="A5024" s="27">
        <f t="shared" si="87"/>
        <v>9</v>
      </c>
      <c r="B5024" s="30" t="s">
        <v>7339</v>
      </c>
      <c r="C5024" s="30" t="s">
        <v>2788</v>
      </c>
      <c r="D5024" s="34">
        <v>0</v>
      </c>
      <c r="E5024" s="34">
        <v>700000</v>
      </c>
      <c r="F5024" s="34">
        <v>700000</v>
      </c>
    </row>
    <row r="5025" spans="1:6" ht="13.5" hidden="1" thickBot="1">
      <c r="A5025" s="27">
        <f t="shared" si="87"/>
        <v>9</v>
      </c>
      <c r="B5025" s="30" t="s">
        <v>7340</v>
      </c>
      <c r="C5025" s="30" t="s">
        <v>7320</v>
      </c>
      <c r="D5025" s="34">
        <v>0</v>
      </c>
      <c r="E5025" s="34">
        <v>12500000</v>
      </c>
      <c r="F5025" s="34">
        <v>12500000</v>
      </c>
    </row>
    <row r="5026" spans="1:6" ht="13.5" hidden="1" thickBot="1">
      <c r="A5026" s="27">
        <f t="shared" ref="A5026:A5089" si="88">LEN(B5026)</f>
        <v>9</v>
      </c>
      <c r="B5026" s="30" t="s">
        <v>7341</v>
      </c>
      <c r="C5026" s="30" t="s">
        <v>2198</v>
      </c>
      <c r="D5026" s="34">
        <v>0</v>
      </c>
      <c r="E5026" s="33">
        <v>1411912.98</v>
      </c>
      <c r="F5026" s="33">
        <v>1411912.98</v>
      </c>
    </row>
    <row r="5027" spans="1:6" ht="13.5" hidden="1" thickBot="1">
      <c r="A5027" s="27">
        <f t="shared" si="88"/>
        <v>9</v>
      </c>
      <c r="B5027" s="30" t="s">
        <v>7342</v>
      </c>
      <c r="C5027" s="30" t="s">
        <v>2786</v>
      </c>
      <c r="D5027" s="34">
        <v>0</v>
      </c>
      <c r="E5027" s="34">
        <v>336300940</v>
      </c>
      <c r="F5027" s="34">
        <v>336300940</v>
      </c>
    </row>
    <row r="5028" spans="1:6" ht="13.5" hidden="1" thickBot="1">
      <c r="A5028" s="27">
        <f t="shared" si="88"/>
        <v>9</v>
      </c>
      <c r="B5028" s="30" t="s">
        <v>7343</v>
      </c>
      <c r="C5028" s="30" t="s">
        <v>3095</v>
      </c>
      <c r="D5028" s="34">
        <v>0</v>
      </c>
      <c r="E5028" s="33">
        <v>82744500.5</v>
      </c>
      <c r="F5028" s="33">
        <v>82744500.5</v>
      </c>
    </row>
    <row r="5029" spans="1:6" ht="13.5" hidden="1" thickBot="1">
      <c r="A5029" s="27">
        <f t="shared" si="88"/>
        <v>9</v>
      </c>
      <c r="B5029" s="30" t="s">
        <v>7344</v>
      </c>
      <c r="C5029" s="30" t="s">
        <v>7345</v>
      </c>
      <c r="D5029" s="34">
        <v>0</v>
      </c>
      <c r="E5029" s="34">
        <v>6872712</v>
      </c>
      <c r="F5029" s="34">
        <v>6872712</v>
      </c>
    </row>
    <row r="5030" spans="1:6" ht="13.5" hidden="1" thickBot="1">
      <c r="A5030" s="27">
        <f t="shared" si="88"/>
        <v>9</v>
      </c>
      <c r="B5030" s="30" t="s">
        <v>7346</v>
      </c>
      <c r="C5030" s="30" t="s">
        <v>7329</v>
      </c>
      <c r="D5030" s="34">
        <v>0</v>
      </c>
      <c r="E5030" s="33">
        <v>34340048.130000003</v>
      </c>
      <c r="F5030" s="33">
        <v>34340048.130000003</v>
      </c>
    </row>
    <row r="5031" spans="1:6" ht="13.5" hidden="1" thickBot="1">
      <c r="A5031" s="27">
        <f t="shared" si="88"/>
        <v>9</v>
      </c>
      <c r="B5031" s="30" t="s">
        <v>7347</v>
      </c>
      <c r="C5031" s="30" t="s">
        <v>5760</v>
      </c>
      <c r="D5031" s="34">
        <v>0</v>
      </c>
      <c r="E5031" s="34">
        <v>732152231</v>
      </c>
      <c r="F5031" s="34">
        <v>732152231</v>
      </c>
    </row>
    <row r="5032" spans="1:6" ht="13.5" thickBot="1">
      <c r="A5032" s="27">
        <f t="shared" si="88"/>
        <v>6</v>
      </c>
      <c r="B5032" s="27" t="s">
        <v>7348</v>
      </c>
      <c r="C5032" s="30" t="s">
        <v>7349</v>
      </c>
      <c r="D5032" s="34">
        <v>0</v>
      </c>
      <c r="E5032" s="33">
        <v>66295234953369.102</v>
      </c>
      <c r="F5032" s="33">
        <v>66295234953369.102</v>
      </c>
    </row>
    <row r="5033" spans="1:6" ht="13.5" hidden="1" thickBot="1">
      <c r="A5033" s="27">
        <f t="shared" si="88"/>
        <v>9</v>
      </c>
      <c r="B5033" s="30" t="s">
        <v>7350</v>
      </c>
      <c r="C5033" s="30" t="s">
        <v>7351</v>
      </c>
      <c r="D5033" s="34">
        <v>0</v>
      </c>
      <c r="E5033" s="33">
        <v>8710054578414.71</v>
      </c>
      <c r="F5033" s="33">
        <v>8710054578414.71</v>
      </c>
    </row>
    <row r="5034" spans="1:6" ht="13.5" hidden="1" thickBot="1">
      <c r="A5034" s="27">
        <f t="shared" si="88"/>
        <v>9</v>
      </c>
      <c r="B5034" s="30" t="s">
        <v>7352</v>
      </c>
      <c r="C5034" s="30" t="s">
        <v>7353</v>
      </c>
      <c r="D5034" s="34">
        <v>0</v>
      </c>
      <c r="E5034" s="33">
        <v>4247522618470.2002</v>
      </c>
      <c r="F5034" s="33">
        <v>4247522618470.2002</v>
      </c>
    </row>
    <row r="5035" spans="1:6" ht="13.5" hidden="1" thickBot="1">
      <c r="A5035" s="27">
        <f t="shared" si="88"/>
        <v>9</v>
      </c>
      <c r="B5035" s="30" t="s">
        <v>7354</v>
      </c>
      <c r="C5035" s="30" t="s">
        <v>7355</v>
      </c>
      <c r="D5035" s="34">
        <v>0</v>
      </c>
      <c r="E5035" s="33">
        <v>53337657756484.203</v>
      </c>
      <c r="F5035" s="33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0" t="s">
        <v>7357</v>
      </c>
      <c r="D5036" s="34">
        <v>0</v>
      </c>
      <c r="E5036" s="33">
        <v>148169773156189</v>
      </c>
      <c r="F5036" s="33">
        <v>148169773156189</v>
      </c>
    </row>
    <row r="5037" spans="1:6" ht="13.5" hidden="1" thickBot="1">
      <c r="A5037" s="27">
        <f t="shared" si="88"/>
        <v>9</v>
      </c>
      <c r="B5037" s="30" t="s">
        <v>7358</v>
      </c>
      <c r="C5037" s="30" t="s">
        <v>7359</v>
      </c>
      <c r="D5037" s="34">
        <v>0</v>
      </c>
      <c r="E5037" s="34">
        <v>393809292785</v>
      </c>
      <c r="F5037" s="34">
        <v>393809292785</v>
      </c>
    </row>
    <row r="5038" spans="1:6" ht="13.5" hidden="1" thickBot="1">
      <c r="A5038" s="27">
        <f t="shared" si="88"/>
        <v>9</v>
      </c>
      <c r="B5038" s="30" t="s">
        <v>7360</v>
      </c>
      <c r="C5038" s="30" t="s">
        <v>7361</v>
      </c>
      <c r="D5038" s="34">
        <v>0</v>
      </c>
      <c r="E5038" s="34">
        <v>5796267133189</v>
      </c>
      <c r="F5038" s="34">
        <v>5796267133189</v>
      </c>
    </row>
    <row r="5039" spans="1:6" ht="13.5" hidden="1" thickBot="1">
      <c r="A5039" s="27">
        <f t="shared" si="88"/>
        <v>9</v>
      </c>
      <c r="B5039" s="30" t="s">
        <v>7362</v>
      </c>
      <c r="C5039" s="30" t="s">
        <v>1263</v>
      </c>
      <c r="D5039" s="34">
        <v>0</v>
      </c>
      <c r="E5039" s="33">
        <v>863695284398.51001</v>
      </c>
      <c r="F5039" s="33">
        <v>863695284398.51001</v>
      </c>
    </row>
    <row r="5040" spans="1:6" ht="13.5" hidden="1" thickBot="1">
      <c r="A5040" s="27">
        <f t="shared" si="88"/>
        <v>9</v>
      </c>
      <c r="B5040" s="30" t="s">
        <v>7363</v>
      </c>
      <c r="C5040" s="30" t="s">
        <v>7364</v>
      </c>
      <c r="D5040" s="34">
        <v>0</v>
      </c>
      <c r="E5040" s="34">
        <v>1450396594</v>
      </c>
      <c r="F5040" s="34">
        <v>1450396594</v>
      </c>
    </row>
    <row r="5041" spans="1:6" ht="13.5" hidden="1" thickBot="1">
      <c r="A5041" s="27">
        <f t="shared" si="88"/>
        <v>9</v>
      </c>
      <c r="B5041" s="30" t="s">
        <v>7365</v>
      </c>
      <c r="C5041" s="30" t="s">
        <v>7357</v>
      </c>
      <c r="D5041" s="34">
        <v>0</v>
      </c>
      <c r="E5041" s="33">
        <v>141114551049222</v>
      </c>
      <c r="F5041" s="33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0" t="s">
        <v>7367</v>
      </c>
      <c r="D5042" s="34">
        <v>0</v>
      </c>
      <c r="E5042" s="33">
        <v>1645817845512520</v>
      </c>
      <c r="F5042" s="33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0" t="s">
        <v>7369</v>
      </c>
      <c r="D5043" s="34">
        <v>0</v>
      </c>
      <c r="E5043" s="33">
        <v>937748873421901</v>
      </c>
      <c r="F5043" s="33">
        <v>937748873421901</v>
      </c>
    </row>
    <row r="5044" spans="1:6" ht="13.5" hidden="1" thickBot="1">
      <c r="A5044" s="27">
        <f t="shared" si="88"/>
        <v>9</v>
      </c>
      <c r="B5044" s="30" t="s">
        <v>7370</v>
      </c>
      <c r="C5044" s="30" t="s">
        <v>7129</v>
      </c>
      <c r="D5044" s="34">
        <v>0</v>
      </c>
      <c r="E5044" s="34">
        <v>824675433380708</v>
      </c>
      <c r="F5044" s="34">
        <v>824675433380708</v>
      </c>
    </row>
    <row r="5045" spans="1:6" ht="13.5" hidden="1" thickBot="1">
      <c r="A5045" s="27">
        <f t="shared" si="88"/>
        <v>9</v>
      </c>
      <c r="B5045" s="30" t="s">
        <v>7371</v>
      </c>
      <c r="C5045" s="30" t="s">
        <v>7113</v>
      </c>
      <c r="D5045" s="34">
        <v>0</v>
      </c>
      <c r="E5045" s="33">
        <v>37070250757688</v>
      </c>
      <c r="F5045" s="33">
        <v>37070250757688</v>
      </c>
    </row>
    <row r="5046" spans="1:6" ht="13.5" hidden="1" thickBot="1">
      <c r="A5046" s="27">
        <f t="shared" si="88"/>
        <v>9</v>
      </c>
      <c r="B5046" s="30" t="s">
        <v>7372</v>
      </c>
      <c r="C5046" s="30" t="s">
        <v>7123</v>
      </c>
      <c r="D5046" s="34">
        <v>0</v>
      </c>
      <c r="E5046" s="33">
        <v>6837713038760.7402</v>
      </c>
      <c r="F5046" s="33">
        <v>6837713038760.7402</v>
      </c>
    </row>
    <row r="5047" spans="1:6" ht="13.5" hidden="1" thickBot="1">
      <c r="A5047" s="27">
        <f t="shared" si="88"/>
        <v>9</v>
      </c>
      <c r="B5047" s="30" t="s">
        <v>7373</v>
      </c>
      <c r="C5047" s="30" t="s">
        <v>3194</v>
      </c>
      <c r="D5047" s="34">
        <v>0</v>
      </c>
      <c r="E5047" s="33">
        <v>15056682556927.9</v>
      </c>
      <c r="F5047" s="33">
        <v>15056682556927.9</v>
      </c>
    </row>
    <row r="5048" spans="1:6" ht="13.5" hidden="1" thickBot="1">
      <c r="A5048" s="27">
        <f t="shared" si="88"/>
        <v>9</v>
      </c>
      <c r="B5048" s="30" t="s">
        <v>7374</v>
      </c>
      <c r="C5048" s="30" t="s">
        <v>7149</v>
      </c>
      <c r="D5048" s="34">
        <v>0</v>
      </c>
      <c r="E5048" s="33">
        <v>28074045857.310001</v>
      </c>
      <c r="F5048" s="33">
        <v>28074045857.310001</v>
      </c>
    </row>
    <row r="5049" spans="1:6" ht="13.5" hidden="1" thickBot="1">
      <c r="A5049" s="27">
        <f t="shared" si="88"/>
        <v>9</v>
      </c>
      <c r="B5049" s="30" t="s">
        <v>7375</v>
      </c>
      <c r="C5049" s="30" t="s">
        <v>5767</v>
      </c>
      <c r="D5049" s="34">
        <v>0</v>
      </c>
      <c r="E5049" s="33">
        <v>6365618110875.2002</v>
      </c>
      <c r="F5049" s="33">
        <v>6365618110875.2002</v>
      </c>
    </row>
    <row r="5050" spans="1:6" ht="13.5" hidden="1" thickBot="1">
      <c r="A5050" s="27">
        <f t="shared" si="88"/>
        <v>9</v>
      </c>
      <c r="B5050" s="30" t="s">
        <v>7376</v>
      </c>
      <c r="C5050" s="30" t="s">
        <v>7377</v>
      </c>
      <c r="D5050" s="34">
        <v>0</v>
      </c>
      <c r="E5050" s="33">
        <v>47715101531083.703</v>
      </c>
      <c r="F5050" s="33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0" t="s">
        <v>7379</v>
      </c>
      <c r="D5051" s="34">
        <v>0</v>
      </c>
      <c r="E5051" s="33">
        <v>72172511722013.797</v>
      </c>
      <c r="F5051" s="33">
        <v>72172511722013.797</v>
      </c>
    </row>
    <row r="5052" spans="1:6" ht="13.5" hidden="1" thickBot="1">
      <c r="A5052" s="27">
        <f t="shared" si="88"/>
        <v>9</v>
      </c>
      <c r="B5052" s="30" t="s">
        <v>7380</v>
      </c>
      <c r="C5052" s="30" t="s">
        <v>7379</v>
      </c>
      <c r="D5052" s="34">
        <v>0</v>
      </c>
      <c r="E5052" s="33">
        <v>72172511722013.797</v>
      </c>
      <c r="F5052" s="33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0" t="s">
        <v>7382</v>
      </c>
      <c r="D5053" s="34">
        <v>0</v>
      </c>
      <c r="E5053" s="33">
        <v>635896460368608</v>
      </c>
      <c r="F5053" s="33">
        <v>635896460368608</v>
      </c>
    </row>
    <row r="5054" spans="1:6" ht="13.5" hidden="1" thickBot="1">
      <c r="A5054" s="27">
        <f t="shared" si="88"/>
        <v>9</v>
      </c>
      <c r="B5054" s="30" t="s">
        <v>7383</v>
      </c>
      <c r="C5054" s="30" t="s">
        <v>7181</v>
      </c>
      <c r="D5054" s="34">
        <v>0</v>
      </c>
      <c r="E5054" s="33">
        <v>167963329662767</v>
      </c>
      <c r="F5054" s="33">
        <v>167963329662767</v>
      </c>
    </row>
    <row r="5055" spans="1:6" ht="13.5" hidden="1" thickBot="1">
      <c r="A5055" s="27">
        <f t="shared" si="88"/>
        <v>9</v>
      </c>
      <c r="B5055" s="30" t="s">
        <v>7384</v>
      </c>
      <c r="C5055" s="30" t="s">
        <v>7191</v>
      </c>
      <c r="D5055" s="34">
        <v>0</v>
      </c>
      <c r="E5055" s="33">
        <v>989822182617.46997</v>
      </c>
      <c r="F5055" s="33">
        <v>989822182617.46997</v>
      </c>
    </row>
    <row r="5056" spans="1:6" ht="13.5" hidden="1" thickBot="1">
      <c r="A5056" s="27">
        <f t="shared" si="88"/>
        <v>9</v>
      </c>
      <c r="B5056" s="30" t="s">
        <v>7385</v>
      </c>
      <c r="C5056" s="30" t="s">
        <v>7201</v>
      </c>
      <c r="D5056" s="34">
        <v>0</v>
      </c>
      <c r="E5056" s="33">
        <v>4778514222346.2998</v>
      </c>
      <c r="F5056" s="33">
        <v>4778514222346.2998</v>
      </c>
    </row>
    <row r="5057" spans="1:6" ht="13.5" hidden="1" thickBot="1">
      <c r="A5057" s="27">
        <f t="shared" si="88"/>
        <v>9</v>
      </c>
      <c r="B5057" s="30" t="s">
        <v>7386</v>
      </c>
      <c r="C5057" s="30" t="s">
        <v>7211</v>
      </c>
      <c r="D5057" s="34">
        <v>0</v>
      </c>
      <c r="E5057" s="33">
        <v>11332106503.77</v>
      </c>
      <c r="F5057" s="33">
        <v>11332106503.77</v>
      </c>
    </row>
    <row r="5058" spans="1:6" ht="13.5" hidden="1" thickBot="1">
      <c r="A5058" s="27">
        <f t="shared" si="88"/>
        <v>9</v>
      </c>
      <c r="B5058" s="30" t="s">
        <v>7387</v>
      </c>
      <c r="C5058" s="30" t="s">
        <v>7214</v>
      </c>
      <c r="D5058" s="34">
        <v>0</v>
      </c>
      <c r="E5058" s="33">
        <v>17162115159167.801</v>
      </c>
      <c r="F5058" s="33">
        <v>17162115159167.801</v>
      </c>
    </row>
    <row r="5059" spans="1:6" ht="13.5" hidden="1" thickBot="1">
      <c r="A5059" s="27">
        <f t="shared" si="88"/>
        <v>9</v>
      </c>
      <c r="B5059" s="30" t="s">
        <v>7388</v>
      </c>
      <c r="C5059" s="30" t="s">
        <v>7389</v>
      </c>
      <c r="D5059" s="34">
        <v>0</v>
      </c>
      <c r="E5059" s="34">
        <v>55537050702944</v>
      </c>
      <c r="F5059" s="34">
        <v>55537050702944</v>
      </c>
    </row>
    <row r="5060" spans="1:6" ht="13.5" hidden="1" thickBot="1">
      <c r="A5060" s="27">
        <f t="shared" si="88"/>
        <v>9</v>
      </c>
      <c r="B5060" s="30" t="s">
        <v>7390</v>
      </c>
      <c r="C5060" s="30" t="s">
        <v>7224</v>
      </c>
      <c r="D5060" s="34">
        <v>0</v>
      </c>
      <c r="E5060" s="34">
        <v>2117249449222</v>
      </c>
      <c r="F5060" s="34">
        <v>2117249449222</v>
      </c>
    </row>
    <row r="5061" spans="1:6" ht="13.5" hidden="1" thickBot="1">
      <c r="A5061" s="27">
        <f t="shared" si="88"/>
        <v>9</v>
      </c>
      <c r="B5061" s="30" t="s">
        <v>7391</v>
      </c>
      <c r="C5061" s="30" t="s">
        <v>7259</v>
      </c>
      <c r="D5061" s="34">
        <v>0</v>
      </c>
      <c r="E5061" s="34">
        <v>201852128289</v>
      </c>
      <c r="F5061" s="34">
        <v>201852128289</v>
      </c>
    </row>
    <row r="5062" spans="1:6" ht="13.5" hidden="1" thickBot="1">
      <c r="A5062" s="27">
        <f t="shared" si="88"/>
        <v>9</v>
      </c>
      <c r="B5062" s="30" t="s">
        <v>7392</v>
      </c>
      <c r="C5062" s="30" t="s">
        <v>7270</v>
      </c>
      <c r="D5062" s="34">
        <v>0</v>
      </c>
      <c r="E5062" s="34">
        <v>496473663433</v>
      </c>
      <c r="F5062" s="34">
        <v>496473663433</v>
      </c>
    </row>
    <row r="5063" spans="1:6" ht="13.5" hidden="1" thickBot="1">
      <c r="A5063" s="27">
        <f t="shared" si="88"/>
        <v>9</v>
      </c>
      <c r="B5063" s="30" t="s">
        <v>7393</v>
      </c>
      <c r="C5063" s="30" t="s">
        <v>7282</v>
      </c>
      <c r="D5063" s="34">
        <v>0</v>
      </c>
      <c r="E5063" s="33">
        <v>17429004728173.801</v>
      </c>
      <c r="F5063" s="33">
        <v>17429004728173.801</v>
      </c>
    </row>
    <row r="5064" spans="1:6" ht="13.5" hidden="1" thickBot="1">
      <c r="A5064" s="27">
        <f t="shared" si="88"/>
        <v>9</v>
      </c>
      <c r="B5064" s="30" t="s">
        <v>7394</v>
      </c>
      <c r="C5064" s="30" t="s">
        <v>7227</v>
      </c>
      <c r="D5064" s="34">
        <v>0</v>
      </c>
      <c r="E5064" s="33">
        <v>669920997286.56995</v>
      </c>
      <c r="F5064" s="33">
        <v>669920997286.56995</v>
      </c>
    </row>
    <row r="5065" spans="1:6" ht="13.5" hidden="1" thickBot="1">
      <c r="A5065" s="27">
        <f t="shared" si="88"/>
        <v>9</v>
      </c>
      <c r="B5065" s="30" t="s">
        <v>7395</v>
      </c>
      <c r="C5065" s="30" t="s">
        <v>77</v>
      </c>
      <c r="D5065" s="34">
        <v>0</v>
      </c>
      <c r="E5065" s="33">
        <v>58849617447923</v>
      </c>
      <c r="F5065" s="33">
        <v>58849617447923</v>
      </c>
    </row>
    <row r="5066" spans="1:6" ht="13.5" hidden="1" thickBot="1">
      <c r="A5066" s="27">
        <f t="shared" si="88"/>
        <v>9</v>
      </c>
      <c r="B5066" s="30" t="s">
        <v>7396</v>
      </c>
      <c r="C5066" s="30" t="s">
        <v>7286</v>
      </c>
      <c r="D5066" s="34">
        <v>0</v>
      </c>
      <c r="E5066" s="33">
        <v>1947752786449.1201</v>
      </c>
      <c r="F5066" s="33">
        <v>1947752786449.1201</v>
      </c>
    </row>
    <row r="5067" spans="1:6" ht="13.5" hidden="1" thickBot="1">
      <c r="A5067" s="27">
        <f t="shared" si="88"/>
        <v>9</v>
      </c>
      <c r="B5067" s="30" t="s">
        <v>7397</v>
      </c>
      <c r="C5067" s="30" t="s">
        <v>7292</v>
      </c>
      <c r="D5067" s="34">
        <v>0</v>
      </c>
      <c r="E5067" s="34">
        <v>81881350950001</v>
      </c>
      <c r="F5067" s="34">
        <v>81881350950001</v>
      </c>
    </row>
    <row r="5068" spans="1:6" ht="13.5" hidden="1" thickBot="1">
      <c r="A5068" s="27">
        <f t="shared" si="88"/>
        <v>9</v>
      </c>
      <c r="B5068" s="30" t="s">
        <v>7398</v>
      </c>
      <c r="C5068" s="30" t="s">
        <v>7176</v>
      </c>
      <c r="D5068" s="34">
        <v>0</v>
      </c>
      <c r="E5068" s="34">
        <v>464322331016</v>
      </c>
      <c r="F5068" s="34">
        <v>464322331016</v>
      </c>
    </row>
    <row r="5069" spans="1:6" ht="13.5" hidden="1" thickBot="1">
      <c r="A5069" s="27">
        <f t="shared" si="88"/>
        <v>9</v>
      </c>
      <c r="B5069" s="30" t="s">
        <v>7399</v>
      </c>
      <c r="C5069" s="30" t="s">
        <v>7295</v>
      </c>
      <c r="D5069" s="34">
        <v>0</v>
      </c>
      <c r="E5069" s="33">
        <v>69067943060.589996</v>
      </c>
      <c r="F5069" s="33">
        <v>69067943060.589996</v>
      </c>
    </row>
    <row r="5070" spans="1:6" ht="13.5" hidden="1" thickBot="1">
      <c r="A5070" s="27">
        <f t="shared" si="88"/>
        <v>9</v>
      </c>
      <c r="B5070" s="30" t="s">
        <v>7400</v>
      </c>
      <c r="C5070" s="30" t="s">
        <v>7276</v>
      </c>
      <c r="D5070" s="34">
        <v>0</v>
      </c>
      <c r="E5070" s="33">
        <v>1990166363875.5</v>
      </c>
      <c r="F5070" s="33">
        <v>1990166363875.5</v>
      </c>
    </row>
    <row r="5071" spans="1:6" ht="13.5" hidden="1" thickBot="1">
      <c r="A5071" s="27">
        <f t="shared" si="88"/>
        <v>9</v>
      </c>
      <c r="B5071" s="30" t="s">
        <v>7401</v>
      </c>
      <c r="C5071" s="30" t="s">
        <v>7298</v>
      </c>
      <c r="D5071" s="34">
        <v>0</v>
      </c>
      <c r="E5071" s="34">
        <v>1582541726</v>
      </c>
      <c r="F5071" s="34">
        <v>1582541726</v>
      </c>
    </row>
    <row r="5072" spans="1:6" ht="13.5" hidden="1" thickBot="1">
      <c r="A5072" s="27">
        <f t="shared" si="88"/>
        <v>9</v>
      </c>
      <c r="B5072" s="30" t="s">
        <v>7402</v>
      </c>
      <c r="C5072" s="30" t="s">
        <v>2447</v>
      </c>
      <c r="D5072" s="34">
        <v>0</v>
      </c>
      <c r="E5072" s="33">
        <v>215493365782.22</v>
      </c>
      <c r="F5072" s="33">
        <v>215493365782.22</v>
      </c>
    </row>
    <row r="5073" spans="1:6" ht="13.5" hidden="1" thickBot="1">
      <c r="A5073" s="27">
        <f t="shared" si="88"/>
        <v>9</v>
      </c>
      <c r="B5073" s="30" t="s">
        <v>7403</v>
      </c>
      <c r="C5073" s="30" t="s">
        <v>87</v>
      </c>
      <c r="D5073" s="34">
        <v>0</v>
      </c>
      <c r="E5073" s="34">
        <v>8232297782</v>
      </c>
      <c r="F5073" s="34">
        <v>8232297782</v>
      </c>
    </row>
    <row r="5074" spans="1:6" ht="13.5" hidden="1" thickBot="1">
      <c r="A5074" s="27">
        <f t="shared" si="88"/>
        <v>9</v>
      </c>
      <c r="B5074" s="30" t="s">
        <v>7404</v>
      </c>
      <c r="C5074" s="30" t="s">
        <v>7313</v>
      </c>
      <c r="D5074" s="34">
        <v>0</v>
      </c>
      <c r="E5074" s="33">
        <v>10994894954.940001</v>
      </c>
      <c r="F5074" s="33">
        <v>10994894954.940001</v>
      </c>
    </row>
    <row r="5075" spans="1:6" ht="13.5" hidden="1" thickBot="1">
      <c r="A5075" s="27">
        <f t="shared" si="88"/>
        <v>9</v>
      </c>
      <c r="B5075" s="30" t="s">
        <v>7405</v>
      </c>
      <c r="C5075" s="30" t="s">
        <v>7333</v>
      </c>
      <c r="D5075" s="34">
        <v>0</v>
      </c>
      <c r="E5075" s="33">
        <v>2363386547.6100001</v>
      </c>
      <c r="F5075" s="33">
        <v>2363386547.6100001</v>
      </c>
    </row>
    <row r="5076" spans="1:6" ht="13.5" hidden="1" thickBot="1">
      <c r="A5076" s="27">
        <f t="shared" si="88"/>
        <v>9</v>
      </c>
      <c r="B5076" s="30" t="s">
        <v>7406</v>
      </c>
      <c r="C5076" s="30" t="s">
        <v>7349</v>
      </c>
      <c r="D5076" s="34">
        <v>0</v>
      </c>
      <c r="E5076" s="33">
        <v>65834346119070.703</v>
      </c>
      <c r="F5076" s="33">
        <v>65834346119070.703</v>
      </c>
    </row>
    <row r="5077" spans="1:6" ht="13.5" hidden="1" thickBot="1">
      <c r="A5077" s="27">
        <f t="shared" si="88"/>
        <v>9</v>
      </c>
      <c r="B5077" s="30" t="s">
        <v>7407</v>
      </c>
      <c r="C5077" s="30" t="s">
        <v>7408</v>
      </c>
      <c r="D5077" s="34">
        <v>0</v>
      </c>
      <c r="E5077" s="33">
        <v>157264504937668</v>
      </c>
      <c r="F5077" s="33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0" t="s">
        <v>7410</v>
      </c>
      <c r="D5078" s="34">
        <v>0</v>
      </c>
      <c r="E5078" s="33">
        <v>0.6</v>
      </c>
      <c r="F5078" s="33">
        <v>0.6</v>
      </c>
    </row>
    <row r="5079" spans="1:6" ht="13.5" thickBot="1">
      <c r="A5079" s="27">
        <f t="shared" si="88"/>
        <v>3</v>
      </c>
      <c r="B5079" s="27" t="s">
        <v>7411</v>
      </c>
      <c r="C5079" s="30" t="s">
        <v>7412</v>
      </c>
      <c r="D5079" s="34">
        <v>0</v>
      </c>
      <c r="E5079" s="34">
        <v>3890989321762300</v>
      </c>
      <c r="F5079" s="34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0" t="s">
        <v>7113</v>
      </c>
      <c r="D5080" s="34">
        <v>0</v>
      </c>
      <c r="E5080" s="33">
        <v>1104383025000930</v>
      </c>
      <c r="F5080" s="33">
        <v>1104383025000930</v>
      </c>
    </row>
    <row r="5081" spans="1:6" ht="13.5" hidden="1" thickBot="1">
      <c r="A5081" s="27">
        <f t="shared" si="88"/>
        <v>9</v>
      </c>
      <c r="B5081" s="30" t="s">
        <v>7414</v>
      </c>
      <c r="C5081" s="30" t="s">
        <v>3180</v>
      </c>
      <c r="D5081" s="34">
        <v>0</v>
      </c>
      <c r="E5081" s="33">
        <v>35324405326599.297</v>
      </c>
      <c r="F5081" s="33">
        <v>35324405326599.297</v>
      </c>
    </row>
    <row r="5082" spans="1:6" ht="13.5" hidden="1" thickBot="1">
      <c r="A5082" s="27">
        <f t="shared" si="88"/>
        <v>9</v>
      </c>
      <c r="B5082" s="30" t="s">
        <v>7415</v>
      </c>
      <c r="C5082" s="30" t="s">
        <v>3188</v>
      </c>
      <c r="D5082" s="34">
        <v>0</v>
      </c>
      <c r="E5082" s="33">
        <v>5562285977710.1201</v>
      </c>
      <c r="F5082" s="33">
        <v>5562285977710.1201</v>
      </c>
    </row>
    <row r="5083" spans="1:6" ht="13.5" hidden="1" thickBot="1">
      <c r="A5083" s="27">
        <f t="shared" si="88"/>
        <v>9</v>
      </c>
      <c r="B5083" s="30" t="s">
        <v>7416</v>
      </c>
      <c r="C5083" s="30" t="s">
        <v>7417</v>
      </c>
      <c r="D5083" s="34">
        <v>0</v>
      </c>
      <c r="E5083" s="33">
        <v>1032335833667780</v>
      </c>
      <c r="F5083" s="33">
        <v>1032335833667780</v>
      </c>
    </row>
    <row r="5084" spans="1:6" ht="13.5" hidden="1" thickBot="1">
      <c r="A5084" s="27">
        <f t="shared" si="88"/>
        <v>9</v>
      </c>
      <c r="B5084" s="30" t="s">
        <v>7418</v>
      </c>
      <c r="C5084" s="30" t="s">
        <v>3186</v>
      </c>
      <c r="D5084" s="34">
        <v>0</v>
      </c>
      <c r="E5084" s="33">
        <v>613782290567.54004</v>
      </c>
      <c r="F5084" s="33">
        <v>613782290567.54004</v>
      </c>
    </row>
    <row r="5085" spans="1:6" ht="13.5" hidden="1" thickBot="1">
      <c r="A5085" s="27">
        <f t="shared" si="88"/>
        <v>9</v>
      </c>
      <c r="B5085" s="30" t="s">
        <v>7419</v>
      </c>
      <c r="C5085" s="30" t="s">
        <v>7121</v>
      </c>
      <c r="D5085" s="34">
        <v>0</v>
      </c>
      <c r="E5085" s="33">
        <v>30546717738268.602</v>
      </c>
      <c r="F5085" s="33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0" t="s">
        <v>7421</v>
      </c>
      <c r="D5086" s="34">
        <v>0</v>
      </c>
      <c r="E5086" s="33">
        <v>6836740168870.1699</v>
      </c>
      <c r="F5086" s="33">
        <v>6836740168870.1699</v>
      </c>
    </row>
    <row r="5087" spans="1:6" ht="13.5" hidden="1" thickBot="1">
      <c r="A5087" s="27">
        <f t="shared" si="88"/>
        <v>9</v>
      </c>
      <c r="B5087" s="30" t="s">
        <v>7422</v>
      </c>
      <c r="C5087" s="30" t="s">
        <v>7423</v>
      </c>
      <c r="D5087" s="34">
        <v>0</v>
      </c>
      <c r="E5087" s="33">
        <v>775407177522.43005</v>
      </c>
      <c r="F5087" s="33">
        <v>775407177522.43005</v>
      </c>
    </row>
    <row r="5088" spans="1:6" ht="13.5" hidden="1" thickBot="1">
      <c r="A5088" s="27">
        <f t="shared" si="88"/>
        <v>9</v>
      </c>
      <c r="B5088" s="30" t="s">
        <v>7424</v>
      </c>
      <c r="C5088" s="30" t="s">
        <v>7425</v>
      </c>
      <c r="D5088" s="34">
        <v>0</v>
      </c>
      <c r="E5088" s="33">
        <v>6061332991347.7402</v>
      </c>
      <c r="F5088" s="33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0" t="s">
        <v>7129</v>
      </c>
      <c r="D5089" s="34">
        <v>0</v>
      </c>
      <c r="E5089" s="33">
        <v>823849826212790</v>
      </c>
      <c r="F5089" s="33">
        <v>823849826212790</v>
      </c>
    </row>
    <row r="5090" spans="1:6" ht="13.5" hidden="1" thickBot="1">
      <c r="A5090" s="27">
        <f t="shared" ref="A5090:A5153" si="89">LEN(B5090)</f>
        <v>9</v>
      </c>
      <c r="B5090" s="30" t="s">
        <v>7427</v>
      </c>
      <c r="C5090" s="30" t="s">
        <v>7131</v>
      </c>
      <c r="D5090" s="34">
        <v>0</v>
      </c>
      <c r="E5090" s="34">
        <v>823849080264524</v>
      </c>
      <c r="F5090" s="34">
        <v>823849080264524</v>
      </c>
    </row>
    <row r="5091" spans="1:6" ht="13.5" hidden="1" thickBot="1">
      <c r="A5091" s="27">
        <f t="shared" si="89"/>
        <v>9</v>
      </c>
      <c r="B5091" s="30" t="s">
        <v>7428</v>
      </c>
      <c r="C5091" s="30" t="s">
        <v>7429</v>
      </c>
      <c r="D5091" s="34">
        <v>0</v>
      </c>
      <c r="E5091" s="33">
        <v>745948266.00999999</v>
      </c>
      <c r="F5091" s="33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0" t="s">
        <v>3194</v>
      </c>
      <c r="D5092" s="34">
        <v>0</v>
      </c>
      <c r="E5092" s="33">
        <v>39269120907542.102</v>
      </c>
      <c r="F5092" s="33">
        <v>39269120907542.102</v>
      </c>
    </row>
    <row r="5093" spans="1:6" ht="13.5" hidden="1" thickBot="1">
      <c r="A5093" s="27">
        <f t="shared" si="89"/>
        <v>9</v>
      </c>
      <c r="B5093" s="30" t="s">
        <v>7431</v>
      </c>
      <c r="C5093" s="30" t="s">
        <v>4608</v>
      </c>
      <c r="D5093" s="34">
        <v>0</v>
      </c>
      <c r="E5093" s="34">
        <v>376497784962</v>
      </c>
      <c r="F5093" s="34">
        <v>376497784962</v>
      </c>
    </row>
    <row r="5094" spans="1:6" ht="13.5" hidden="1" thickBot="1">
      <c r="A5094" s="27">
        <f t="shared" si="89"/>
        <v>9</v>
      </c>
      <c r="B5094" s="30" t="s">
        <v>7432</v>
      </c>
      <c r="C5094" s="30" t="s">
        <v>7139</v>
      </c>
      <c r="D5094" s="34">
        <v>0</v>
      </c>
      <c r="E5094" s="33">
        <v>149581633129.92999</v>
      </c>
      <c r="F5094" s="33">
        <v>149581633129.92999</v>
      </c>
    </row>
    <row r="5095" spans="1:6" ht="13.5" hidden="1" thickBot="1">
      <c r="A5095" s="27">
        <f t="shared" si="89"/>
        <v>9</v>
      </c>
      <c r="B5095" s="30" t="s">
        <v>7433</v>
      </c>
      <c r="C5095" s="30" t="s">
        <v>7141</v>
      </c>
      <c r="D5095" s="34">
        <v>0</v>
      </c>
      <c r="E5095" s="33">
        <v>349739362132.15997</v>
      </c>
      <c r="F5095" s="33">
        <v>349739362132.15997</v>
      </c>
    </row>
    <row r="5096" spans="1:6" ht="13.5" hidden="1" thickBot="1">
      <c r="A5096" s="27">
        <f t="shared" si="89"/>
        <v>9</v>
      </c>
      <c r="B5096" s="30" t="s">
        <v>7434</v>
      </c>
      <c r="C5096" s="30" t="s">
        <v>7143</v>
      </c>
      <c r="D5096" s="34">
        <v>0</v>
      </c>
      <c r="E5096" s="34">
        <v>24982289121</v>
      </c>
      <c r="F5096" s="34">
        <v>24982289121</v>
      </c>
    </row>
    <row r="5097" spans="1:6" ht="13.5" hidden="1" thickBot="1">
      <c r="A5097" s="27">
        <f t="shared" si="89"/>
        <v>9</v>
      </c>
      <c r="B5097" s="30" t="s">
        <v>7435</v>
      </c>
      <c r="C5097" s="30" t="s">
        <v>7145</v>
      </c>
      <c r="D5097" s="34">
        <v>0</v>
      </c>
      <c r="E5097" s="33">
        <v>51035178206.699997</v>
      </c>
      <c r="F5097" s="33">
        <v>51035178206.699997</v>
      </c>
    </row>
    <row r="5098" spans="1:6" ht="13.5" hidden="1" thickBot="1">
      <c r="A5098" s="27">
        <f t="shared" si="89"/>
        <v>9</v>
      </c>
      <c r="B5098" s="30" t="s">
        <v>7436</v>
      </c>
      <c r="C5098" s="30" t="s">
        <v>7147</v>
      </c>
      <c r="D5098" s="34">
        <v>0</v>
      </c>
      <c r="E5098" s="33">
        <v>38317284659990.297</v>
      </c>
      <c r="F5098" s="33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0" t="s">
        <v>5767</v>
      </c>
      <c r="D5099" s="34">
        <v>0</v>
      </c>
      <c r="E5099" s="34">
        <v>19199822655</v>
      </c>
      <c r="F5099" s="34">
        <v>19199822655</v>
      </c>
    </row>
    <row r="5100" spans="1:6" ht="13.5" hidden="1" thickBot="1">
      <c r="A5100" s="27">
        <f t="shared" si="89"/>
        <v>9</v>
      </c>
      <c r="B5100" s="30" t="s">
        <v>7438</v>
      </c>
      <c r="C5100" s="30" t="s">
        <v>116</v>
      </c>
      <c r="D5100" s="34">
        <v>0</v>
      </c>
      <c r="E5100" s="34">
        <v>19091663468</v>
      </c>
      <c r="F5100" s="34">
        <v>19091663468</v>
      </c>
    </row>
    <row r="5101" spans="1:6" ht="13.5" hidden="1" thickBot="1">
      <c r="A5101" s="27">
        <f t="shared" si="89"/>
        <v>9</v>
      </c>
      <c r="B5101" s="30" t="s">
        <v>7439</v>
      </c>
      <c r="C5101" s="30" t="s">
        <v>193</v>
      </c>
      <c r="D5101" s="34">
        <v>0</v>
      </c>
      <c r="E5101" s="34">
        <v>6000000</v>
      </c>
      <c r="F5101" s="34">
        <v>6000000</v>
      </c>
    </row>
    <row r="5102" spans="1:6" ht="13.5" hidden="1" thickBot="1">
      <c r="A5102" s="27">
        <f t="shared" si="89"/>
        <v>9</v>
      </c>
      <c r="B5102" s="30" t="s">
        <v>7440</v>
      </c>
      <c r="C5102" s="30" t="s">
        <v>7441</v>
      </c>
      <c r="D5102" s="34">
        <v>0</v>
      </c>
      <c r="E5102" s="34">
        <v>54060820</v>
      </c>
      <c r="F5102" s="34">
        <v>54060820</v>
      </c>
    </row>
    <row r="5103" spans="1:6" ht="13.5" hidden="1" thickBot="1">
      <c r="A5103" s="27">
        <f t="shared" si="89"/>
        <v>9</v>
      </c>
      <c r="B5103" s="30" t="s">
        <v>7442</v>
      </c>
      <c r="C5103" s="30" t="s">
        <v>7165</v>
      </c>
      <c r="D5103" s="34">
        <v>0</v>
      </c>
      <c r="E5103" s="34">
        <v>48098367</v>
      </c>
      <c r="F5103" s="34">
        <v>48098367</v>
      </c>
    </row>
    <row r="5104" spans="1:6" ht="13.5" thickBot="1">
      <c r="A5104" s="27">
        <f t="shared" si="89"/>
        <v>6</v>
      </c>
      <c r="B5104" s="27" t="s">
        <v>7443</v>
      </c>
      <c r="C5104" s="30" t="s">
        <v>7444</v>
      </c>
      <c r="D5104" s="34">
        <v>0</v>
      </c>
      <c r="E5104" s="33">
        <v>1085848244879060</v>
      </c>
      <c r="F5104" s="33">
        <v>1085848244879060</v>
      </c>
    </row>
    <row r="5105" spans="1:6" ht="13.5" hidden="1" thickBot="1">
      <c r="A5105" s="27">
        <f t="shared" si="89"/>
        <v>9</v>
      </c>
      <c r="B5105" s="30" t="s">
        <v>7445</v>
      </c>
      <c r="C5105" s="30" t="s">
        <v>7446</v>
      </c>
      <c r="D5105" s="34">
        <v>0</v>
      </c>
      <c r="E5105" s="34">
        <v>273036707389798</v>
      </c>
      <c r="F5105" s="34">
        <v>273036707389798</v>
      </c>
    </row>
    <row r="5106" spans="1:6" ht="13.5" hidden="1" thickBot="1">
      <c r="A5106" s="27">
        <f t="shared" si="89"/>
        <v>9</v>
      </c>
      <c r="B5106" s="30" t="s">
        <v>7447</v>
      </c>
      <c r="C5106" s="30" t="s">
        <v>7448</v>
      </c>
      <c r="D5106" s="34">
        <v>0</v>
      </c>
      <c r="E5106" s="34">
        <v>343051250503092</v>
      </c>
      <c r="F5106" s="34">
        <v>343051250503092</v>
      </c>
    </row>
    <row r="5107" spans="1:6" ht="13.5" hidden="1" thickBot="1">
      <c r="A5107" s="27">
        <f t="shared" si="89"/>
        <v>9</v>
      </c>
      <c r="B5107" s="30" t="s">
        <v>7449</v>
      </c>
      <c r="C5107" s="30" t="s">
        <v>7450</v>
      </c>
      <c r="D5107" s="34">
        <v>0</v>
      </c>
      <c r="E5107" s="34">
        <v>257766182456707</v>
      </c>
      <c r="F5107" s="34">
        <v>257766182456707</v>
      </c>
    </row>
    <row r="5108" spans="1:6" ht="13.5" hidden="1" thickBot="1">
      <c r="A5108" s="27">
        <f t="shared" si="89"/>
        <v>9</v>
      </c>
      <c r="B5108" s="30" t="s">
        <v>7451</v>
      </c>
      <c r="C5108" s="30" t="s">
        <v>7452</v>
      </c>
      <c r="D5108" s="34">
        <v>0</v>
      </c>
      <c r="E5108" s="34">
        <v>200196583586423</v>
      </c>
      <c r="F5108" s="34">
        <v>200196583586423</v>
      </c>
    </row>
    <row r="5109" spans="1:6" ht="13.5" hidden="1" thickBot="1">
      <c r="A5109" s="27">
        <f t="shared" si="89"/>
        <v>9</v>
      </c>
      <c r="B5109" s="30" t="s">
        <v>7453</v>
      </c>
      <c r="C5109" s="30" t="s">
        <v>3144</v>
      </c>
      <c r="D5109" s="34">
        <v>0</v>
      </c>
      <c r="E5109" s="33">
        <v>11797520943043.4</v>
      </c>
      <c r="F5109" s="33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0" t="s">
        <v>7455</v>
      </c>
      <c r="D5110" s="34">
        <v>0</v>
      </c>
      <c r="E5110" s="34">
        <v>2660297148860</v>
      </c>
      <c r="F5110" s="34">
        <v>2660297148860</v>
      </c>
    </row>
    <row r="5111" spans="1:6" ht="13.5" hidden="1" thickBot="1">
      <c r="A5111" s="27">
        <f t="shared" si="89"/>
        <v>9</v>
      </c>
      <c r="B5111" s="30" t="s">
        <v>7456</v>
      </c>
      <c r="C5111" s="30" t="s">
        <v>7457</v>
      </c>
      <c r="D5111" s="34">
        <v>0</v>
      </c>
      <c r="E5111" s="34">
        <v>2660297148860</v>
      </c>
      <c r="F5111" s="34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0" t="s">
        <v>7459</v>
      </c>
      <c r="D5112" s="34">
        <v>0</v>
      </c>
      <c r="E5112" s="34">
        <v>828122867621587</v>
      </c>
      <c r="F5112" s="34">
        <v>828122867621587</v>
      </c>
    </row>
    <row r="5113" spans="1:6" ht="13.5" hidden="1" thickBot="1">
      <c r="A5113" s="27">
        <f t="shared" si="89"/>
        <v>9</v>
      </c>
      <c r="B5113" s="30" t="s">
        <v>7460</v>
      </c>
      <c r="C5113" s="30" t="s">
        <v>7461</v>
      </c>
      <c r="D5113" s="34">
        <v>0</v>
      </c>
      <c r="E5113" s="33">
        <v>4572367540610.6396</v>
      </c>
      <c r="F5113" s="33">
        <v>4572367540610.6396</v>
      </c>
    </row>
    <row r="5114" spans="1:6" ht="13.5" hidden="1" thickBot="1">
      <c r="A5114" s="27">
        <f t="shared" si="89"/>
        <v>9</v>
      </c>
      <c r="B5114" s="30" t="s">
        <v>7462</v>
      </c>
      <c r="C5114" s="30" t="s">
        <v>7463</v>
      </c>
      <c r="D5114" s="34">
        <v>0</v>
      </c>
      <c r="E5114" s="33">
        <v>17617898221677.602</v>
      </c>
      <c r="F5114" s="33">
        <v>17617898221677.602</v>
      </c>
    </row>
    <row r="5115" spans="1:6" ht="13.5" hidden="1" thickBot="1">
      <c r="A5115" s="27">
        <f t="shared" si="89"/>
        <v>9</v>
      </c>
      <c r="B5115" s="30" t="s">
        <v>7464</v>
      </c>
      <c r="C5115" s="30" t="s">
        <v>7465</v>
      </c>
      <c r="D5115" s="34">
        <v>0</v>
      </c>
      <c r="E5115" s="34">
        <v>160239581</v>
      </c>
      <c r="F5115" s="34">
        <v>160239581</v>
      </c>
    </row>
    <row r="5116" spans="1:6" ht="13.5" hidden="1" thickBot="1">
      <c r="A5116" s="27">
        <f t="shared" si="89"/>
        <v>9</v>
      </c>
      <c r="B5116" s="30" t="s">
        <v>7466</v>
      </c>
      <c r="C5116" s="30" t="s">
        <v>7459</v>
      </c>
      <c r="D5116" s="34">
        <v>0</v>
      </c>
      <c r="E5116" s="33">
        <v>805932441619718</v>
      </c>
      <c r="F5116" s="33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0" t="s">
        <v>7468</v>
      </c>
      <c r="D5117" s="34">
        <v>0</v>
      </c>
      <c r="E5117" s="33">
        <v>26788538730059</v>
      </c>
      <c r="F5117" s="33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0" t="s">
        <v>7470</v>
      </c>
      <c r="D5118" s="34">
        <v>0</v>
      </c>
      <c r="E5118" s="33">
        <v>487003547146172</v>
      </c>
      <c r="F5118" s="33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0" t="s">
        <v>7472</v>
      </c>
      <c r="D5119" s="34">
        <v>0</v>
      </c>
      <c r="E5119" s="33">
        <v>52685705304033.602</v>
      </c>
      <c r="F5119" s="33">
        <v>52685705304033.602</v>
      </c>
    </row>
    <row r="5120" spans="1:6" ht="13.5" hidden="1" thickBot="1">
      <c r="A5120" s="27">
        <f t="shared" si="89"/>
        <v>9</v>
      </c>
      <c r="B5120" s="30" t="s">
        <v>7473</v>
      </c>
      <c r="C5120" s="30" t="s">
        <v>6066</v>
      </c>
      <c r="D5120" s="34">
        <v>0</v>
      </c>
      <c r="E5120" s="33">
        <v>24095491596990</v>
      </c>
      <c r="F5120" s="33">
        <v>24095491596990</v>
      </c>
    </row>
    <row r="5121" spans="1:6" ht="13.5" hidden="1" thickBot="1">
      <c r="A5121" s="27">
        <f t="shared" si="89"/>
        <v>9</v>
      </c>
      <c r="B5121" s="30" t="s">
        <v>7474</v>
      </c>
      <c r="C5121" s="30" t="s">
        <v>2339</v>
      </c>
      <c r="D5121" s="34">
        <v>0</v>
      </c>
      <c r="E5121" s="33">
        <v>28590213707043.602</v>
      </c>
      <c r="F5121" s="33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0" t="s">
        <v>7476</v>
      </c>
      <c r="D5122" s="34">
        <v>0</v>
      </c>
      <c r="E5122" s="34">
        <v>39639385947</v>
      </c>
      <c r="F5122" s="34">
        <v>39639385947</v>
      </c>
    </row>
    <row r="5123" spans="1:6" ht="13.5" hidden="1" thickBot="1">
      <c r="A5123" s="27">
        <f t="shared" si="89"/>
        <v>9</v>
      </c>
      <c r="B5123" s="30" t="s">
        <v>7477</v>
      </c>
      <c r="C5123" s="30" t="s">
        <v>7478</v>
      </c>
      <c r="D5123" s="34">
        <v>0</v>
      </c>
      <c r="E5123" s="34">
        <v>3341024187</v>
      </c>
      <c r="F5123" s="34">
        <v>3341024187</v>
      </c>
    </row>
    <row r="5124" spans="1:6" ht="13.5" hidden="1" thickBot="1">
      <c r="A5124" s="27">
        <f t="shared" si="89"/>
        <v>9</v>
      </c>
      <c r="B5124" s="30" t="s">
        <v>7479</v>
      </c>
      <c r="C5124" s="30" t="s">
        <v>7480</v>
      </c>
      <c r="D5124" s="34">
        <v>0</v>
      </c>
      <c r="E5124" s="34">
        <v>36298361760</v>
      </c>
      <c r="F5124" s="34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0" t="s">
        <v>7482</v>
      </c>
      <c r="D5125" s="34">
        <v>0</v>
      </c>
      <c r="E5125" s="33">
        <v>50250493576498.5</v>
      </c>
      <c r="F5125" s="33">
        <v>50250493576498.5</v>
      </c>
    </row>
    <row r="5126" spans="1:6" ht="13.5" hidden="1" thickBot="1">
      <c r="A5126" s="27">
        <f t="shared" si="89"/>
        <v>9</v>
      </c>
      <c r="B5126" s="30" t="s">
        <v>7483</v>
      </c>
      <c r="C5126" s="30" t="s">
        <v>7484</v>
      </c>
      <c r="D5126" s="34">
        <v>0</v>
      </c>
      <c r="E5126" s="33">
        <v>1524599015636.6599</v>
      </c>
      <c r="F5126" s="33">
        <v>1524599015636.6599</v>
      </c>
    </row>
    <row r="5127" spans="1:6" ht="13.5" hidden="1" thickBot="1">
      <c r="A5127" s="27">
        <f t="shared" si="89"/>
        <v>9</v>
      </c>
      <c r="B5127" s="30" t="s">
        <v>7485</v>
      </c>
      <c r="C5127" s="30" t="s">
        <v>7486</v>
      </c>
      <c r="D5127" s="34">
        <v>0</v>
      </c>
      <c r="E5127" s="33">
        <v>48407905277861.898</v>
      </c>
      <c r="F5127" s="33">
        <v>48407905277861.898</v>
      </c>
    </row>
    <row r="5128" spans="1:6" ht="13.5" hidden="1" thickBot="1">
      <c r="A5128" s="27">
        <f t="shared" si="89"/>
        <v>9</v>
      </c>
      <c r="B5128" s="30" t="s">
        <v>7487</v>
      </c>
      <c r="C5128" s="30" t="s">
        <v>7488</v>
      </c>
      <c r="D5128" s="34">
        <v>0</v>
      </c>
      <c r="E5128" s="34">
        <v>317989283000</v>
      </c>
      <c r="F5128" s="34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0" t="s">
        <v>7490</v>
      </c>
      <c r="D5129" s="34">
        <v>0</v>
      </c>
      <c r="E5129" s="34">
        <v>55526051681652</v>
      </c>
      <c r="F5129" s="34">
        <v>55526051681652</v>
      </c>
    </row>
    <row r="5130" spans="1:6" ht="13.5" hidden="1" thickBot="1">
      <c r="A5130" s="27">
        <f t="shared" si="89"/>
        <v>9</v>
      </c>
      <c r="B5130" s="30" t="s">
        <v>7491</v>
      </c>
      <c r="C5130" s="30" t="s">
        <v>2171</v>
      </c>
      <c r="D5130" s="34">
        <v>0</v>
      </c>
      <c r="E5130" s="33">
        <v>33843908478974.398</v>
      </c>
      <c r="F5130" s="33">
        <v>33843908478974.398</v>
      </c>
    </row>
    <row r="5131" spans="1:6" ht="13.5" hidden="1" thickBot="1">
      <c r="A5131" s="27">
        <f t="shared" si="89"/>
        <v>9</v>
      </c>
      <c r="B5131" s="30" t="s">
        <v>7492</v>
      </c>
      <c r="C5131" s="30" t="s">
        <v>116</v>
      </c>
      <c r="D5131" s="34">
        <v>0</v>
      </c>
      <c r="E5131" s="33">
        <v>1474843112587.25</v>
      </c>
      <c r="F5131" s="33">
        <v>1474843112587.25</v>
      </c>
    </row>
    <row r="5132" spans="1:6" ht="13.5" hidden="1" thickBot="1">
      <c r="A5132" s="27">
        <f t="shared" si="89"/>
        <v>9</v>
      </c>
      <c r="B5132" s="30" t="s">
        <v>7493</v>
      </c>
      <c r="C5132" s="30" t="s">
        <v>7185</v>
      </c>
      <c r="D5132" s="34">
        <v>0</v>
      </c>
      <c r="E5132" s="33">
        <v>4891737010896.4297</v>
      </c>
      <c r="F5132" s="33">
        <v>4891737010896.4297</v>
      </c>
    </row>
    <row r="5133" spans="1:6" ht="13.5" hidden="1" thickBot="1">
      <c r="A5133" s="27">
        <f t="shared" si="89"/>
        <v>9</v>
      </c>
      <c r="B5133" s="30" t="s">
        <v>7494</v>
      </c>
      <c r="C5133" s="30" t="s">
        <v>193</v>
      </c>
      <c r="D5133" s="34">
        <v>0</v>
      </c>
      <c r="E5133" s="33">
        <v>10015348068913</v>
      </c>
      <c r="F5133" s="33">
        <v>10015348068913</v>
      </c>
    </row>
    <row r="5134" spans="1:6" ht="13.5" hidden="1" thickBot="1">
      <c r="A5134" s="27">
        <f t="shared" si="89"/>
        <v>9</v>
      </c>
      <c r="B5134" s="30" t="s">
        <v>7495</v>
      </c>
      <c r="C5134" s="30" t="s">
        <v>82</v>
      </c>
      <c r="D5134" s="34">
        <v>0</v>
      </c>
      <c r="E5134" s="33">
        <v>5187427460335.3203</v>
      </c>
      <c r="F5134" s="33">
        <v>5187427460335.3203</v>
      </c>
    </row>
    <row r="5135" spans="1:6" ht="13.5" hidden="1" thickBot="1">
      <c r="A5135" s="27">
        <f t="shared" si="89"/>
        <v>9</v>
      </c>
      <c r="B5135" s="30" t="s">
        <v>7496</v>
      </c>
      <c r="C5135" s="30" t="s">
        <v>7497</v>
      </c>
      <c r="D5135" s="34">
        <v>0</v>
      </c>
      <c r="E5135" s="33">
        <v>112787549945.56</v>
      </c>
      <c r="F5135" s="33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0" t="s">
        <v>7499</v>
      </c>
      <c r="D5136" s="34">
        <v>0</v>
      </c>
      <c r="E5136" s="33">
        <v>19259592401626.5</v>
      </c>
      <c r="F5136" s="33">
        <v>19259592401626.5</v>
      </c>
    </row>
    <row r="5137" spans="1:6" ht="13.5" hidden="1" thickBot="1">
      <c r="A5137" s="27">
        <f t="shared" si="89"/>
        <v>9</v>
      </c>
      <c r="B5137" s="30" t="s">
        <v>7500</v>
      </c>
      <c r="C5137" s="30" t="s">
        <v>153</v>
      </c>
      <c r="D5137" s="34">
        <v>0</v>
      </c>
      <c r="E5137" s="33">
        <v>349418042519.37</v>
      </c>
      <c r="F5137" s="33">
        <v>349418042519.37</v>
      </c>
    </row>
    <row r="5138" spans="1:6" ht="13.5" hidden="1" thickBot="1">
      <c r="A5138" s="27">
        <f t="shared" si="89"/>
        <v>9</v>
      </c>
      <c r="B5138" s="30" t="s">
        <v>7501</v>
      </c>
      <c r="C5138" s="30" t="s">
        <v>2171</v>
      </c>
      <c r="D5138" s="34">
        <v>0</v>
      </c>
      <c r="E5138" s="33">
        <v>657536893008.68005</v>
      </c>
      <c r="F5138" s="33">
        <v>657536893008.68005</v>
      </c>
    </row>
    <row r="5139" spans="1:6" ht="13.5" hidden="1" thickBot="1">
      <c r="A5139" s="27">
        <f t="shared" si="89"/>
        <v>9</v>
      </c>
      <c r="B5139" s="30" t="s">
        <v>7502</v>
      </c>
      <c r="C5139" s="30" t="s">
        <v>7503</v>
      </c>
      <c r="D5139" s="34">
        <v>0</v>
      </c>
      <c r="E5139" s="33">
        <v>2608597901399.79</v>
      </c>
      <c r="F5139" s="33">
        <v>2608597901399.79</v>
      </c>
    </row>
    <row r="5140" spans="1:6" ht="13.5" hidden="1" thickBot="1">
      <c r="A5140" s="27">
        <f t="shared" si="89"/>
        <v>9</v>
      </c>
      <c r="B5140" s="30" t="s">
        <v>7504</v>
      </c>
      <c r="C5140" s="30" t="s">
        <v>7505</v>
      </c>
      <c r="D5140" s="34">
        <v>0</v>
      </c>
      <c r="E5140" s="33">
        <v>1794110716973.3201</v>
      </c>
      <c r="F5140" s="33">
        <v>1794110716973.3201</v>
      </c>
    </row>
    <row r="5141" spans="1:6" ht="13.5" hidden="1" thickBot="1">
      <c r="A5141" s="27">
        <f t="shared" si="89"/>
        <v>9</v>
      </c>
      <c r="B5141" s="30" t="s">
        <v>7506</v>
      </c>
      <c r="C5141" s="30" t="s">
        <v>2339</v>
      </c>
      <c r="D5141" s="34">
        <v>0</v>
      </c>
      <c r="E5141" s="33">
        <v>1293942571562.5901</v>
      </c>
      <c r="F5141" s="33">
        <v>1293942571562.5901</v>
      </c>
    </row>
    <row r="5142" spans="1:6" ht="13.5" hidden="1" thickBot="1">
      <c r="A5142" s="27">
        <f t="shared" si="89"/>
        <v>9</v>
      </c>
      <c r="B5142" s="30" t="s">
        <v>7507</v>
      </c>
      <c r="C5142" s="30" t="s">
        <v>6066</v>
      </c>
      <c r="D5142" s="34">
        <v>0</v>
      </c>
      <c r="E5142" s="33">
        <v>12555986276162.801</v>
      </c>
      <c r="F5142" s="33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0" t="s">
        <v>7509</v>
      </c>
      <c r="D5143" s="34">
        <v>0</v>
      </c>
      <c r="E5143" s="33">
        <v>235584210330.04999</v>
      </c>
      <c r="F5143" s="33">
        <v>235584210330.04999</v>
      </c>
    </row>
    <row r="5144" spans="1:6" ht="13.5" hidden="1" thickBot="1">
      <c r="A5144" s="27">
        <f t="shared" si="89"/>
        <v>9</v>
      </c>
      <c r="B5144" s="30" t="s">
        <v>7510</v>
      </c>
      <c r="C5144" s="30" t="s">
        <v>7511</v>
      </c>
      <c r="D5144" s="34">
        <v>0</v>
      </c>
      <c r="E5144" s="34">
        <v>36642005</v>
      </c>
      <c r="F5144" s="34">
        <v>36642005</v>
      </c>
    </row>
    <row r="5145" spans="1:6" ht="13.5" hidden="1" thickBot="1">
      <c r="A5145" s="27">
        <f t="shared" si="89"/>
        <v>9</v>
      </c>
      <c r="B5145" s="30" t="s">
        <v>7512</v>
      </c>
      <c r="C5145" s="30" t="s">
        <v>1178</v>
      </c>
      <c r="D5145" s="34">
        <v>0</v>
      </c>
      <c r="E5145" s="33">
        <v>74017136713.050003</v>
      </c>
      <c r="F5145" s="33">
        <v>74017136713.050003</v>
      </c>
    </row>
    <row r="5146" spans="1:6" ht="13.5" hidden="1" thickBot="1">
      <c r="A5146" s="27">
        <f t="shared" si="89"/>
        <v>9</v>
      </c>
      <c r="B5146" s="30" t="s">
        <v>7513</v>
      </c>
      <c r="C5146" s="30" t="s">
        <v>1180</v>
      </c>
      <c r="D5146" s="34">
        <v>0</v>
      </c>
      <c r="E5146" s="34">
        <v>6381378088</v>
      </c>
      <c r="F5146" s="34">
        <v>6381378088</v>
      </c>
    </row>
    <row r="5147" spans="1:6" ht="13.5" hidden="1" thickBot="1">
      <c r="A5147" s="27">
        <f t="shared" si="89"/>
        <v>9</v>
      </c>
      <c r="B5147" s="30" t="s">
        <v>7514</v>
      </c>
      <c r="C5147" s="30" t="s">
        <v>7515</v>
      </c>
      <c r="D5147" s="34">
        <v>0</v>
      </c>
      <c r="E5147" s="34">
        <v>141559938769</v>
      </c>
      <c r="F5147" s="34">
        <v>141559938769</v>
      </c>
    </row>
    <row r="5148" spans="1:6" ht="13.5" hidden="1" thickBot="1">
      <c r="A5148" s="27">
        <f t="shared" si="89"/>
        <v>9</v>
      </c>
      <c r="B5148" s="30" t="s">
        <v>7516</v>
      </c>
      <c r="C5148" s="30" t="s">
        <v>7517</v>
      </c>
      <c r="D5148" s="34">
        <v>0</v>
      </c>
      <c r="E5148" s="34">
        <v>6965077278</v>
      </c>
      <c r="F5148" s="34">
        <v>6965077278</v>
      </c>
    </row>
    <row r="5149" spans="1:6" ht="13.5" hidden="1" thickBot="1">
      <c r="A5149" s="27">
        <f t="shared" si="89"/>
        <v>9</v>
      </c>
      <c r="B5149" s="30" t="s">
        <v>7518</v>
      </c>
      <c r="C5149" s="30" t="s">
        <v>7519</v>
      </c>
      <c r="D5149" s="34">
        <v>0</v>
      </c>
      <c r="E5149" s="34">
        <v>6624037477</v>
      </c>
      <c r="F5149" s="34">
        <v>6624037477</v>
      </c>
    </row>
    <row r="5150" spans="1:6" ht="13.5" thickBot="1">
      <c r="A5150" s="27">
        <f t="shared" si="89"/>
        <v>6</v>
      </c>
      <c r="B5150" s="27" t="s">
        <v>7520</v>
      </c>
      <c r="C5150" s="30" t="s">
        <v>7521</v>
      </c>
      <c r="D5150" s="34">
        <v>0</v>
      </c>
      <c r="E5150" s="33">
        <v>24485125781761.801</v>
      </c>
      <c r="F5150" s="33">
        <v>24485125781761.801</v>
      </c>
    </row>
    <row r="5151" spans="1:6" ht="13.5" hidden="1" thickBot="1">
      <c r="A5151" s="27">
        <f t="shared" si="89"/>
        <v>9</v>
      </c>
      <c r="B5151" s="30" t="s">
        <v>7522</v>
      </c>
      <c r="C5151" s="30" t="s">
        <v>7523</v>
      </c>
      <c r="D5151" s="34">
        <v>0</v>
      </c>
      <c r="E5151" s="33">
        <v>24485125781761.801</v>
      </c>
      <c r="F5151" s="33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0" t="s">
        <v>7525</v>
      </c>
      <c r="D5152" s="34">
        <v>0</v>
      </c>
      <c r="E5152" s="33">
        <v>11993823549.9</v>
      </c>
      <c r="F5152" s="33">
        <v>11993823549.9</v>
      </c>
    </row>
    <row r="5153" spans="1:6" ht="13.5" hidden="1" thickBot="1">
      <c r="A5153" s="27">
        <f t="shared" si="89"/>
        <v>9</v>
      </c>
      <c r="B5153" s="30" t="s">
        <v>7526</v>
      </c>
      <c r="C5153" s="30" t="s">
        <v>7525</v>
      </c>
      <c r="D5153" s="34">
        <v>0</v>
      </c>
      <c r="E5153" s="33">
        <v>11993823549.9</v>
      </c>
      <c r="F5153" s="33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0" t="s">
        <v>7528</v>
      </c>
      <c r="D5154" s="34">
        <v>0</v>
      </c>
      <c r="E5154" s="34">
        <v>19878433767828</v>
      </c>
      <c r="F5154" s="34">
        <v>19878433767828</v>
      </c>
    </row>
    <row r="5155" spans="1:6" ht="13.5" hidden="1" thickBot="1">
      <c r="A5155" s="27">
        <f t="shared" si="90"/>
        <v>9</v>
      </c>
      <c r="B5155" s="30" t="s">
        <v>7529</v>
      </c>
      <c r="C5155" s="30" t="s">
        <v>86</v>
      </c>
      <c r="D5155" s="34">
        <v>0</v>
      </c>
      <c r="E5155" s="34">
        <v>19878433767828</v>
      </c>
      <c r="F5155" s="34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0" t="s">
        <v>5767</v>
      </c>
      <c r="D5156" s="34">
        <v>0</v>
      </c>
      <c r="E5156" s="33">
        <v>59066479341.760002</v>
      </c>
      <c r="F5156" s="33">
        <v>59066479341.760002</v>
      </c>
    </row>
    <row r="5157" spans="1:6" ht="13.5" hidden="1" thickBot="1">
      <c r="A5157" s="27">
        <f t="shared" si="90"/>
        <v>9</v>
      </c>
      <c r="B5157" s="30" t="s">
        <v>7531</v>
      </c>
      <c r="C5157" s="30" t="s">
        <v>2171</v>
      </c>
      <c r="D5157" s="34">
        <v>0</v>
      </c>
      <c r="E5157" s="34">
        <v>270000000</v>
      </c>
      <c r="F5157" s="34">
        <v>270000000</v>
      </c>
    </row>
    <row r="5158" spans="1:6" ht="13.5" hidden="1" thickBot="1">
      <c r="A5158" s="27">
        <f t="shared" si="90"/>
        <v>9</v>
      </c>
      <c r="B5158" s="30" t="s">
        <v>7532</v>
      </c>
      <c r="C5158" s="30" t="s">
        <v>116</v>
      </c>
      <c r="D5158" s="34">
        <v>0</v>
      </c>
      <c r="E5158" s="34">
        <v>61522771</v>
      </c>
      <c r="F5158" s="34">
        <v>61522771</v>
      </c>
    </row>
    <row r="5159" spans="1:6" ht="13.5" hidden="1" thickBot="1">
      <c r="A5159" s="27">
        <f t="shared" si="90"/>
        <v>9</v>
      </c>
      <c r="B5159" s="30" t="s">
        <v>7533</v>
      </c>
      <c r="C5159" s="30" t="s">
        <v>7163</v>
      </c>
      <c r="D5159" s="34">
        <v>0</v>
      </c>
      <c r="E5159" s="34">
        <v>18971100</v>
      </c>
      <c r="F5159" s="34">
        <v>18971100</v>
      </c>
    </row>
    <row r="5160" spans="1:6" ht="13.5" hidden="1" thickBot="1">
      <c r="A5160" s="27">
        <f t="shared" si="90"/>
        <v>9</v>
      </c>
      <c r="B5160" s="30" t="s">
        <v>7534</v>
      </c>
      <c r="C5160" s="30" t="s">
        <v>193</v>
      </c>
      <c r="D5160" s="34">
        <v>0</v>
      </c>
      <c r="E5160" s="33">
        <v>58454625470.760002</v>
      </c>
      <c r="F5160" s="33">
        <v>58454625470.760002</v>
      </c>
    </row>
    <row r="5161" spans="1:6" ht="13.5" hidden="1" thickBot="1">
      <c r="A5161" s="27">
        <f t="shared" si="90"/>
        <v>9</v>
      </c>
      <c r="B5161" s="30" t="s">
        <v>7535</v>
      </c>
      <c r="C5161" s="30" t="s">
        <v>7536</v>
      </c>
      <c r="D5161" s="34">
        <v>0</v>
      </c>
      <c r="E5161" s="34">
        <v>261360000</v>
      </c>
      <c r="F5161" s="34">
        <v>261360000</v>
      </c>
    </row>
    <row r="5162" spans="1:6" ht="13.5" thickBot="1">
      <c r="A5162" s="27">
        <f t="shared" si="90"/>
        <v>6</v>
      </c>
      <c r="B5162" s="27" t="s">
        <v>7537</v>
      </c>
      <c r="C5162" s="30" t="s">
        <v>7538</v>
      </c>
      <c r="D5162" s="34">
        <v>0</v>
      </c>
      <c r="E5162" s="33">
        <v>8393947873183.5</v>
      </c>
      <c r="F5162" s="33">
        <v>8393947873183.5</v>
      </c>
    </row>
    <row r="5163" spans="1:6" ht="13.5" hidden="1" thickBot="1">
      <c r="A5163" s="27">
        <f t="shared" si="90"/>
        <v>9</v>
      </c>
      <c r="B5163" s="30" t="s">
        <v>7539</v>
      </c>
      <c r="C5163" s="30" t="s">
        <v>7540</v>
      </c>
      <c r="D5163" s="34">
        <v>0</v>
      </c>
      <c r="E5163" s="34">
        <v>3870075219193</v>
      </c>
      <c r="F5163" s="34">
        <v>3870075219193</v>
      </c>
    </row>
    <row r="5164" spans="1:6" ht="13.5" hidden="1" thickBot="1">
      <c r="A5164" s="27">
        <f t="shared" si="90"/>
        <v>9</v>
      </c>
      <c r="B5164" s="30" t="s">
        <v>7541</v>
      </c>
      <c r="C5164" s="30" t="s">
        <v>7542</v>
      </c>
      <c r="D5164" s="34">
        <v>0</v>
      </c>
      <c r="E5164" s="33">
        <v>4507568147690.1104</v>
      </c>
      <c r="F5164" s="33">
        <v>4507568147690.1104</v>
      </c>
    </row>
    <row r="5165" spans="1:6" ht="13.5" hidden="1" thickBot="1">
      <c r="A5165" s="27">
        <f t="shared" si="90"/>
        <v>9</v>
      </c>
      <c r="B5165" s="30" t="s">
        <v>7543</v>
      </c>
      <c r="C5165" s="30" t="s">
        <v>7544</v>
      </c>
      <c r="D5165" s="34">
        <v>0</v>
      </c>
      <c r="E5165" s="33">
        <v>11613938964.389999</v>
      </c>
      <c r="F5165" s="33">
        <v>11613938964.389999</v>
      </c>
    </row>
    <row r="5166" spans="1:6" ht="13.5" hidden="1" thickBot="1">
      <c r="A5166" s="27">
        <f t="shared" si="90"/>
        <v>9</v>
      </c>
      <c r="B5166" s="30" t="s">
        <v>7545</v>
      </c>
      <c r="C5166" s="30" t="s">
        <v>7546</v>
      </c>
      <c r="D5166" s="34">
        <v>0</v>
      </c>
      <c r="E5166" s="34">
        <v>4690567336</v>
      </c>
      <c r="F5166" s="34">
        <v>4690567336</v>
      </c>
    </row>
    <row r="5167" spans="1:6" ht="13.5" thickBot="1">
      <c r="A5167" s="27">
        <f t="shared" si="90"/>
        <v>6</v>
      </c>
      <c r="B5167" s="27" t="s">
        <v>7547</v>
      </c>
      <c r="C5167" s="30" t="s">
        <v>7282</v>
      </c>
      <c r="D5167" s="34">
        <v>0</v>
      </c>
      <c r="E5167" s="33">
        <v>12239776885882.1</v>
      </c>
      <c r="F5167" s="33">
        <v>12239776885882.1</v>
      </c>
    </row>
    <row r="5168" spans="1:6" ht="13.5" hidden="1" thickBot="1">
      <c r="A5168" s="27">
        <f t="shared" si="90"/>
        <v>9</v>
      </c>
      <c r="B5168" s="30" t="s">
        <v>7548</v>
      </c>
      <c r="C5168" s="30" t="s">
        <v>157</v>
      </c>
      <c r="D5168" s="34">
        <v>0</v>
      </c>
      <c r="E5168" s="33">
        <v>732861228460.14001</v>
      </c>
      <c r="F5168" s="33">
        <v>732861228460.14001</v>
      </c>
    </row>
    <row r="5169" spans="1:6" ht="13.5" hidden="1" thickBot="1">
      <c r="A5169" s="27">
        <f t="shared" si="90"/>
        <v>9</v>
      </c>
      <c r="B5169" s="30" t="s">
        <v>7549</v>
      </c>
      <c r="C5169" s="30" t="s">
        <v>3677</v>
      </c>
      <c r="D5169" s="34">
        <v>0</v>
      </c>
      <c r="E5169" s="34">
        <v>11506915657422</v>
      </c>
      <c r="F5169" s="34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0" t="s">
        <v>2157</v>
      </c>
      <c r="D5170" s="34">
        <v>0</v>
      </c>
      <c r="E5170" s="34">
        <v>12760072609900</v>
      </c>
      <c r="F5170" s="34">
        <v>12760072609900</v>
      </c>
    </row>
    <row r="5171" spans="1:6" ht="13.5" hidden="1" thickBot="1">
      <c r="A5171" s="27">
        <f t="shared" si="90"/>
        <v>9</v>
      </c>
      <c r="B5171" s="30" t="s">
        <v>7551</v>
      </c>
      <c r="C5171" s="30" t="s">
        <v>948</v>
      </c>
      <c r="D5171" s="34">
        <v>0</v>
      </c>
      <c r="E5171" s="34">
        <v>12760072609900</v>
      </c>
      <c r="F5171" s="34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0" t="s">
        <v>7349</v>
      </c>
      <c r="D5172" s="34">
        <v>0</v>
      </c>
      <c r="E5172" s="33">
        <v>66705556601682.203</v>
      </c>
      <c r="F5172" s="33">
        <v>66705556601682.203</v>
      </c>
    </row>
    <row r="5173" spans="1:6" ht="13.5" hidden="1" thickBot="1">
      <c r="A5173" s="27">
        <f t="shared" si="90"/>
        <v>9</v>
      </c>
      <c r="B5173" s="30" t="s">
        <v>7553</v>
      </c>
      <c r="C5173" s="30" t="s">
        <v>7554</v>
      </c>
      <c r="D5173" s="34">
        <v>0</v>
      </c>
      <c r="E5173" s="33">
        <v>57258204888384.297</v>
      </c>
      <c r="F5173" s="33">
        <v>57258204888384.297</v>
      </c>
    </row>
    <row r="5174" spans="1:6" ht="13.5" hidden="1" thickBot="1">
      <c r="A5174" s="27">
        <f t="shared" si="90"/>
        <v>9</v>
      </c>
      <c r="B5174" s="30" t="s">
        <v>7555</v>
      </c>
      <c r="C5174" s="30" t="s">
        <v>7556</v>
      </c>
      <c r="D5174" s="34">
        <v>0</v>
      </c>
      <c r="E5174" s="33">
        <v>6075155448961.8701</v>
      </c>
      <c r="F5174" s="33">
        <v>6075155448961.8701</v>
      </c>
    </row>
    <row r="5175" spans="1:6" ht="13.5" hidden="1" thickBot="1">
      <c r="A5175" s="27">
        <f t="shared" si="90"/>
        <v>9</v>
      </c>
      <c r="B5175" s="30" t="s">
        <v>7557</v>
      </c>
      <c r="C5175" s="30" t="s">
        <v>7558</v>
      </c>
      <c r="D5175" s="34">
        <v>0</v>
      </c>
      <c r="E5175" s="33">
        <v>3372196264336.0498</v>
      </c>
      <c r="F5175" s="33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0" t="s">
        <v>7560</v>
      </c>
      <c r="D5176" s="34">
        <v>0</v>
      </c>
      <c r="E5176" s="33">
        <v>164472506762955</v>
      </c>
      <c r="F5176" s="33">
        <v>164472506762955</v>
      </c>
    </row>
    <row r="5177" spans="1:6" ht="13.5" hidden="1" thickBot="1">
      <c r="A5177" s="27">
        <f t="shared" si="90"/>
        <v>9</v>
      </c>
      <c r="B5177" s="30" t="s">
        <v>7561</v>
      </c>
      <c r="C5177" s="30" t="s">
        <v>7562</v>
      </c>
      <c r="D5177" s="34">
        <v>0</v>
      </c>
      <c r="E5177" s="33">
        <v>26631070974.619999</v>
      </c>
      <c r="F5177" s="33">
        <v>26631070974.619999</v>
      </c>
    </row>
    <row r="5178" spans="1:6" ht="13.5" hidden="1" thickBot="1">
      <c r="A5178" s="27">
        <f t="shared" si="90"/>
        <v>9</v>
      </c>
      <c r="B5178" s="30" t="s">
        <v>7563</v>
      </c>
      <c r="C5178" s="30" t="s">
        <v>7564</v>
      </c>
      <c r="D5178" s="34">
        <v>0</v>
      </c>
      <c r="E5178" s="33">
        <v>12837477343111.801</v>
      </c>
      <c r="F5178" s="33">
        <v>12837477343111.801</v>
      </c>
    </row>
    <row r="5179" spans="1:6" ht="13.5" hidden="1" thickBot="1">
      <c r="A5179" s="27">
        <f t="shared" si="90"/>
        <v>9</v>
      </c>
      <c r="B5179" s="30" t="s">
        <v>7565</v>
      </c>
      <c r="C5179" s="30" t="s">
        <v>7566</v>
      </c>
      <c r="D5179" s="34">
        <v>0</v>
      </c>
      <c r="E5179" s="33">
        <v>11415635802.860001</v>
      </c>
      <c r="F5179" s="33">
        <v>11415635802.860001</v>
      </c>
    </row>
    <row r="5180" spans="1:6" ht="13.5" hidden="1" thickBot="1">
      <c r="A5180" s="27">
        <f t="shared" si="90"/>
        <v>9</v>
      </c>
      <c r="B5180" s="30" t="s">
        <v>7567</v>
      </c>
      <c r="C5180" s="30" t="s">
        <v>7568</v>
      </c>
      <c r="D5180" s="34">
        <v>0</v>
      </c>
      <c r="E5180" s="34">
        <v>544369291000</v>
      </c>
      <c r="F5180" s="34">
        <v>544369291000</v>
      </c>
    </row>
    <row r="5181" spans="1:6" ht="13.5" hidden="1" thickBot="1">
      <c r="A5181" s="27">
        <f t="shared" si="90"/>
        <v>9</v>
      </c>
      <c r="B5181" s="30" t="s">
        <v>7569</v>
      </c>
      <c r="C5181" s="30" t="s">
        <v>7570</v>
      </c>
      <c r="D5181" s="34">
        <v>0</v>
      </c>
      <c r="E5181" s="34">
        <v>2591356513733</v>
      </c>
      <c r="F5181" s="34">
        <v>2591356513733</v>
      </c>
    </row>
    <row r="5182" spans="1:6" ht="13.5" hidden="1" thickBot="1">
      <c r="A5182" s="27">
        <f t="shared" si="90"/>
        <v>9</v>
      </c>
      <c r="B5182" s="30" t="s">
        <v>7571</v>
      </c>
      <c r="C5182" s="30" t="s">
        <v>7572</v>
      </c>
      <c r="D5182" s="34">
        <v>0</v>
      </c>
      <c r="E5182" s="34">
        <v>20855196844</v>
      </c>
      <c r="F5182" s="34">
        <v>20855196844</v>
      </c>
    </row>
    <row r="5183" spans="1:6" ht="13.5" hidden="1" thickBot="1">
      <c r="A5183" s="27">
        <f t="shared" si="90"/>
        <v>9</v>
      </c>
      <c r="B5183" s="30" t="s">
        <v>7573</v>
      </c>
      <c r="C5183" s="30" t="s">
        <v>7574</v>
      </c>
      <c r="D5183" s="34">
        <v>0</v>
      </c>
      <c r="E5183" s="34">
        <v>4974440786441</v>
      </c>
      <c r="F5183" s="34">
        <v>4974440786441</v>
      </c>
    </row>
    <row r="5184" spans="1:6" ht="13.5" hidden="1" thickBot="1">
      <c r="A5184" s="27">
        <f t="shared" si="90"/>
        <v>9</v>
      </c>
      <c r="B5184" s="30" t="s">
        <v>7575</v>
      </c>
      <c r="C5184" s="30" t="s">
        <v>7576</v>
      </c>
      <c r="D5184" s="34">
        <v>0</v>
      </c>
      <c r="E5184" s="34">
        <v>193813996</v>
      </c>
      <c r="F5184" s="34">
        <v>193813996</v>
      </c>
    </row>
    <row r="5185" spans="1:6" ht="13.5" hidden="1" thickBot="1">
      <c r="A5185" s="27">
        <f t="shared" si="90"/>
        <v>9</v>
      </c>
      <c r="B5185" s="30" t="s">
        <v>7577</v>
      </c>
      <c r="C5185" s="30" t="s">
        <v>2982</v>
      </c>
      <c r="D5185" s="34">
        <v>0</v>
      </c>
      <c r="E5185" s="33">
        <v>8580226788.9200001</v>
      </c>
      <c r="F5185" s="33">
        <v>8580226788.9200001</v>
      </c>
    </row>
    <row r="5186" spans="1:6" ht="13.5" hidden="1" thickBot="1">
      <c r="A5186" s="27">
        <f t="shared" si="90"/>
        <v>9</v>
      </c>
      <c r="B5186" s="30" t="s">
        <v>7578</v>
      </c>
      <c r="C5186" s="30" t="s">
        <v>7579</v>
      </c>
      <c r="D5186" s="34">
        <v>0</v>
      </c>
      <c r="E5186" s="33">
        <v>6897863314293.5098</v>
      </c>
      <c r="F5186" s="33">
        <v>6897863314293.5098</v>
      </c>
    </row>
    <row r="5187" spans="1:6" ht="13.5" hidden="1" thickBot="1">
      <c r="A5187" s="27">
        <f t="shared" si="90"/>
        <v>9</v>
      </c>
      <c r="B5187" s="30" t="s">
        <v>7580</v>
      </c>
      <c r="C5187" s="30" t="s">
        <v>7581</v>
      </c>
      <c r="D5187" s="34">
        <v>0</v>
      </c>
      <c r="E5187" s="33">
        <v>275744554466.84998</v>
      </c>
      <c r="F5187" s="33">
        <v>275744554466.84998</v>
      </c>
    </row>
    <row r="5188" spans="1:6" ht="13.5" hidden="1" thickBot="1">
      <c r="A5188" s="27">
        <f t="shared" si="90"/>
        <v>9</v>
      </c>
      <c r="B5188" s="30" t="s">
        <v>7582</v>
      </c>
      <c r="C5188" s="30" t="s">
        <v>7583</v>
      </c>
      <c r="D5188" s="34">
        <v>0</v>
      </c>
      <c r="E5188" s="33">
        <v>40553261183616</v>
      </c>
      <c r="F5188" s="33">
        <v>40553261183616</v>
      </c>
    </row>
    <row r="5189" spans="1:6" ht="13.5" hidden="1" thickBot="1">
      <c r="A5189" s="27">
        <f t="shared" si="90"/>
        <v>9</v>
      </c>
      <c r="B5189" s="30" t="s">
        <v>7584</v>
      </c>
      <c r="C5189" s="30" t="s">
        <v>7585</v>
      </c>
      <c r="D5189" s="34">
        <v>0</v>
      </c>
      <c r="E5189" s="34">
        <v>53768660599</v>
      </c>
      <c r="F5189" s="34">
        <v>53768660599</v>
      </c>
    </row>
    <row r="5190" spans="1:6" ht="13.5" hidden="1" thickBot="1">
      <c r="A5190" s="27">
        <f t="shared" si="90"/>
        <v>9</v>
      </c>
      <c r="B5190" s="30" t="s">
        <v>7586</v>
      </c>
      <c r="C5190" s="30" t="s">
        <v>2849</v>
      </c>
      <c r="D5190" s="34">
        <v>0</v>
      </c>
      <c r="E5190" s="33">
        <v>820114756195.40002</v>
      </c>
      <c r="F5190" s="33">
        <v>820114756195.40002</v>
      </c>
    </row>
    <row r="5191" spans="1:6" ht="13.5" hidden="1" thickBot="1">
      <c r="A5191" s="27">
        <f t="shared" si="90"/>
        <v>9</v>
      </c>
      <c r="B5191" s="30" t="s">
        <v>7587</v>
      </c>
      <c r="C5191" s="30" t="s">
        <v>7588</v>
      </c>
      <c r="D5191" s="34">
        <v>0</v>
      </c>
      <c r="E5191" s="33">
        <v>256767599024.76999</v>
      </c>
      <c r="F5191" s="33">
        <v>256767599024.76999</v>
      </c>
    </row>
    <row r="5192" spans="1:6" ht="13.5" hidden="1" thickBot="1">
      <c r="A5192" s="27">
        <f t="shared" si="90"/>
        <v>9</v>
      </c>
      <c r="B5192" s="30" t="s">
        <v>7589</v>
      </c>
      <c r="C5192" s="30" t="s">
        <v>7590</v>
      </c>
      <c r="D5192" s="34">
        <v>0</v>
      </c>
      <c r="E5192" s="34">
        <v>3489033893</v>
      </c>
      <c r="F5192" s="34">
        <v>3489033893</v>
      </c>
    </row>
    <row r="5193" spans="1:6" ht="13.5" hidden="1" thickBot="1">
      <c r="A5193" s="27">
        <f t="shared" si="90"/>
        <v>9</v>
      </c>
      <c r="B5193" s="30" t="s">
        <v>7591</v>
      </c>
      <c r="C5193" s="30" t="s">
        <v>7592</v>
      </c>
      <c r="D5193" s="34">
        <v>0</v>
      </c>
      <c r="E5193" s="34">
        <v>292860359628</v>
      </c>
      <c r="F5193" s="34">
        <v>292860359628</v>
      </c>
    </row>
    <row r="5194" spans="1:6" ht="13.5" hidden="1" thickBot="1">
      <c r="A5194" s="27">
        <f t="shared" si="90"/>
        <v>9</v>
      </c>
      <c r="B5194" s="30" t="s">
        <v>7593</v>
      </c>
      <c r="C5194" s="30" t="s">
        <v>7594</v>
      </c>
      <c r="D5194" s="34">
        <v>0</v>
      </c>
      <c r="E5194" s="33">
        <v>1036485735346.4301</v>
      </c>
      <c r="F5194" s="33">
        <v>1036485735346.4301</v>
      </c>
    </row>
    <row r="5195" spans="1:6" ht="13.5" hidden="1" thickBot="1">
      <c r="A5195" s="27">
        <f t="shared" si="90"/>
        <v>9</v>
      </c>
      <c r="B5195" s="30" t="s">
        <v>7595</v>
      </c>
      <c r="C5195" s="30" t="s">
        <v>7596</v>
      </c>
      <c r="D5195" s="34">
        <v>0</v>
      </c>
      <c r="E5195" s="34">
        <v>959789852351</v>
      </c>
      <c r="F5195" s="34">
        <v>959789852351</v>
      </c>
    </row>
    <row r="5196" spans="1:6" ht="13.5" hidden="1" thickBot="1">
      <c r="A5196" s="27">
        <f t="shared" si="90"/>
        <v>9</v>
      </c>
      <c r="B5196" s="30" t="s">
        <v>7597</v>
      </c>
      <c r="C5196" s="30" t="s">
        <v>7560</v>
      </c>
      <c r="D5196" s="34">
        <v>0</v>
      </c>
      <c r="E5196" s="33">
        <v>92307041834848.594</v>
      </c>
      <c r="F5196" s="33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0" t="s">
        <v>7599</v>
      </c>
      <c r="D5197" s="34">
        <v>0</v>
      </c>
      <c r="E5197" s="34">
        <v>4404781407638530</v>
      </c>
      <c r="F5197" s="34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0" t="s">
        <v>7601</v>
      </c>
      <c r="D5198" s="34">
        <v>0</v>
      </c>
      <c r="E5198" s="34">
        <v>3891050734664430</v>
      </c>
      <c r="F5198" s="34">
        <v>3891050734664430</v>
      </c>
    </row>
    <row r="5199" spans="1:6" ht="13.5" hidden="1" thickBot="1">
      <c r="A5199" s="27">
        <f t="shared" si="90"/>
        <v>9</v>
      </c>
      <c r="B5199" s="30" t="s">
        <v>7602</v>
      </c>
      <c r="C5199" s="30" t="s">
        <v>7113</v>
      </c>
      <c r="D5199" s="34">
        <v>0</v>
      </c>
      <c r="E5199" s="33">
        <v>1101033239238210</v>
      </c>
      <c r="F5199" s="33">
        <v>1101033239238210</v>
      </c>
    </row>
    <row r="5200" spans="1:6" ht="13.5" hidden="1" thickBot="1">
      <c r="A5200" s="27">
        <f t="shared" si="90"/>
        <v>9</v>
      </c>
      <c r="B5200" s="30" t="s">
        <v>7603</v>
      </c>
      <c r="C5200" s="30" t="s">
        <v>7421</v>
      </c>
      <c r="D5200" s="34">
        <v>0</v>
      </c>
      <c r="E5200" s="33">
        <v>6837027615760.1699</v>
      </c>
      <c r="F5200" s="33">
        <v>6837027615760.1699</v>
      </c>
    </row>
    <row r="5201" spans="1:6" ht="13.5" hidden="1" thickBot="1">
      <c r="A5201" s="27">
        <f t="shared" si="90"/>
        <v>9</v>
      </c>
      <c r="B5201" s="30" t="s">
        <v>7604</v>
      </c>
      <c r="C5201" s="30" t="s">
        <v>7129</v>
      </c>
      <c r="D5201" s="34">
        <v>0</v>
      </c>
      <c r="E5201" s="34">
        <v>823850482249940</v>
      </c>
      <c r="F5201" s="34">
        <v>823850482249940</v>
      </c>
    </row>
    <row r="5202" spans="1:6" ht="13.5" hidden="1" thickBot="1">
      <c r="A5202" s="27">
        <f t="shared" si="90"/>
        <v>9</v>
      </c>
      <c r="B5202" s="30" t="s">
        <v>7605</v>
      </c>
      <c r="C5202" s="30" t="s">
        <v>3194</v>
      </c>
      <c r="D5202" s="34">
        <v>0</v>
      </c>
      <c r="E5202" s="33">
        <v>41510582494300.398</v>
      </c>
      <c r="F5202" s="33">
        <v>41510582494300.398</v>
      </c>
    </row>
    <row r="5203" spans="1:6" ht="13.5" hidden="1" thickBot="1">
      <c r="A5203" s="27">
        <f t="shared" si="90"/>
        <v>9</v>
      </c>
      <c r="B5203" s="30" t="s">
        <v>7606</v>
      </c>
      <c r="C5203" s="30" t="s">
        <v>7607</v>
      </c>
      <c r="D5203" s="34">
        <v>0</v>
      </c>
      <c r="E5203" s="34">
        <v>32010892187</v>
      </c>
      <c r="F5203" s="34">
        <v>32010892187</v>
      </c>
    </row>
    <row r="5204" spans="1:6" ht="13.5" hidden="1" thickBot="1">
      <c r="A5204" s="27">
        <f t="shared" si="90"/>
        <v>9</v>
      </c>
      <c r="B5204" s="30" t="s">
        <v>7608</v>
      </c>
      <c r="C5204" s="30" t="s">
        <v>5767</v>
      </c>
      <c r="D5204" s="34">
        <v>0</v>
      </c>
      <c r="E5204" s="34">
        <v>19381432405</v>
      </c>
      <c r="F5204" s="34">
        <v>19381432405</v>
      </c>
    </row>
    <row r="5205" spans="1:6" ht="13.5" hidden="1" thickBot="1">
      <c r="A5205" s="27">
        <f t="shared" si="90"/>
        <v>9</v>
      </c>
      <c r="B5205" s="30" t="s">
        <v>7609</v>
      </c>
      <c r="C5205" s="30" t="s">
        <v>7444</v>
      </c>
      <c r="D5205" s="34">
        <v>0</v>
      </c>
      <c r="E5205" s="33">
        <v>1085844512462590</v>
      </c>
      <c r="F5205" s="33">
        <v>1085844512462590</v>
      </c>
    </row>
    <row r="5206" spans="1:6" ht="13.5" hidden="1" thickBot="1">
      <c r="A5206" s="27">
        <f t="shared" si="90"/>
        <v>9</v>
      </c>
      <c r="B5206" s="30" t="s">
        <v>7610</v>
      </c>
      <c r="C5206" s="30" t="s">
        <v>7455</v>
      </c>
      <c r="D5206" s="34">
        <v>0</v>
      </c>
      <c r="E5206" s="34">
        <v>2664029565338</v>
      </c>
      <c r="F5206" s="34">
        <v>2664029565338</v>
      </c>
    </row>
    <row r="5207" spans="1:6" ht="13.5" hidden="1" thickBot="1">
      <c r="A5207" s="27">
        <f t="shared" si="90"/>
        <v>9</v>
      </c>
      <c r="B5207" s="30" t="s">
        <v>7611</v>
      </c>
      <c r="C5207" s="30" t="s">
        <v>7612</v>
      </c>
      <c r="D5207" s="34">
        <v>0</v>
      </c>
      <c r="E5207" s="33">
        <v>829259468713702</v>
      </c>
      <c r="F5207" s="33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0" t="s">
        <v>7614</v>
      </c>
      <c r="D5208" s="34">
        <v>0</v>
      </c>
      <c r="E5208" s="33">
        <v>26126764430687</v>
      </c>
      <c r="F5208" s="33">
        <v>26126764430687</v>
      </c>
    </row>
    <row r="5209" spans="1:6" ht="13.5" hidden="1" thickBot="1">
      <c r="A5209" s="27">
        <f t="shared" si="90"/>
        <v>9</v>
      </c>
      <c r="B5209" s="30" t="s">
        <v>7615</v>
      </c>
      <c r="C5209" s="30" t="s">
        <v>7614</v>
      </c>
      <c r="D5209" s="34">
        <v>0</v>
      </c>
      <c r="E5209" s="33">
        <v>26126764430687</v>
      </c>
      <c r="F5209" s="33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0" t="s">
        <v>7617</v>
      </c>
      <c r="D5210" s="34">
        <v>0</v>
      </c>
      <c r="E5210" s="33">
        <v>487603908543416</v>
      </c>
      <c r="F5210" s="33">
        <v>487603908543416</v>
      </c>
    </row>
    <row r="5211" spans="1:6" ht="13.5" hidden="1" thickBot="1">
      <c r="A5211" s="27">
        <f t="shared" si="90"/>
        <v>9</v>
      </c>
      <c r="B5211" s="30" t="s">
        <v>7618</v>
      </c>
      <c r="C5211" s="30" t="s">
        <v>7490</v>
      </c>
      <c r="D5211" s="34">
        <v>0</v>
      </c>
      <c r="E5211" s="33">
        <v>56269321155898.102</v>
      </c>
      <c r="F5211" s="33">
        <v>56269321155898.102</v>
      </c>
    </row>
    <row r="5212" spans="1:6" ht="13.5" hidden="1" thickBot="1">
      <c r="A5212" s="27">
        <f t="shared" si="90"/>
        <v>9</v>
      </c>
      <c r="B5212" s="30" t="s">
        <v>7619</v>
      </c>
      <c r="C5212" s="30" t="s">
        <v>7525</v>
      </c>
      <c r="D5212" s="34">
        <v>0</v>
      </c>
      <c r="E5212" s="33">
        <v>18864308273.900002</v>
      </c>
      <c r="F5212" s="33">
        <v>18864308273.900002</v>
      </c>
    </row>
    <row r="5213" spans="1:6" ht="13.5" hidden="1" thickBot="1">
      <c r="A5213" s="27">
        <f t="shared" si="90"/>
        <v>9</v>
      </c>
      <c r="B5213" s="30" t="s">
        <v>7620</v>
      </c>
      <c r="C5213" s="30" t="s">
        <v>7528</v>
      </c>
      <c r="D5213" s="34">
        <v>0</v>
      </c>
      <c r="E5213" s="34">
        <v>19907932738120</v>
      </c>
      <c r="F5213" s="34">
        <v>19907932738120</v>
      </c>
    </row>
    <row r="5214" spans="1:6" ht="13.5" hidden="1" thickBot="1">
      <c r="A5214" s="27">
        <f t="shared" si="90"/>
        <v>9</v>
      </c>
      <c r="B5214" s="30" t="s">
        <v>7621</v>
      </c>
      <c r="C5214" s="30" t="s">
        <v>5767</v>
      </c>
      <c r="D5214" s="34">
        <v>0</v>
      </c>
      <c r="E5214" s="33">
        <v>59381840854.910004</v>
      </c>
      <c r="F5214" s="33">
        <v>59381840854.910004</v>
      </c>
    </row>
    <row r="5215" spans="1:6" ht="13.5" hidden="1" thickBot="1">
      <c r="A5215" s="27">
        <f t="shared" si="90"/>
        <v>9</v>
      </c>
      <c r="B5215" s="30" t="s">
        <v>7622</v>
      </c>
      <c r="C5215" s="30" t="s">
        <v>7538</v>
      </c>
      <c r="D5215" s="34">
        <v>0</v>
      </c>
      <c r="E5215" s="33">
        <v>8394073375068.1396</v>
      </c>
      <c r="F5215" s="33">
        <v>8394073375068.1396</v>
      </c>
    </row>
    <row r="5216" spans="1:6" ht="13.5" hidden="1" thickBot="1">
      <c r="A5216" s="27">
        <f t="shared" si="90"/>
        <v>9</v>
      </c>
      <c r="B5216" s="30" t="s">
        <v>7623</v>
      </c>
      <c r="C5216" s="30" t="s">
        <v>7624</v>
      </c>
      <c r="D5216" s="34">
        <v>0</v>
      </c>
      <c r="E5216" s="33">
        <v>50250493576498.5</v>
      </c>
      <c r="F5216" s="33">
        <v>50250493576498.5</v>
      </c>
    </row>
    <row r="5217" spans="1:6" ht="13.5" hidden="1" thickBot="1">
      <c r="A5217" s="27">
        <f t="shared" si="90"/>
        <v>9</v>
      </c>
      <c r="B5217" s="30" t="s">
        <v>7625</v>
      </c>
      <c r="C5217" s="30" t="s">
        <v>7626</v>
      </c>
      <c r="D5217" s="34">
        <v>0</v>
      </c>
      <c r="E5217" s="33">
        <v>1061018610.9299999</v>
      </c>
      <c r="F5217" s="33">
        <v>1061018610.9299999</v>
      </c>
    </row>
    <row r="5218" spans="1:6" ht="13.5" hidden="1" thickBot="1">
      <c r="A5218" s="27">
        <f t="shared" ref="A5218:A5226" si="91">LEN(B5218)</f>
        <v>9</v>
      </c>
      <c r="B5218" s="30" t="s">
        <v>7627</v>
      </c>
      <c r="C5218" s="30" t="s">
        <v>7499</v>
      </c>
      <c r="D5218" s="34">
        <v>0</v>
      </c>
      <c r="E5218" s="33">
        <v>17031809303134</v>
      </c>
      <c r="F5218" s="33">
        <v>17031809303134</v>
      </c>
    </row>
    <row r="5219" spans="1:6" ht="13.5" hidden="1" thickBot="1">
      <c r="A5219" s="27">
        <f t="shared" si="91"/>
        <v>9</v>
      </c>
      <c r="B5219" s="30" t="s">
        <v>7628</v>
      </c>
      <c r="C5219" s="30" t="s">
        <v>7476</v>
      </c>
      <c r="D5219" s="34">
        <v>0</v>
      </c>
      <c r="E5219" s="34">
        <v>1219484000</v>
      </c>
      <c r="F5219" s="34">
        <v>1219484000</v>
      </c>
    </row>
    <row r="5220" spans="1:6" ht="13.5" hidden="1" thickBot="1">
      <c r="A5220" s="27">
        <f t="shared" si="91"/>
        <v>9</v>
      </c>
      <c r="B5220" s="30" t="s">
        <v>7629</v>
      </c>
      <c r="C5220" s="30" t="s">
        <v>7282</v>
      </c>
      <c r="D5220" s="34">
        <v>0</v>
      </c>
      <c r="E5220" s="33">
        <v>13052328516407.301</v>
      </c>
      <c r="F5220" s="33">
        <v>13052328516407.301</v>
      </c>
    </row>
    <row r="5221" spans="1:6" ht="13.5" hidden="1" thickBot="1">
      <c r="A5221" s="27">
        <f t="shared" si="91"/>
        <v>9</v>
      </c>
      <c r="B5221" s="30" t="s">
        <v>7630</v>
      </c>
      <c r="C5221" s="30" t="s">
        <v>7472</v>
      </c>
      <c r="D5221" s="34">
        <v>0</v>
      </c>
      <c r="E5221" s="33">
        <v>35269267438004.398</v>
      </c>
      <c r="F5221" s="33">
        <v>35269267438004.398</v>
      </c>
    </row>
    <row r="5222" spans="1:6" ht="13.5" hidden="1" thickBot="1">
      <c r="A5222" s="27">
        <f t="shared" si="91"/>
        <v>9</v>
      </c>
      <c r="B5222" s="30" t="s">
        <v>7631</v>
      </c>
      <c r="C5222" s="30" t="s">
        <v>2157</v>
      </c>
      <c r="D5222" s="34">
        <v>0</v>
      </c>
      <c r="E5222" s="34">
        <v>12760072609900</v>
      </c>
      <c r="F5222" s="34">
        <v>12760072609900</v>
      </c>
    </row>
    <row r="5223" spans="1:6" ht="13.5" hidden="1" thickBot="1">
      <c r="A5223" s="27">
        <f t="shared" si="91"/>
        <v>9</v>
      </c>
      <c r="B5223" s="30" t="s">
        <v>7632</v>
      </c>
      <c r="C5223" s="30" t="s">
        <v>7509</v>
      </c>
      <c r="D5223" s="34">
        <v>0</v>
      </c>
      <c r="E5223" s="33">
        <v>58669337481988.5</v>
      </c>
      <c r="F5223" s="33">
        <v>58669337481988.5</v>
      </c>
    </row>
    <row r="5224" spans="1:6" ht="13.5" hidden="1" thickBot="1">
      <c r="A5224" s="27">
        <f t="shared" si="91"/>
        <v>9</v>
      </c>
      <c r="B5224" s="30" t="s">
        <v>7633</v>
      </c>
      <c r="C5224" s="30" t="s">
        <v>7349</v>
      </c>
      <c r="D5224" s="34">
        <v>0</v>
      </c>
      <c r="E5224" s="33">
        <v>8058943128163.5</v>
      </c>
      <c r="F5224" s="33">
        <v>8058943128163.5</v>
      </c>
    </row>
    <row r="5225" spans="1:6" ht="13.5" hidden="1" thickBot="1">
      <c r="A5225" s="27">
        <f t="shared" si="91"/>
        <v>9</v>
      </c>
      <c r="B5225" s="30" t="s">
        <v>7634</v>
      </c>
      <c r="C5225" s="30" t="s">
        <v>7521</v>
      </c>
      <c r="D5225" s="34">
        <v>0</v>
      </c>
      <c r="E5225" s="33">
        <v>24490799224092.801</v>
      </c>
      <c r="F5225" s="33">
        <v>24490799224092.801</v>
      </c>
    </row>
    <row r="5226" spans="1:6" ht="13.5" hidden="1" thickBot="1">
      <c r="A5226" s="27">
        <f t="shared" si="91"/>
        <v>9</v>
      </c>
      <c r="B5226" s="30" t="s">
        <v>7635</v>
      </c>
      <c r="C5226" s="30" t="s">
        <v>7636</v>
      </c>
      <c r="D5226" s="34">
        <v>0</v>
      </c>
      <c r="E5226" s="34">
        <v>183369003344401</v>
      </c>
      <c r="F5226" s="34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B17" sqref="B17:F2117"/>
    </sheetView>
  </sheetViews>
  <sheetFormatPr baseColWidth="10" defaultRowHeight="12.75"/>
  <cols>
    <col min="1" max="1" width="6.140625" style="42" bestFit="1" customWidth="1"/>
    <col min="2" max="2" width="2.5703125" style="42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2" t="s">
        <v>7637</v>
      </c>
      <c r="B1" s="42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4"/>
      <c r="B2" s="44"/>
      <c r="C2" s="27" t="s">
        <v>527</v>
      </c>
      <c r="D2" s="27" t="s">
        <v>528</v>
      </c>
      <c r="E2" s="27" t="b">
        <f t="shared" ref="E2:E65" si="0">A2=C2</f>
        <v>0</v>
      </c>
      <c r="G2" s="54"/>
      <c r="H2" s="27" t="s">
        <v>7640</v>
      </c>
    </row>
    <row r="3" spans="1:8">
      <c r="A3" s="44"/>
      <c r="B3" s="44"/>
      <c r="C3" s="27" t="s">
        <v>532</v>
      </c>
      <c r="D3" s="27" t="s">
        <v>533</v>
      </c>
      <c r="E3" s="27" t="b">
        <f t="shared" si="0"/>
        <v>0</v>
      </c>
      <c r="G3" s="43"/>
      <c r="H3" s="27" t="s">
        <v>7641</v>
      </c>
    </row>
    <row r="4" spans="1:8">
      <c r="A4" s="44"/>
      <c r="B4" s="44"/>
      <c r="C4" s="27" t="s">
        <v>595</v>
      </c>
      <c r="D4" s="27" t="s">
        <v>590</v>
      </c>
      <c r="E4" s="27" t="b">
        <f t="shared" si="0"/>
        <v>0</v>
      </c>
    </row>
    <row r="5" spans="1:8">
      <c r="A5" s="44"/>
      <c r="B5" s="44"/>
      <c r="C5" s="27" t="s">
        <v>621</v>
      </c>
      <c r="D5" s="27" t="s">
        <v>592</v>
      </c>
      <c r="E5" s="27" t="b">
        <f t="shared" si="0"/>
        <v>0</v>
      </c>
    </row>
    <row r="6" spans="1:8">
      <c r="A6" s="44"/>
      <c r="B6" s="44"/>
      <c r="C6" s="27" t="s">
        <v>639</v>
      </c>
      <c r="D6" s="27" t="s">
        <v>640</v>
      </c>
      <c r="E6" s="27" t="b">
        <f t="shared" si="0"/>
        <v>0</v>
      </c>
    </row>
    <row r="7" spans="1:8">
      <c r="A7" s="44"/>
      <c r="B7" s="44"/>
      <c r="C7" s="27" t="s">
        <v>655</v>
      </c>
      <c r="D7" s="27" t="s">
        <v>594</v>
      </c>
      <c r="E7" s="27" t="b">
        <f t="shared" si="0"/>
        <v>0</v>
      </c>
    </row>
    <row r="8" spans="1:8">
      <c r="A8" s="44"/>
      <c r="B8" s="44"/>
      <c r="C8" s="27" t="s">
        <v>676</v>
      </c>
      <c r="D8" s="27" t="s">
        <v>677</v>
      </c>
      <c r="E8" s="27" t="b">
        <f t="shared" si="0"/>
        <v>0</v>
      </c>
    </row>
    <row r="9" spans="1:8">
      <c r="A9" s="44"/>
      <c r="B9" s="44"/>
      <c r="C9" s="27" t="s">
        <v>682</v>
      </c>
      <c r="D9" s="27" t="s">
        <v>683</v>
      </c>
      <c r="E9" s="27" t="b">
        <f t="shared" si="0"/>
        <v>0</v>
      </c>
    </row>
    <row r="10" spans="1:8">
      <c r="A10" s="44"/>
      <c r="B10" s="44"/>
      <c r="C10" s="27" t="s">
        <v>685</v>
      </c>
      <c r="D10" s="27" t="s">
        <v>686</v>
      </c>
      <c r="E10" s="27" t="b">
        <f t="shared" si="0"/>
        <v>0</v>
      </c>
    </row>
    <row r="11" spans="1:8">
      <c r="A11" s="44"/>
      <c r="B11" s="44"/>
      <c r="C11" s="27" t="s">
        <v>692</v>
      </c>
      <c r="D11" s="27" t="s">
        <v>693</v>
      </c>
      <c r="E11" s="27" t="b">
        <f t="shared" si="0"/>
        <v>0</v>
      </c>
    </row>
    <row r="12" spans="1:8">
      <c r="A12" s="44"/>
      <c r="B12" s="44"/>
      <c r="C12" s="27" t="s">
        <v>697</v>
      </c>
      <c r="D12" s="27" t="s">
        <v>698</v>
      </c>
      <c r="E12" s="27" t="b">
        <f t="shared" si="0"/>
        <v>0</v>
      </c>
    </row>
    <row r="13" spans="1:8">
      <c r="A13" s="44"/>
      <c r="B13" s="44"/>
      <c r="C13" s="27" t="s">
        <v>701</v>
      </c>
      <c r="D13" s="27" t="s">
        <v>702</v>
      </c>
      <c r="E13" s="27" t="b">
        <f t="shared" si="0"/>
        <v>0</v>
      </c>
    </row>
    <row r="14" spans="1:8">
      <c r="A14" s="44"/>
      <c r="B14" s="44"/>
      <c r="C14" s="27" t="s">
        <v>708</v>
      </c>
      <c r="D14" s="27" t="s">
        <v>709</v>
      </c>
      <c r="E14" s="27" t="b">
        <f t="shared" si="0"/>
        <v>0</v>
      </c>
    </row>
    <row r="15" spans="1:8">
      <c r="A15" s="44"/>
      <c r="B15" s="44"/>
      <c r="C15" s="27" t="s">
        <v>712</v>
      </c>
      <c r="D15" s="27" t="s">
        <v>713</v>
      </c>
      <c r="E15" s="27" t="b">
        <f t="shared" si="0"/>
        <v>0</v>
      </c>
    </row>
    <row r="16" spans="1:8">
      <c r="A16" s="44"/>
      <c r="B16" s="44"/>
      <c r="C16" s="27" t="s">
        <v>715</v>
      </c>
      <c r="D16" s="27" t="s">
        <v>716</v>
      </c>
      <c r="E16" s="27" t="b">
        <f t="shared" si="0"/>
        <v>0</v>
      </c>
    </row>
    <row r="17" spans="1:5">
      <c r="A17" s="44"/>
      <c r="B17" s="44"/>
      <c r="C17" s="27" t="s">
        <v>722</v>
      </c>
      <c r="D17" s="27" t="s">
        <v>723</v>
      </c>
      <c r="E17" s="27" t="b">
        <f t="shared" si="0"/>
        <v>0</v>
      </c>
    </row>
    <row r="18" spans="1:5">
      <c r="A18" s="44"/>
      <c r="B18" s="44"/>
      <c r="C18" s="27" t="s">
        <v>738</v>
      </c>
      <c r="D18" s="27" t="s">
        <v>739</v>
      </c>
      <c r="E18" s="27" t="b">
        <f t="shared" si="0"/>
        <v>0</v>
      </c>
    </row>
    <row r="19" spans="1:5">
      <c r="A19" s="44"/>
      <c r="B19" s="44"/>
      <c r="C19" s="27" t="s">
        <v>742</v>
      </c>
      <c r="D19" s="27" t="s">
        <v>743</v>
      </c>
      <c r="E19" s="27" t="b">
        <f t="shared" si="0"/>
        <v>0</v>
      </c>
    </row>
    <row r="20" spans="1:5">
      <c r="A20" s="44"/>
      <c r="B20" s="44"/>
      <c r="C20" s="27" t="s">
        <v>747</v>
      </c>
      <c r="D20" s="27" t="s">
        <v>748</v>
      </c>
      <c r="E20" s="27" t="b">
        <f t="shared" si="0"/>
        <v>0</v>
      </c>
    </row>
    <row r="21" spans="1:5">
      <c r="A21" s="44"/>
      <c r="B21" s="44"/>
      <c r="C21" s="27" t="s">
        <v>860</v>
      </c>
      <c r="D21" s="27" t="s">
        <v>861</v>
      </c>
      <c r="E21" s="27" t="b">
        <f t="shared" si="0"/>
        <v>0</v>
      </c>
    </row>
    <row r="22" spans="1:5">
      <c r="A22" s="44"/>
      <c r="B22" s="44"/>
      <c r="C22" s="27" t="s">
        <v>934</v>
      </c>
      <c r="D22" s="27" t="s">
        <v>133</v>
      </c>
      <c r="E22" s="27" t="b">
        <f t="shared" si="0"/>
        <v>0</v>
      </c>
    </row>
    <row r="23" spans="1:5">
      <c r="A23" s="44"/>
      <c r="B23" s="44"/>
      <c r="C23" s="27" t="s">
        <v>943</v>
      </c>
      <c r="D23" s="27" t="s">
        <v>166</v>
      </c>
      <c r="E23" s="27" t="b">
        <f t="shared" si="0"/>
        <v>0</v>
      </c>
    </row>
    <row r="24" spans="1:5">
      <c r="A24" s="44"/>
      <c r="B24" s="44"/>
      <c r="C24" s="27" t="s">
        <v>946</v>
      </c>
      <c r="D24" s="27" t="s">
        <v>154</v>
      </c>
      <c r="E24" s="27" t="b">
        <f t="shared" si="0"/>
        <v>0</v>
      </c>
    </row>
    <row r="25" spans="1:5">
      <c r="A25" s="44"/>
      <c r="B25" s="44"/>
      <c r="C25" s="27" t="s">
        <v>949</v>
      </c>
      <c r="D25" s="27" t="s">
        <v>132</v>
      </c>
      <c r="E25" s="27" t="b">
        <f t="shared" si="0"/>
        <v>0</v>
      </c>
    </row>
    <row r="26" spans="1:5">
      <c r="A26" s="44"/>
      <c r="B26" s="44"/>
      <c r="C26" s="27" t="s">
        <v>962</v>
      </c>
      <c r="D26" s="27" t="s">
        <v>131</v>
      </c>
      <c r="E26" s="27" t="b">
        <f t="shared" si="0"/>
        <v>0</v>
      </c>
    </row>
    <row r="27" spans="1:5">
      <c r="A27" s="44"/>
      <c r="B27" s="44"/>
      <c r="C27" s="27" t="s">
        <v>1021</v>
      </c>
      <c r="D27" s="27" t="s">
        <v>1022</v>
      </c>
      <c r="E27" s="27" t="b">
        <f t="shared" si="0"/>
        <v>0</v>
      </c>
    </row>
    <row r="28" spans="1:5">
      <c r="A28" s="44"/>
      <c r="B28" s="44"/>
      <c r="C28" s="27" t="s">
        <v>1047</v>
      </c>
      <c r="D28" s="27" t="s">
        <v>1048</v>
      </c>
      <c r="E28" s="27" t="b">
        <f t="shared" si="0"/>
        <v>0</v>
      </c>
    </row>
    <row r="29" spans="1:5">
      <c r="A29" s="44"/>
      <c r="B29" s="44"/>
      <c r="C29" s="27" t="s">
        <v>1113</v>
      </c>
      <c r="D29" s="27" t="s">
        <v>1114</v>
      </c>
      <c r="E29" s="27" t="b">
        <f t="shared" si="0"/>
        <v>0</v>
      </c>
    </row>
    <row r="30" spans="1:5">
      <c r="A30" s="44"/>
      <c r="B30" s="44"/>
      <c r="C30" s="27" t="s">
        <v>1125</v>
      </c>
      <c r="D30" s="27" t="s">
        <v>127</v>
      </c>
      <c r="E30" s="27" t="b">
        <f t="shared" si="0"/>
        <v>0</v>
      </c>
    </row>
    <row r="31" spans="1:5">
      <c r="A31" s="44"/>
      <c r="B31" s="44"/>
      <c r="C31" s="27" t="s">
        <v>1162</v>
      </c>
      <c r="D31" s="27" t="s">
        <v>1163</v>
      </c>
      <c r="E31" s="27" t="b">
        <f t="shared" si="0"/>
        <v>0</v>
      </c>
    </row>
    <row r="32" spans="1:5">
      <c r="A32" s="44"/>
      <c r="B32" s="44"/>
      <c r="C32" s="27" t="s">
        <v>1168</v>
      </c>
      <c r="D32" s="27" t="s">
        <v>1169</v>
      </c>
      <c r="E32" s="27" t="b">
        <f t="shared" si="0"/>
        <v>0</v>
      </c>
    </row>
    <row r="33" spans="1:5">
      <c r="A33" s="44"/>
      <c r="B33" s="44"/>
      <c r="C33" s="27" t="s">
        <v>1176</v>
      </c>
      <c r="D33" s="27" t="s">
        <v>184</v>
      </c>
      <c r="E33" s="27" t="b">
        <f t="shared" si="0"/>
        <v>0</v>
      </c>
    </row>
    <row r="34" spans="1:5">
      <c r="A34" s="44"/>
      <c r="B34" s="44"/>
      <c r="C34" s="27" t="s">
        <v>1185</v>
      </c>
      <c r="D34" s="27" t="s">
        <v>1186</v>
      </c>
      <c r="E34" s="27" t="b">
        <f t="shared" si="0"/>
        <v>0</v>
      </c>
    </row>
    <row r="35" spans="1:5">
      <c r="A35" s="44"/>
      <c r="B35" s="44"/>
      <c r="C35" s="27" t="s">
        <v>1189</v>
      </c>
      <c r="D35" s="27" t="s">
        <v>191</v>
      </c>
      <c r="E35" s="27" t="b">
        <f t="shared" si="0"/>
        <v>0</v>
      </c>
    </row>
    <row r="36" spans="1:5">
      <c r="A36" s="44"/>
      <c r="B36" s="44"/>
      <c r="C36" s="27" t="s">
        <v>1194</v>
      </c>
      <c r="D36" s="27" t="s">
        <v>1195</v>
      </c>
      <c r="E36" s="27" t="b">
        <f t="shared" si="0"/>
        <v>0</v>
      </c>
    </row>
    <row r="37" spans="1:5">
      <c r="A37" s="44"/>
      <c r="B37" s="44"/>
      <c r="C37" s="27" t="s">
        <v>1197</v>
      </c>
      <c r="D37" s="27" t="s">
        <v>210</v>
      </c>
      <c r="E37" s="27" t="b">
        <f t="shared" si="0"/>
        <v>0</v>
      </c>
    </row>
    <row r="38" spans="1:5">
      <c r="A38" s="44"/>
      <c r="B38" s="44"/>
      <c r="C38" s="27" t="s">
        <v>1202</v>
      </c>
      <c r="D38" s="27" t="s">
        <v>185</v>
      </c>
      <c r="E38" s="27" t="b">
        <f t="shared" si="0"/>
        <v>0</v>
      </c>
    </row>
    <row r="39" spans="1:5">
      <c r="A39" s="44"/>
      <c r="B39" s="44"/>
      <c r="C39" s="27" t="s">
        <v>1207</v>
      </c>
      <c r="D39" s="27" t="s">
        <v>126</v>
      </c>
      <c r="E39" s="27" t="b">
        <f t="shared" si="0"/>
        <v>0</v>
      </c>
    </row>
    <row r="40" spans="1:5">
      <c r="A40" s="44"/>
      <c r="B40" s="44"/>
      <c r="C40" s="27" t="s">
        <v>1231</v>
      </c>
      <c r="D40" s="27" t="s">
        <v>1232</v>
      </c>
      <c r="E40" s="27" t="b">
        <f t="shared" si="0"/>
        <v>0</v>
      </c>
    </row>
    <row r="41" spans="1:5">
      <c r="A41" s="44"/>
      <c r="B41" s="44"/>
      <c r="C41" s="27" t="s">
        <v>1320</v>
      </c>
      <c r="D41" s="27" t="s">
        <v>1321</v>
      </c>
      <c r="E41" s="27" t="b">
        <f t="shared" si="0"/>
        <v>0</v>
      </c>
    </row>
    <row r="42" spans="1:5">
      <c r="A42" s="44"/>
      <c r="B42" s="44"/>
      <c r="C42" s="27" t="s">
        <v>1340</v>
      </c>
      <c r="D42" s="27" t="s">
        <v>1341</v>
      </c>
      <c r="E42" s="27" t="b">
        <f t="shared" si="0"/>
        <v>0</v>
      </c>
    </row>
    <row r="43" spans="1:5">
      <c r="A43" s="44"/>
      <c r="B43" s="44"/>
      <c r="C43" s="27" t="s">
        <v>1359</v>
      </c>
      <c r="D43" s="27" t="s">
        <v>1360</v>
      </c>
      <c r="E43" s="27" t="b">
        <f t="shared" si="0"/>
        <v>0</v>
      </c>
    </row>
    <row r="44" spans="1:5">
      <c r="A44" s="44"/>
      <c r="B44" s="44"/>
      <c r="C44" s="27" t="s">
        <v>1372</v>
      </c>
      <c r="D44" s="27" t="s">
        <v>1373</v>
      </c>
      <c r="E44" s="27" t="b">
        <f t="shared" si="0"/>
        <v>0</v>
      </c>
    </row>
    <row r="45" spans="1:5">
      <c r="A45" s="44"/>
      <c r="B45" s="44"/>
      <c r="C45" s="27" t="s">
        <v>1424</v>
      </c>
      <c r="D45" s="27" t="s">
        <v>1425</v>
      </c>
      <c r="E45" s="27" t="b">
        <f t="shared" si="0"/>
        <v>0</v>
      </c>
    </row>
    <row r="46" spans="1:5">
      <c r="A46" s="44"/>
      <c r="B46" s="44"/>
      <c r="C46" s="27" t="s">
        <v>1427</v>
      </c>
      <c r="D46" s="27" t="s">
        <v>1428</v>
      </c>
      <c r="E46" s="27" t="b">
        <f t="shared" si="0"/>
        <v>0</v>
      </c>
    </row>
    <row r="47" spans="1:5">
      <c r="A47" s="44"/>
      <c r="B47" s="44"/>
      <c r="C47" s="27" t="s">
        <v>1517</v>
      </c>
      <c r="D47" s="27" t="s">
        <v>1518</v>
      </c>
      <c r="E47" s="27" t="b">
        <f t="shared" si="0"/>
        <v>0</v>
      </c>
    </row>
    <row r="48" spans="1:5">
      <c r="A48" s="44"/>
      <c r="B48" s="44"/>
      <c r="C48" s="27" t="s">
        <v>1526</v>
      </c>
      <c r="D48" s="27" t="s">
        <v>1527</v>
      </c>
      <c r="E48" s="27" t="b">
        <f t="shared" si="0"/>
        <v>0</v>
      </c>
    </row>
    <row r="49" spans="1:5">
      <c r="A49" s="44"/>
      <c r="B49" s="44"/>
      <c r="C49" s="27" t="s">
        <v>1780</v>
      </c>
      <c r="D49" s="27" t="s">
        <v>1540</v>
      </c>
      <c r="E49" s="27" t="b">
        <f t="shared" si="0"/>
        <v>0</v>
      </c>
    </row>
    <row r="50" spans="1:5">
      <c r="A50" s="44"/>
      <c r="B50" s="44"/>
      <c r="C50" s="27" t="s">
        <v>1963</v>
      </c>
      <c r="D50" s="27" t="s">
        <v>70</v>
      </c>
      <c r="E50" s="27" t="b">
        <f t="shared" si="0"/>
        <v>0</v>
      </c>
    </row>
    <row r="51" spans="1:5">
      <c r="A51" s="44"/>
      <c r="B51" s="44"/>
      <c r="C51" s="27" t="s">
        <v>1978</v>
      </c>
      <c r="D51" s="27" t="s">
        <v>1979</v>
      </c>
      <c r="E51" s="27" t="b">
        <f t="shared" si="0"/>
        <v>0</v>
      </c>
    </row>
    <row r="52" spans="1:5">
      <c r="A52" s="44"/>
      <c r="B52" s="44"/>
      <c r="C52" s="27" t="s">
        <v>2032</v>
      </c>
      <c r="D52" s="27" t="s">
        <v>2033</v>
      </c>
      <c r="E52" s="27" t="b">
        <f t="shared" si="0"/>
        <v>0</v>
      </c>
    </row>
    <row r="53" spans="1:5">
      <c r="A53" s="44"/>
      <c r="B53" s="44"/>
      <c r="C53" s="27" t="s">
        <v>2036</v>
      </c>
      <c r="D53" s="27" t="s">
        <v>2037</v>
      </c>
      <c r="E53" s="27" t="b">
        <f t="shared" si="0"/>
        <v>0</v>
      </c>
    </row>
    <row r="54" spans="1:5">
      <c r="A54" s="44"/>
      <c r="B54" s="44"/>
      <c r="C54" s="27" t="s">
        <v>2039</v>
      </c>
      <c r="D54" s="27" t="s">
        <v>2040</v>
      </c>
      <c r="E54" s="27" t="b">
        <f t="shared" si="0"/>
        <v>0</v>
      </c>
    </row>
    <row r="55" spans="1:5">
      <c r="A55" s="44"/>
      <c r="B55" s="44"/>
      <c r="C55" s="27" t="s">
        <v>2112</v>
      </c>
      <c r="D55" s="27" t="s">
        <v>2113</v>
      </c>
      <c r="E55" s="27" t="b">
        <f t="shared" si="0"/>
        <v>0</v>
      </c>
    </row>
    <row r="56" spans="1:5">
      <c r="A56" s="44"/>
      <c r="B56" s="44"/>
      <c r="C56" s="27" t="s">
        <v>2133</v>
      </c>
      <c r="D56" s="27" t="s">
        <v>2134</v>
      </c>
      <c r="E56" s="27" t="b">
        <f t="shared" si="0"/>
        <v>0</v>
      </c>
    </row>
    <row r="57" spans="1:5">
      <c r="A57" s="44"/>
      <c r="B57" s="44"/>
      <c r="C57" s="27" t="s">
        <v>2140</v>
      </c>
      <c r="D57" s="27" t="s">
        <v>2141</v>
      </c>
      <c r="E57" s="27" t="b">
        <f t="shared" si="0"/>
        <v>0</v>
      </c>
    </row>
    <row r="58" spans="1:5">
      <c r="A58" s="44"/>
      <c r="B58" s="44"/>
      <c r="C58" s="27" t="s">
        <v>2145</v>
      </c>
      <c r="D58" s="27" t="s">
        <v>2146</v>
      </c>
      <c r="E58" s="27" t="b">
        <f t="shared" si="0"/>
        <v>0</v>
      </c>
    </row>
    <row r="59" spans="1:5">
      <c r="A59" s="44"/>
      <c r="B59" s="44"/>
      <c r="C59" s="27" t="s">
        <v>2166</v>
      </c>
      <c r="D59" s="27" t="s">
        <v>2167</v>
      </c>
      <c r="E59" s="27" t="b">
        <f t="shared" si="0"/>
        <v>0</v>
      </c>
    </row>
    <row r="60" spans="1:5">
      <c r="A60" s="44"/>
      <c r="B60" s="44"/>
      <c r="C60" s="27" t="s">
        <v>2177</v>
      </c>
      <c r="D60" s="27" t="s">
        <v>2178</v>
      </c>
      <c r="E60" s="27" t="b">
        <f t="shared" si="0"/>
        <v>0</v>
      </c>
    </row>
    <row r="61" spans="1:5">
      <c r="A61" s="44"/>
      <c r="B61" s="44"/>
      <c r="C61" s="27" t="s">
        <v>2183</v>
      </c>
      <c r="D61" s="27" t="s">
        <v>2184</v>
      </c>
      <c r="E61" s="27" t="b">
        <f t="shared" si="0"/>
        <v>0</v>
      </c>
    </row>
    <row r="62" spans="1:5">
      <c r="A62" s="44"/>
      <c r="B62" s="44"/>
      <c r="C62" s="27" t="s">
        <v>2225</v>
      </c>
      <c r="D62" s="27" t="s">
        <v>122</v>
      </c>
      <c r="E62" s="27" t="b">
        <f t="shared" si="0"/>
        <v>0</v>
      </c>
    </row>
    <row r="63" spans="1:5">
      <c r="A63" s="44"/>
      <c r="B63" s="44"/>
      <c r="C63" s="27" t="s">
        <v>2238</v>
      </c>
      <c r="D63" s="27" t="s">
        <v>2239</v>
      </c>
      <c r="E63" s="27" t="b">
        <f t="shared" si="0"/>
        <v>0</v>
      </c>
    </row>
    <row r="64" spans="1:5">
      <c r="A64" s="44"/>
      <c r="B64" s="44"/>
      <c r="C64" s="27" t="s">
        <v>2260</v>
      </c>
      <c r="D64" s="27" t="s">
        <v>120</v>
      </c>
      <c r="E64" s="27" t="b">
        <f t="shared" si="0"/>
        <v>0</v>
      </c>
    </row>
    <row r="65" spans="1:5">
      <c r="A65" s="44"/>
      <c r="B65" s="44"/>
      <c r="C65" s="27" t="s">
        <v>2273</v>
      </c>
      <c r="D65" s="27" t="s">
        <v>119</v>
      </c>
      <c r="E65" s="27" t="b">
        <f t="shared" si="0"/>
        <v>0</v>
      </c>
    </row>
    <row r="66" spans="1:5">
      <c r="A66" s="44"/>
      <c r="B66" s="44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4"/>
      <c r="B67" s="44"/>
      <c r="C67" s="27" t="s">
        <v>2305</v>
      </c>
      <c r="D67" s="27" t="s">
        <v>2306</v>
      </c>
      <c r="E67" s="27" t="b">
        <f t="shared" si="1"/>
        <v>0</v>
      </c>
    </row>
    <row r="68" spans="1:5">
      <c r="A68" s="44"/>
      <c r="B68" s="44"/>
      <c r="C68" s="27" t="s">
        <v>2311</v>
      </c>
      <c r="D68" s="27" t="s">
        <v>93</v>
      </c>
      <c r="E68" s="27" t="b">
        <f t="shared" si="1"/>
        <v>0</v>
      </c>
    </row>
    <row r="69" spans="1:5">
      <c r="A69" s="44"/>
      <c r="B69" s="44"/>
      <c r="C69" s="27" t="s">
        <v>2318</v>
      </c>
      <c r="D69" s="27" t="s">
        <v>2319</v>
      </c>
      <c r="E69" s="27" t="b">
        <f t="shared" si="1"/>
        <v>0</v>
      </c>
    </row>
    <row r="70" spans="1:5">
      <c r="A70" s="44"/>
      <c r="B70" s="44"/>
      <c r="C70" s="27" t="s">
        <v>2322</v>
      </c>
      <c r="D70" s="27" t="s">
        <v>2323</v>
      </c>
      <c r="E70" s="27" t="b">
        <f t="shared" si="1"/>
        <v>0</v>
      </c>
    </row>
    <row r="71" spans="1:5">
      <c r="A71" s="44"/>
      <c r="B71" s="44"/>
      <c r="C71" s="27" t="s">
        <v>2326</v>
      </c>
      <c r="D71" s="27" t="s">
        <v>2327</v>
      </c>
      <c r="E71" s="27" t="b">
        <f t="shared" si="1"/>
        <v>0</v>
      </c>
    </row>
    <row r="72" spans="1:5">
      <c r="A72" s="44"/>
      <c r="B72" s="44"/>
      <c r="C72" s="27" t="s">
        <v>2361</v>
      </c>
      <c r="D72" s="27" t="s">
        <v>2362</v>
      </c>
      <c r="E72" s="27" t="b">
        <f t="shared" si="1"/>
        <v>0</v>
      </c>
    </row>
    <row r="73" spans="1:5">
      <c r="A73" s="44"/>
      <c r="B73" s="44"/>
      <c r="C73" s="27" t="s">
        <v>2372</v>
      </c>
      <c r="D73" s="27" t="s">
        <v>2373</v>
      </c>
      <c r="E73" s="27" t="b">
        <f t="shared" si="1"/>
        <v>0</v>
      </c>
    </row>
    <row r="74" spans="1:5">
      <c r="A74" s="44"/>
      <c r="B74" s="44"/>
      <c r="C74" s="27" t="s">
        <v>2380</v>
      </c>
      <c r="D74" s="27" t="s">
        <v>2381</v>
      </c>
      <c r="E74" s="27" t="b">
        <f t="shared" si="1"/>
        <v>0</v>
      </c>
    </row>
    <row r="75" spans="1:5">
      <c r="A75" s="44"/>
      <c r="B75" s="44"/>
      <c r="C75" s="27" t="s">
        <v>2386</v>
      </c>
      <c r="D75" s="27" t="s">
        <v>2387</v>
      </c>
      <c r="E75" s="27" t="b">
        <f t="shared" si="1"/>
        <v>0</v>
      </c>
    </row>
    <row r="76" spans="1:5">
      <c r="A76" s="44"/>
      <c r="B76" s="44"/>
      <c r="C76" s="27" t="s">
        <v>2390</v>
      </c>
      <c r="D76" s="27" t="s">
        <v>2391</v>
      </c>
      <c r="E76" s="27" t="b">
        <f t="shared" si="1"/>
        <v>0</v>
      </c>
    </row>
    <row r="77" spans="1:5">
      <c r="A77" s="44"/>
      <c r="B77" s="44"/>
      <c r="C77" s="27" t="s">
        <v>2417</v>
      </c>
      <c r="D77" s="27" t="s">
        <v>2418</v>
      </c>
      <c r="E77" s="27" t="b">
        <f t="shared" si="1"/>
        <v>0</v>
      </c>
    </row>
    <row r="78" spans="1:5">
      <c r="A78" s="44"/>
      <c r="B78" s="44"/>
      <c r="C78" s="27" t="s">
        <v>2427</v>
      </c>
      <c r="D78" s="27" t="s">
        <v>2428</v>
      </c>
      <c r="E78" s="27" t="b">
        <f t="shared" si="1"/>
        <v>0</v>
      </c>
    </row>
    <row r="79" spans="1:5">
      <c r="A79" s="44"/>
      <c r="B79" s="44"/>
      <c r="C79" s="27" t="s">
        <v>2439</v>
      </c>
      <c r="D79" s="27" t="s">
        <v>2440</v>
      </c>
      <c r="E79" s="27" t="b">
        <f t="shared" si="1"/>
        <v>0</v>
      </c>
    </row>
    <row r="80" spans="1:5">
      <c r="A80" s="44"/>
      <c r="B80" s="44"/>
      <c r="C80" s="27" t="s">
        <v>2450</v>
      </c>
      <c r="D80" s="27" t="s">
        <v>2451</v>
      </c>
      <c r="E80" s="27" t="b">
        <f t="shared" si="1"/>
        <v>0</v>
      </c>
    </row>
    <row r="81" spans="1:5">
      <c r="A81" s="44"/>
      <c r="B81" s="44"/>
      <c r="C81" s="27" t="s">
        <v>2536</v>
      </c>
      <c r="D81" s="27" t="s">
        <v>2537</v>
      </c>
      <c r="E81" s="27" t="b">
        <f t="shared" si="1"/>
        <v>0</v>
      </c>
    </row>
    <row r="82" spans="1:5">
      <c r="A82" s="44"/>
      <c r="B82" s="44"/>
      <c r="C82" s="27" t="s">
        <v>2540</v>
      </c>
      <c r="D82" s="27" t="s">
        <v>2541</v>
      </c>
      <c r="E82" s="27" t="b">
        <f t="shared" si="1"/>
        <v>0</v>
      </c>
    </row>
    <row r="83" spans="1:5">
      <c r="A83" s="44"/>
      <c r="B83" s="44"/>
      <c r="C83" s="27" t="s">
        <v>2545</v>
      </c>
      <c r="D83" s="27" t="s">
        <v>2546</v>
      </c>
      <c r="E83" s="27" t="b">
        <f t="shared" si="1"/>
        <v>0</v>
      </c>
    </row>
    <row r="84" spans="1:5">
      <c r="A84" s="44"/>
      <c r="B84" s="44"/>
      <c r="C84" s="27" t="s">
        <v>2548</v>
      </c>
      <c r="D84" s="27" t="s">
        <v>2549</v>
      </c>
      <c r="E84" s="27" t="b">
        <f t="shared" si="1"/>
        <v>0</v>
      </c>
    </row>
    <row r="85" spans="1:5">
      <c r="A85" s="44"/>
      <c r="B85" s="44"/>
      <c r="C85" s="27" t="s">
        <v>2551</v>
      </c>
      <c r="D85" s="27" t="s">
        <v>2552</v>
      </c>
      <c r="E85" s="27" t="b">
        <f t="shared" si="1"/>
        <v>0</v>
      </c>
    </row>
    <row r="86" spans="1:5">
      <c r="A86" s="44"/>
      <c r="B86" s="44"/>
      <c r="C86" s="27" t="s">
        <v>2557</v>
      </c>
      <c r="D86" s="27" t="s">
        <v>2537</v>
      </c>
      <c r="E86" s="27" t="b">
        <f t="shared" si="1"/>
        <v>0</v>
      </c>
    </row>
    <row r="87" spans="1:5">
      <c r="A87" s="44"/>
      <c r="B87" s="44"/>
      <c r="C87" s="27" t="s">
        <v>2586</v>
      </c>
      <c r="D87" s="27" t="s">
        <v>2541</v>
      </c>
      <c r="E87" s="27" t="b">
        <f t="shared" si="1"/>
        <v>0</v>
      </c>
    </row>
    <row r="88" spans="1:5">
      <c r="A88" s="44"/>
      <c r="B88" s="44"/>
      <c r="C88" s="27" t="s">
        <v>2602</v>
      </c>
      <c r="D88" s="27" t="s">
        <v>2546</v>
      </c>
      <c r="E88" s="27" t="b">
        <f t="shared" si="1"/>
        <v>0</v>
      </c>
    </row>
    <row r="89" spans="1:5">
      <c r="A89" s="44"/>
      <c r="B89" s="44"/>
      <c r="C89" s="27" t="s">
        <v>2607</v>
      </c>
      <c r="D89" s="27" t="s">
        <v>2549</v>
      </c>
      <c r="E89" s="27" t="b">
        <f t="shared" si="1"/>
        <v>0</v>
      </c>
    </row>
    <row r="90" spans="1:5">
      <c r="A90" s="44"/>
      <c r="B90" s="44"/>
      <c r="C90" s="27" t="s">
        <v>2620</v>
      </c>
      <c r="D90" s="27" t="s">
        <v>2621</v>
      </c>
      <c r="E90" s="27" t="b">
        <f t="shared" si="1"/>
        <v>0</v>
      </c>
    </row>
    <row r="91" spans="1:5">
      <c r="A91" s="44"/>
      <c r="B91" s="44"/>
      <c r="C91" s="27" t="s">
        <v>2642</v>
      </c>
      <c r="D91" s="27" t="s">
        <v>2643</v>
      </c>
      <c r="E91" s="27" t="b">
        <f t="shared" si="1"/>
        <v>0</v>
      </c>
    </row>
    <row r="92" spans="1:5">
      <c r="A92" s="44"/>
      <c r="B92" s="44"/>
      <c r="C92" s="27" t="s">
        <v>2677</v>
      </c>
      <c r="D92" s="27" t="s">
        <v>1114</v>
      </c>
      <c r="E92" s="27" t="b">
        <f t="shared" si="1"/>
        <v>0</v>
      </c>
    </row>
    <row r="93" spans="1:5">
      <c r="A93" s="44"/>
      <c r="B93" s="44"/>
      <c r="C93" s="27" t="s">
        <v>2723</v>
      </c>
      <c r="D93" s="27" t="s">
        <v>2724</v>
      </c>
      <c r="E93" s="27" t="b">
        <f t="shared" si="1"/>
        <v>0</v>
      </c>
    </row>
    <row r="94" spans="1:5">
      <c r="A94" s="44"/>
      <c r="B94" s="44"/>
      <c r="C94" s="27" t="s">
        <v>2918</v>
      </c>
      <c r="D94" s="27" t="s">
        <v>210</v>
      </c>
      <c r="E94" s="27" t="b">
        <f t="shared" si="1"/>
        <v>0</v>
      </c>
    </row>
    <row r="95" spans="1:5">
      <c r="A95" s="44"/>
      <c r="B95" s="44"/>
      <c r="C95" s="27" t="s">
        <v>2930</v>
      </c>
      <c r="D95" s="27" t="s">
        <v>176</v>
      </c>
      <c r="E95" s="27" t="b">
        <f t="shared" si="1"/>
        <v>0</v>
      </c>
    </row>
    <row r="96" spans="1:5">
      <c r="A96" s="44"/>
      <c r="B96" s="44"/>
      <c r="C96" s="27" t="s">
        <v>2961</v>
      </c>
      <c r="D96" s="27" t="s">
        <v>2962</v>
      </c>
      <c r="E96" s="27" t="b">
        <f t="shared" si="1"/>
        <v>0</v>
      </c>
    </row>
    <row r="97" spans="1:5">
      <c r="A97" s="44"/>
      <c r="B97" s="44"/>
      <c r="C97" s="27" t="s">
        <v>2965</v>
      </c>
      <c r="D97" s="27" t="s">
        <v>2966</v>
      </c>
      <c r="E97" s="27" t="b">
        <f t="shared" si="1"/>
        <v>0</v>
      </c>
    </row>
    <row r="98" spans="1:5">
      <c r="A98" s="44"/>
      <c r="B98" s="44"/>
      <c r="C98" s="27" t="s">
        <v>3050</v>
      </c>
      <c r="D98" s="27" t="s">
        <v>3051</v>
      </c>
      <c r="E98" s="27" t="b">
        <f t="shared" si="1"/>
        <v>0</v>
      </c>
    </row>
    <row r="99" spans="1:5">
      <c r="A99" s="44"/>
      <c r="B99" s="44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4"/>
      <c r="B100" s="44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4"/>
      <c r="B101" s="44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4"/>
      <c r="B102" s="44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4"/>
      <c r="B103" s="44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4"/>
      <c r="B104" s="44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4"/>
      <c r="B105" s="44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4"/>
      <c r="B106" s="44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4"/>
      <c r="B107" s="44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4"/>
      <c r="B108" s="44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4"/>
      <c r="B109" s="44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4"/>
      <c r="B110" s="44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4"/>
      <c r="B111" s="44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4"/>
      <c r="B112" s="44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4"/>
      <c r="B113" s="44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4"/>
      <c r="B114" s="44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4"/>
      <c r="B115" s="44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4"/>
      <c r="B116" s="44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4"/>
      <c r="B117" s="44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4"/>
      <c r="B118" s="44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4"/>
      <c r="B119" s="44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4"/>
      <c r="B120" s="44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4"/>
      <c r="B121" s="44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4"/>
      <c r="B122" s="44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4"/>
      <c r="B123" s="44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4"/>
      <c r="B124" s="44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4"/>
      <c r="B125" s="44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4"/>
      <c r="B126" s="44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4"/>
      <c r="B127" s="44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4"/>
      <c r="B128" s="44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4"/>
      <c r="B129" s="44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4"/>
      <c r="B130" s="44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4"/>
      <c r="B131" s="44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4"/>
      <c r="B132" s="44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4"/>
      <c r="B133" s="44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4"/>
      <c r="B134" s="44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4"/>
      <c r="B135" s="44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4"/>
      <c r="B136" s="44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4"/>
      <c r="B137" s="44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4"/>
      <c r="B138" s="44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4"/>
      <c r="B139" s="44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4"/>
      <c r="B140" s="44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4"/>
      <c r="B141" s="44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4"/>
      <c r="B142" s="44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4"/>
      <c r="B143" s="44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4"/>
      <c r="B144" s="44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4"/>
      <c r="B145" s="44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4"/>
      <c r="B146" s="44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4"/>
      <c r="B147" s="44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4"/>
      <c r="B148" s="44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4"/>
      <c r="B149" s="44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4"/>
      <c r="B150" s="44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2">
        <v>1</v>
      </c>
      <c r="B151" s="42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2" t="s">
        <v>226</v>
      </c>
      <c r="B152" s="42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2" t="s">
        <v>227</v>
      </c>
      <c r="B153" s="42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2" t="s">
        <v>228</v>
      </c>
      <c r="B154" s="42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2" t="s">
        <v>229</v>
      </c>
      <c r="B155" s="42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2" t="s">
        <v>230</v>
      </c>
      <c r="B156" s="42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2" t="s">
        <v>231</v>
      </c>
      <c r="B157" s="42" t="s">
        <v>206</v>
      </c>
      <c r="C157" s="43"/>
      <c r="D157" s="43"/>
      <c r="E157" s="27" t="b">
        <f t="shared" si="2"/>
        <v>0</v>
      </c>
    </row>
    <row r="158" spans="1:5">
      <c r="A158" s="42" t="s">
        <v>232</v>
      </c>
      <c r="B158" s="42" t="s">
        <v>165</v>
      </c>
      <c r="C158" s="43"/>
      <c r="D158" s="43"/>
      <c r="E158" s="27" t="b">
        <f t="shared" si="2"/>
        <v>0</v>
      </c>
    </row>
    <row r="159" spans="1:5">
      <c r="A159" s="42" t="s">
        <v>233</v>
      </c>
      <c r="B159" s="42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2" t="s">
        <v>234</v>
      </c>
      <c r="B160" s="42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2" t="s">
        <v>235</v>
      </c>
      <c r="B161" s="42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2" t="s">
        <v>236</v>
      </c>
      <c r="B162" s="42" t="s">
        <v>148</v>
      </c>
      <c r="C162" s="43"/>
      <c r="D162" s="43"/>
      <c r="E162" s="27" t="b">
        <f t="shared" si="2"/>
        <v>0</v>
      </c>
    </row>
    <row r="163" spans="1:5">
      <c r="A163" s="42" t="s">
        <v>237</v>
      </c>
      <c r="B163" s="42" t="s">
        <v>147</v>
      </c>
      <c r="C163" s="43"/>
      <c r="D163" s="43"/>
      <c r="E163" s="27" t="b">
        <f t="shared" si="2"/>
        <v>0</v>
      </c>
    </row>
    <row r="164" spans="1:5">
      <c r="A164" s="42" t="s">
        <v>238</v>
      </c>
      <c r="B164" s="42" t="s">
        <v>146</v>
      </c>
      <c r="C164" s="43"/>
      <c r="D164" s="43"/>
      <c r="E164" s="27" t="b">
        <f t="shared" si="2"/>
        <v>0</v>
      </c>
    </row>
    <row r="165" spans="1:5">
      <c r="A165" s="42" t="s">
        <v>239</v>
      </c>
      <c r="B165" s="42" t="s">
        <v>145</v>
      </c>
      <c r="C165" s="43"/>
      <c r="D165" s="43"/>
      <c r="E165" s="27" t="b">
        <f t="shared" si="2"/>
        <v>0</v>
      </c>
    </row>
    <row r="166" spans="1:5">
      <c r="A166" s="42" t="s">
        <v>240</v>
      </c>
      <c r="B166" s="42" t="s">
        <v>144</v>
      </c>
      <c r="C166" s="43"/>
      <c r="D166" s="43"/>
      <c r="E166" s="27" t="b">
        <f t="shared" si="2"/>
        <v>0</v>
      </c>
    </row>
    <row r="167" spans="1:5">
      <c r="A167" s="42" t="s">
        <v>241</v>
      </c>
      <c r="B167" s="42" t="s">
        <v>143</v>
      </c>
      <c r="C167" s="43"/>
      <c r="D167" s="43"/>
      <c r="E167" s="27" t="b">
        <f t="shared" si="2"/>
        <v>0</v>
      </c>
    </row>
    <row r="168" spans="1:5">
      <c r="A168" s="42" t="s">
        <v>242</v>
      </c>
      <c r="B168" s="42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2" t="s">
        <v>243</v>
      </c>
      <c r="B169" s="42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2" t="s">
        <v>244</v>
      </c>
      <c r="B170" s="42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2" t="s">
        <v>245</v>
      </c>
      <c r="B171" s="42" t="s">
        <v>141</v>
      </c>
      <c r="C171" s="43"/>
      <c r="D171" s="43"/>
      <c r="E171" s="27" t="b">
        <f t="shared" si="2"/>
        <v>0</v>
      </c>
    </row>
    <row r="172" spans="1:5">
      <c r="A172" s="42" t="s">
        <v>246</v>
      </c>
      <c r="B172" s="42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2" t="s">
        <v>247</v>
      </c>
      <c r="B173" s="42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2" t="s">
        <v>248</v>
      </c>
      <c r="B174" s="42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2" t="s">
        <v>249</v>
      </c>
      <c r="B175" s="42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2" t="s">
        <v>250</v>
      </c>
      <c r="B176" s="42" t="s">
        <v>136</v>
      </c>
      <c r="C176" s="43"/>
      <c r="D176" s="43"/>
      <c r="E176" s="27" t="b">
        <f t="shared" si="2"/>
        <v>0</v>
      </c>
    </row>
    <row r="177" spans="1:5">
      <c r="A177" s="42" t="s">
        <v>251</v>
      </c>
      <c r="B177" s="42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2" t="s">
        <v>252</v>
      </c>
      <c r="B178" s="42" t="s">
        <v>134</v>
      </c>
      <c r="C178" s="43"/>
      <c r="D178" s="43"/>
      <c r="E178" s="27" t="b">
        <f t="shared" si="2"/>
        <v>0</v>
      </c>
    </row>
    <row r="179" spans="1:5">
      <c r="A179" s="42" t="s">
        <v>253</v>
      </c>
      <c r="B179" s="42" t="s">
        <v>133</v>
      </c>
      <c r="C179" s="43"/>
      <c r="D179" s="43"/>
      <c r="E179" s="27" t="b">
        <f t="shared" si="2"/>
        <v>0</v>
      </c>
    </row>
    <row r="180" spans="1:5">
      <c r="A180" s="42" t="s">
        <v>254</v>
      </c>
      <c r="B180" s="42" t="s">
        <v>166</v>
      </c>
      <c r="C180" s="43"/>
      <c r="D180" s="43"/>
      <c r="E180" s="27" t="b">
        <f t="shared" si="2"/>
        <v>0</v>
      </c>
    </row>
    <row r="181" spans="1:5">
      <c r="A181" s="42" t="s">
        <v>255</v>
      </c>
      <c r="B181" s="42" t="s">
        <v>154</v>
      </c>
      <c r="C181" s="43"/>
      <c r="D181" s="43"/>
      <c r="E181" s="27" t="b">
        <f t="shared" si="2"/>
        <v>0</v>
      </c>
    </row>
    <row r="182" spans="1:5">
      <c r="A182" s="42" t="s">
        <v>256</v>
      </c>
      <c r="B182" s="42" t="s">
        <v>132</v>
      </c>
      <c r="C182" s="43"/>
      <c r="D182" s="43"/>
      <c r="E182" s="27" t="b">
        <f t="shared" si="2"/>
        <v>0</v>
      </c>
    </row>
    <row r="183" spans="1:5">
      <c r="A183" s="42" t="s">
        <v>257</v>
      </c>
      <c r="B183" s="42" t="s">
        <v>131</v>
      </c>
      <c r="C183" s="43"/>
      <c r="D183" s="43"/>
      <c r="E183" s="27" t="b">
        <f t="shared" si="2"/>
        <v>0</v>
      </c>
    </row>
    <row r="184" spans="1:5">
      <c r="A184" s="42" t="s">
        <v>258</v>
      </c>
      <c r="B184" s="42" t="s">
        <v>130</v>
      </c>
      <c r="C184" s="43"/>
      <c r="D184" s="43"/>
      <c r="E184" s="27" t="b">
        <f t="shared" si="2"/>
        <v>0</v>
      </c>
    </row>
    <row r="185" spans="1:5">
      <c r="A185" s="42" t="s">
        <v>259</v>
      </c>
      <c r="B185" s="42" t="s">
        <v>129</v>
      </c>
      <c r="C185" s="43"/>
      <c r="D185" s="43"/>
      <c r="E185" s="27" t="b">
        <f t="shared" si="2"/>
        <v>0</v>
      </c>
    </row>
    <row r="186" spans="1:5">
      <c r="A186" s="42" t="s">
        <v>260</v>
      </c>
      <c r="B186" s="42" t="s">
        <v>128</v>
      </c>
      <c r="C186" s="43"/>
      <c r="D186" s="43"/>
      <c r="E186" s="27" t="b">
        <f t="shared" si="2"/>
        <v>0</v>
      </c>
    </row>
    <row r="187" spans="1:5">
      <c r="A187" s="42" t="s">
        <v>261</v>
      </c>
      <c r="B187" s="42" t="s">
        <v>127</v>
      </c>
      <c r="C187" s="43"/>
      <c r="D187" s="43"/>
      <c r="E187" s="27" t="b">
        <f t="shared" si="2"/>
        <v>0</v>
      </c>
    </row>
    <row r="188" spans="1:5">
      <c r="A188" s="42" t="s">
        <v>262</v>
      </c>
      <c r="B188" s="42" t="s">
        <v>126</v>
      </c>
      <c r="C188" s="43"/>
      <c r="D188" s="43"/>
      <c r="E188" s="27" t="b">
        <f t="shared" si="2"/>
        <v>0</v>
      </c>
    </row>
    <row r="189" spans="1:5">
      <c r="A189" s="42" t="s">
        <v>263</v>
      </c>
      <c r="B189" s="42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2" t="s">
        <v>264</v>
      </c>
      <c r="B190" s="42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2" t="s">
        <v>265</v>
      </c>
      <c r="B191" s="42" t="s">
        <v>184</v>
      </c>
      <c r="C191" s="43"/>
      <c r="D191" s="43"/>
      <c r="E191" s="27" t="b">
        <f t="shared" si="2"/>
        <v>0</v>
      </c>
    </row>
    <row r="192" spans="1:5">
      <c r="A192" s="42" t="s">
        <v>266</v>
      </c>
      <c r="B192" s="42" t="s">
        <v>123</v>
      </c>
      <c r="C192" s="43"/>
      <c r="D192" s="43"/>
      <c r="E192" s="27" t="b">
        <f t="shared" si="2"/>
        <v>0</v>
      </c>
    </row>
    <row r="193" spans="1:5">
      <c r="A193" s="42" t="s">
        <v>267</v>
      </c>
      <c r="B193" s="42" t="s">
        <v>122</v>
      </c>
      <c r="C193" s="43"/>
      <c r="D193" s="43"/>
      <c r="E193" s="27" t="b">
        <f t="shared" si="2"/>
        <v>0</v>
      </c>
    </row>
    <row r="194" spans="1:5">
      <c r="A194" s="42" t="s">
        <v>268</v>
      </c>
      <c r="B194" s="42" t="s">
        <v>121</v>
      </c>
      <c r="C194" s="43"/>
      <c r="D194" s="43"/>
      <c r="E194" s="27" t="b">
        <f t="shared" ref="E194:E257" si="3">A194=C194</f>
        <v>0</v>
      </c>
    </row>
    <row r="195" spans="1:5">
      <c r="A195" s="42" t="s">
        <v>269</v>
      </c>
      <c r="B195" s="42" t="s">
        <v>120</v>
      </c>
      <c r="C195" s="43"/>
      <c r="D195" s="43"/>
      <c r="E195" s="27" t="b">
        <f t="shared" si="3"/>
        <v>0</v>
      </c>
    </row>
    <row r="196" spans="1:5">
      <c r="A196" s="42" t="s">
        <v>270</v>
      </c>
      <c r="B196" s="42" t="s">
        <v>119</v>
      </c>
      <c r="C196" s="43"/>
      <c r="D196" s="43"/>
      <c r="E196" s="27" t="b">
        <f t="shared" si="3"/>
        <v>0</v>
      </c>
    </row>
    <row r="197" spans="1:5">
      <c r="A197" s="42" t="s">
        <v>271</v>
      </c>
      <c r="B197" s="42" t="s">
        <v>191</v>
      </c>
      <c r="C197" s="43"/>
      <c r="D197" s="43"/>
      <c r="E197" s="27" t="b">
        <f t="shared" si="3"/>
        <v>0</v>
      </c>
    </row>
    <row r="198" spans="1:5">
      <c r="A198" s="42" t="s">
        <v>272</v>
      </c>
      <c r="B198" s="42" t="s">
        <v>210</v>
      </c>
      <c r="C198" s="43"/>
      <c r="D198" s="43"/>
      <c r="E198" s="27" t="b">
        <f t="shared" si="3"/>
        <v>0</v>
      </c>
    </row>
    <row r="199" spans="1:5">
      <c r="A199" s="42" t="s">
        <v>273</v>
      </c>
      <c r="B199" s="42" t="s">
        <v>185</v>
      </c>
      <c r="C199" s="43"/>
      <c r="D199" s="43"/>
      <c r="E199" s="27" t="b">
        <f t="shared" si="3"/>
        <v>0</v>
      </c>
    </row>
    <row r="200" spans="1:5">
      <c r="A200" s="42" t="s">
        <v>274</v>
      </c>
      <c r="B200" s="42" t="s">
        <v>118</v>
      </c>
      <c r="C200" s="43"/>
      <c r="D200" s="43"/>
      <c r="E200" s="27" t="b">
        <f t="shared" si="3"/>
        <v>0</v>
      </c>
    </row>
    <row r="201" spans="1:5">
      <c r="A201" s="42" t="s">
        <v>275</v>
      </c>
      <c r="B201" s="42" t="s">
        <v>155</v>
      </c>
      <c r="C201" s="43"/>
      <c r="D201" s="43"/>
      <c r="E201" s="27" t="b">
        <f t="shared" si="3"/>
        <v>0</v>
      </c>
    </row>
    <row r="202" spans="1:5">
      <c r="A202" s="42" t="s">
        <v>276</v>
      </c>
      <c r="B202" s="42" t="s">
        <v>167</v>
      </c>
      <c r="C202" s="43"/>
      <c r="D202" s="43"/>
      <c r="E202" s="27" t="b">
        <f t="shared" si="3"/>
        <v>0</v>
      </c>
    </row>
    <row r="203" spans="1:5">
      <c r="A203" s="42" t="s">
        <v>277</v>
      </c>
      <c r="B203" s="42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2" t="s">
        <v>278</v>
      </c>
      <c r="B204" s="42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2" t="s">
        <v>279</v>
      </c>
      <c r="B205" s="42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2" t="s">
        <v>280</v>
      </c>
      <c r="B206" s="42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2" t="s">
        <v>281</v>
      </c>
      <c r="B207" s="42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2" t="s">
        <v>282</v>
      </c>
      <c r="B208" s="42" t="s">
        <v>112</v>
      </c>
      <c r="C208" s="43"/>
      <c r="D208" s="43"/>
      <c r="E208" s="27" t="b">
        <f t="shared" si="3"/>
        <v>0</v>
      </c>
    </row>
    <row r="209" spans="1:5">
      <c r="A209" s="42" t="s">
        <v>283</v>
      </c>
      <c r="B209" s="42" t="s">
        <v>111</v>
      </c>
      <c r="C209" s="43"/>
      <c r="D209" s="43"/>
      <c r="E209" s="27" t="b">
        <f t="shared" si="3"/>
        <v>0</v>
      </c>
    </row>
    <row r="210" spans="1:5">
      <c r="A210" s="42" t="s">
        <v>284</v>
      </c>
      <c r="B210" s="42" t="s">
        <v>110</v>
      </c>
      <c r="C210" s="43"/>
      <c r="D210" s="43"/>
      <c r="E210" s="27" t="b">
        <f t="shared" si="3"/>
        <v>0</v>
      </c>
    </row>
    <row r="211" spans="1:5">
      <c r="A211" s="42" t="s">
        <v>285</v>
      </c>
      <c r="B211" s="42" t="s">
        <v>192</v>
      </c>
      <c r="C211" s="43"/>
      <c r="D211" s="43"/>
      <c r="E211" s="27" t="b">
        <f t="shared" si="3"/>
        <v>0</v>
      </c>
    </row>
    <row r="212" spans="1:5">
      <c r="A212" s="42" t="s">
        <v>286</v>
      </c>
      <c r="B212" s="42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2" t="s">
        <v>287</v>
      </c>
      <c r="B213" s="42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2" t="s">
        <v>288</v>
      </c>
      <c r="B214" s="42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2" t="s">
        <v>289</v>
      </c>
      <c r="B215" s="42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2" t="s">
        <v>290</v>
      </c>
      <c r="B216" s="42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2" t="s">
        <v>291</v>
      </c>
      <c r="B217" s="42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2" t="s">
        <v>292</v>
      </c>
      <c r="B218" s="42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2" t="s">
        <v>293</v>
      </c>
      <c r="B219" s="42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2" t="s">
        <v>294</v>
      </c>
      <c r="B220" s="42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2" t="s">
        <v>295</v>
      </c>
      <c r="B221" s="42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2" t="s">
        <v>296</v>
      </c>
      <c r="B222" s="42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2" t="s">
        <v>297</v>
      </c>
      <c r="B223" s="42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2" t="s">
        <v>298</v>
      </c>
      <c r="B224" s="42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2" t="s">
        <v>299</v>
      </c>
      <c r="B225" s="42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2" t="s">
        <v>300</v>
      </c>
      <c r="B226" s="42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2" t="s">
        <v>301</v>
      </c>
      <c r="B227" s="42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2" t="s">
        <v>302</v>
      </c>
      <c r="B228" s="42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2" t="s">
        <v>303</v>
      </c>
      <c r="B229" s="42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2" t="s">
        <v>304</v>
      </c>
      <c r="B230" s="42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2" t="s">
        <v>305</v>
      </c>
      <c r="B231" s="42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2" t="s">
        <v>306</v>
      </c>
      <c r="B232" s="42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2" t="s">
        <v>307</v>
      </c>
      <c r="B233" s="42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2" t="s">
        <v>308</v>
      </c>
      <c r="B234" s="42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2" t="s">
        <v>309</v>
      </c>
      <c r="B235" s="42" t="s">
        <v>93</v>
      </c>
      <c r="C235" s="43"/>
      <c r="D235" s="43"/>
      <c r="E235" s="27" t="b">
        <f t="shared" si="3"/>
        <v>0</v>
      </c>
    </row>
    <row r="236" spans="1:5">
      <c r="A236" s="42" t="s">
        <v>310</v>
      </c>
      <c r="B236" s="42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2" t="s">
        <v>311</v>
      </c>
      <c r="B237" s="42" t="s">
        <v>91</v>
      </c>
      <c r="C237" s="43"/>
      <c r="D237" s="43"/>
      <c r="E237" s="27" t="b">
        <f t="shared" si="3"/>
        <v>0</v>
      </c>
    </row>
    <row r="238" spans="1:5">
      <c r="A238" s="42" t="s">
        <v>312</v>
      </c>
      <c r="B238" s="42" t="s">
        <v>90</v>
      </c>
      <c r="C238" s="43"/>
      <c r="D238" s="43"/>
      <c r="E238" s="27" t="b">
        <f t="shared" si="3"/>
        <v>0</v>
      </c>
    </row>
    <row r="239" spans="1:5">
      <c r="A239" s="42" t="s">
        <v>313</v>
      </c>
      <c r="B239" s="42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2" t="s">
        <v>314</v>
      </c>
      <c r="B240" s="42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2" t="s">
        <v>315</v>
      </c>
      <c r="B241" s="42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2" t="s">
        <v>316</v>
      </c>
      <c r="B242" s="42" t="s">
        <v>200</v>
      </c>
      <c r="C242" s="43"/>
      <c r="D242" s="43"/>
      <c r="E242" s="27" t="b">
        <f t="shared" si="3"/>
        <v>0</v>
      </c>
    </row>
    <row r="243" spans="1:5">
      <c r="A243" s="42" t="s">
        <v>317</v>
      </c>
      <c r="B243" s="42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2" t="s">
        <v>318</v>
      </c>
      <c r="B244" s="42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2" t="s">
        <v>319</v>
      </c>
      <c r="B245" s="42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2" t="s">
        <v>320</v>
      </c>
      <c r="B246" s="42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2" t="s">
        <v>321</v>
      </c>
      <c r="B247" s="42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2" t="s">
        <v>322</v>
      </c>
      <c r="B248" s="42" t="s">
        <v>170</v>
      </c>
      <c r="C248" s="43"/>
      <c r="D248" s="43"/>
      <c r="E248" s="27" t="b">
        <f t="shared" si="3"/>
        <v>0</v>
      </c>
    </row>
    <row r="249" spans="1:5">
      <c r="A249" s="42" t="s">
        <v>323</v>
      </c>
      <c r="B249" s="42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2" t="s">
        <v>324</v>
      </c>
      <c r="B250" s="42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2" t="s">
        <v>325</v>
      </c>
      <c r="B251" s="42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2" t="s">
        <v>326</v>
      </c>
      <c r="B252" s="42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2" t="s">
        <v>327</v>
      </c>
      <c r="B253" s="42" t="s">
        <v>84</v>
      </c>
      <c r="C253" s="43"/>
      <c r="D253" s="43"/>
      <c r="E253" s="27" t="b">
        <f t="shared" si="3"/>
        <v>0</v>
      </c>
    </row>
    <row r="254" spans="1:5">
      <c r="A254" s="42" t="s">
        <v>328</v>
      </c>
      <c r="B254" s="42" t="s">
        <v>83</v>
      </c>
      <c r="C254" s="43"/>
      <c r="D254" s="43"/>
      <c r="E254" s="27" t="b">
        <f t="shared" si="3"/>
        <v>0</v>
      </c>
    </row>
    <row r="255" spans="1:5">
      <c r="A255" s="42" t="s">
        <v>329</v>
      </c>
      <c r="B255" s="42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2" t="s">
        <v>330</v>
      </c>
      <c r="B256" s="42" t="s">
        <v>81</v>
      </c>
      <c r="C256" s="43"/>
      <c r="D256" s="43"/>
      <c r="E256" s="27" t="b">
        <f t="shared" si="3"/>
        <v>0</v>
      </c>
    </row>
    <row r="257" spans="1:5">
      <c r="A257" s="42" t="s">
        <v>331</v>
      </c>
      <c r="B257" s="42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2" t="s">
        <v>332</v>
      </c>
      <c r="B258" s="42" t="s">
        <v>79</v>
      </c>
      <c r="C258" s="43"/>
      <c r="D258" s="43"/>
      <c r="E258" s="27" t="b">
        <f t="shared" ref="E258:E321" si="4">A258=C258</f>
        <v>0</v>
      </c>
    </row>
    <row r="259" spans="1:5">
      <c r="A259" s="42" t="s">
        <v>333</v>
      </c>
      <c r="B259" s="42" t="s">
        <v>78</v>
      </c>
      <c r="C259" s="43"/>
      <c r="D259" s="43"/>
      <c r="E259" s="27" t="b">
        <f t="shared" si="4"/>
        <v>0</v>
      </c>
    </row>
    <row r="260" spans="1:5">
      <c r="A260" s="42" t="s">
        <v>334</v>
      </c>
      <c r="B260" s="42" t="s">
        <v>77</v>
      </c>
      <c r="C260" s="43"/>
      <c r="D260" s="43"/>
      <c r="E260" s="27" t="b">
        <f t="shared" si="4"/>
        <v>0</v>
      </c>
    </row>
    <row r="261" spans="1:5">
      <c r="A261" s="42" t="s">
        <v>335</v>
      </c>
      <c r="B261" s="42" t="s">
        <v>76</v>
      </c>
      <c r="C261" s="43"/>
      <c r="D261" s="43"/>
      <c r="E261" s="27" t="b">
        <f t="shared" si="4"/>
        <v>0</v>
      </c>
    </row>
    <row r="262" spans="1:5">
      <c r="A262" s="42" t="s">
        <v>336</v>
      </c>
      <c r="B262" s="42" t="s">
        <v>75</v>
      </c>
      <c r="C262" s="43"/>
      <c r="D262" s="43"/>
      <c r="E262" s="27" t="b">
        <f t="shared" si="4"/>
        <v>0</v>
      </c>
    </row>
    <row r="263" spans="1:5">
      <c r="A263" s="42" t="s">
        <v>337</v>
      </c>
      <c r="B263" s="42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2" t="s">
        <v>338</v>
      </c>
      <c r="B264" s="42" t="s">
        <v>73</v>
      </c>
      <c r="C264" s="43"/>
      <c r="D264" s="43"/>
      <c r="E264" s="27" t="b">
        <f t="shared" si="4"/>
        <v>0</v>
      </c>
    </row>
    <row r="265" spans="1:5">
      <c r="A265" s="42" t="s">
        <v>339</v>
      </c>
      <c r="B265" s="42" t="s">
        <v>72</v>
      </c>
      <c r="C265" s="43"/>
      <c r="D265" s="43"/>
      <c r="E265" s="27" t="b">
        <f t="shared" si="4"/>
        <v>0</v>
      </c>
    </row>
    <row r="266" spans="1:5">
      <c r="A266" s="42" t="s">
        <v>340</v>
      </c>
      <c r="B266" s="42" t="s">
        <v>214</v>
      </c>
      <c r="C266" s="43"/>
      <c r="D266" s="43"/>
      <c r="E266" s="27" t="b">
        <f t="shared" si="4"/>
        <v>0</v>
      </c>
    </row>
    <row r="267" spans="1:5">
      <c r="A267" s="42" t="s">
        <v>341</v>
      </c>
      <c r="B267" s="42" t="s">
        <v>71</v>
      </c>
      <c r="C267" s="43"/>
      <c r="D267" s="43"/>
      <c r="E267" s="27" t="b">
        <f t="shared" si="4"/>
        <v>0</v>
      </c>
    </row>
    <row r="268" spans="1:5">
      <c r="A268" s="42" t="s">
        <v>342</v>
      </c>
      <c r="B268" s="42" t="s">
        <v>172</v>
      </c>
      <c r="C268" s="43"/>
      <c r="D268" s="43"/>
      <c r="E268" s="27" t="b">
        <f t="shared" si="4"/>
        <v>0</v>
      </c>
    </row>
    <row r="269" spans="1:5">
      <c r="A269" s="42" t="s">
        <v>343</v>
      </c>
      <c r="B269" s="42" t="s">
        <v>70</v>
      </c>
      <c r="C269" s="43"/>
      <c r="D269" s="43"/>
      <c r="E269" s="27" t="b">
        <f t="shared" si="4"/>
        <v>0</v>
      </c>
    </row>
    <row r="270" spans="1:5">
      <c r="A270" s="42" t="s">
        <v>344</v>
      </c>
      <c r="B270" s="42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2" t="s">
        <v>345</v>
      </c>
      <c r="B271" s="42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2" t="s">
        <v>346</v>
      </c>
      <c r="B272" s="42" t="s">
        <v>67</v>
      </c>
      <c r="C272" s="43"/>
      <c r="D272" s="43"/>
      <c r="E272" s="27" t="b">
        <f t="shared" si="4"/>
        <v>0</v>
      </c>
    </row>
    <row r="273" spans="1:5">
      <c r="A273" s="42" t="s">
        <v>347</v>
      </c>
      <c r="B273" s="42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2">
        <v>2</v>
      </c>
      <c r="B274" s="42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2" t="s">
        <v>348</v>
      </c>
      <c r="B275" s="42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2" t="s">
        <v>349</v>
      </c>
      <c r="B276" s="42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2" t="s">
        <v>350</v>
      </c>
      <c r="B277" s="42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2" t="s">
        <v>351</v>
      </c>
      <c r="B278" s="42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2" t="s">
        <v>352</v>
      </c>
      <c r="B279" s="42" t="s">
        <v>64</v>
      </c>
      <c r="C279" s="43"/>
      <c r="D279" s="43"/>
      <c r="E279" s="27" t="b">
        <f t="shared" si="4"/>
        <v>0</v>
      </c>
    </row>
    <row r="280" spans="1:5">
      <c r="A280" s="42" t="s">
        <v>353</v>
      </c>
      <c r="B280" s="42" t="s">
        <v>63</v>
      </c>
      <c r="C280" s="43"/>
      <c r="D280" s="43"/>
      <c r="E280" s="27" t="b">
        <f t="shared" si="4"/>
        <v>0</v>
      </c>
    </row>
    <row r="281" spans="1:5">
      <c r="A281" s="42" t="s">
        <v>354</v>
      </c>
      <c r="B281" s="42" t="s">
        <v>62</v>
      </c>
      <c r="C281" s="43"/>
      <c r="D281" s="43"/>
      <c r="E281" s="27" t="b">
        <f t="shared" si="4"/>
        <v>0</v>
      </c>
    </row>
    <row r="282" spans="1:5">
      <c r="A282" s="42" t="s">
        <v>355</v>
      </c>
      <c r="B282" s="42" t="s">
        <v>61</v>
      </c>
      <c r="C282" s="43"/>
      <c r="D282" s="43"/>
      <c r="E282" s="27" t="b">
        <f t="shared" si="4"/>
        <v>0</v>
      </c>
    </row>
    <row r="283" spans="1:5">
      <c r="A283" s="42" t="s">
        <v>356</v>
      </c>
      <c r="B283" s="42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2" t="s">
        <v>357</v>
      </c>
      <c r="B284" s="42" t="s">
        <v>216</v>
      </c>
      <c r="C284" s="43"/>
      <c r="D284" s="43"/>
      <c r="E284" s="27" t="b">
        <f t="shared" si="4"/>
        <v>0</v>
      </c>
    </row>
    <row r="285" spans="1:5">
      <c r="A285" s="42" t="s">
        <v>358</v>
      </c>
      <c r="B285" s="42" t="s">
        <v>60</v>
      </c>
      <c r="C285" s="43"/>
      <c r="D285" s="43"/>
      <c r="E285" s="27" t="b">
        <f t="shared" si="4"/>
        <v>0</v>
      </c>
    </row>
    <row r="286" spans="1:5">
      <c r="A286" s="42" t="s">
        <v>359</v>
      </c>
      <c r="B286" s="42" t="s">
        <v>217</v>
      </c>
      <c r="C286" s="43"/>
      <c r="D286" s="43"/>
      <c r="E286" s="27" t="b">
        <f t="shared" si="4"/>
        <v>0</v>
      </c>
    </row>
    <row r="287" spans="1:5">
      <c r="A287" s="42" t="s">
        <v>360</v>
      </c>
      <c r="B287" s="42" t="s">
        <v>202</v>
      </c>
      <c r="C287" s="43"/>
      <c r="D287" s="43"/>
      <c r="E287" s="27" t="b">
        <f t="shared" si="4"/>
        <v>0</v>
      </c>
    </row>
    <row r="288" spans="1:5">
      <c r="A288" s="42" t="s">
        <v>361</v>
      </c>
      <c r="B288" s="42" t="s">
        <v>59</v>
      </c>
      <c r="C288" s="43"/>
      <c r="D288" s="43"/>
      <c r="E288" s="27" t="b">
        <f t="shared" si="4"/>
        <v>0</v>
      </c>
    </row>
    <row r="289" spans="1:5">
      <c r="A289" s="42" t="s">
        <v>362</v>
      </c>
      <c r="B289" s="42" t="s">
        <v>58</v>
      </c>
      <c r="C289" s="43"/>
      <c r="D289" s="43"/>
      <c r="E289" s="27" t="b">
        <f t="shared" si="4"/>
        <v>0</v>
      </c>
    </row>
    <row r="290" spans="1:5">
      <c r="A290" s="42" t="s">
        <v>363</v>
      </c>
      <c r="B290" s="42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2" t="s">
        <v>364</v>
      </c>
      <c r="B291" s="42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2" t="s">
        <v>365</v>
      </c>
      <c r="B292" s="42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2" t="s">
        <v>366</v>
      </c>
      <c r="B293" s="42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2" t="s">
        <v>367</v>
      </c>
      <c r="B294" s="42" t="s">
        <v>218</v>
      </c>
      <c r="C294" s="43"/>
      <c r="D294" s="43"/>
      <c r="E294" s="27" t="b">
        <f t="shared" si="4"/>
        <v>0</v>
      </c>
    </row>
    <row r="295" spans="1:5">
      <c r="A295" s="42" t="s">
        <v>368</v>
      </c>
      <c r="B295" s="42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2" t="s">
        <v>369</v>
      </c>
      <c r="B296" s="42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2" t="s">
        <v>370</v>
      </c>
      <c r="B297" s="42" t="s">
        <v>51</v>
      </c>
      <c r="C297" s="43"/>
      <c r="D297" s="43"/>
      <c r="E297" s="27" t="b">
        <f t="shared" si="4"/>
        <v>0</v>
      </c>
    </row>
    <row r="298" spans="1:5">
      <c r="A298" s="42" t="s">
        <v>371</v>
      </c>
      <c r="B298" s="42" t="s">
        <v>50</v>
      </c>
      <c r="C298" s="43"/>
      <c r="D298" s="43"/>
      <c r="E298" s="27" t="b">
        <f t="shared" si="4"/>
        <v>0</v>
      </c>
    </row>
    <row r="299" spans="1:5">
      <c r="A299" s="42" t="s">
        <v>372</v>
      </c>
      <c r="B299" s="42" t="s">
        <v>49</v>
      </c>
      <c r="C299" s="43"/>
      <c r="D299" s="43"/>
      <c r="E299" s="27" t="b">
        <f t="shared" si="4"/>
        <v>0</v>
      </c>
    </row>
    <row r="300" spans="1:5">
      <c r="A300" s="42" t="s">
        <v>373</v>
      </c>
      <c r="B300" s="42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2" t="s">
        <v>374</v>
      </c>
      <c r="B301" s="42" t="s">
        <v>48</v>
      </c>
      <c r="C301" s="43"/>
      <c r="D301" s="43"/>
      <c r="E301" s="27" t="b">
        <f t="shared" si="4"/>
        <v>0</v>
      </c>
    </row>
    <row r="302" spans="1:5">
      <c r="A302" s="42" t="s">
        <v>375</v>
      </c>
      <c r="B302" s="42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2" t="s">
        <v>376</v>
      </c>
      <c r="B303" s="42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2" t="s">
        <v>377</v>
      </c>
      <c r="B304" s="42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2" t="s">
        <v>378</v>
      </c>
      <c r="B305" s="42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2" t="s">
        <v>379</v>
      </c>
      <c r="B306" s="42" t="s">
        <v>43</v>
      </c>
      <c r="C306" s="43"/>
      <c r="D306" s="43"/>
      <c r="E306" s="27" t="b">
        <f t="shared" si="4"/>
        <v>0</v>
      </c>
    </row>
    <row r="307" spans="1:5">
      <c r="A307" s="42" t="s">
        <v>380</v>
      </c>
      <c r="B307" s="42" t="s">
        <v>42</v>
      </c>
      <c r="C307" s="43"/>
      <c r="D307" s="43"/>
      <c r="E307" s="27" t="b">
        <f t="shared" si="4"/>
        <v>0</v>
      </c>
    </row>
    <row r="308" spans="1:5">
      <c r="A308" s="42" t="s">
        <v>381</v>
      </c>
      <c r="B308" s="42" t="s">
        <v>41</v>
      </c>
      <c r="C308" s="43"/>
      <c r="D308" s="43"/>
      <c r="E308" s="27" t="b">
        <f t="shared" si="4"/>
        <v>0</v>
      </c>
    </row>
    <row r="309" spans="1:5">
      <c r="A309" s="42" t="s">
        <v>382</v>
      </c>
      <c r="B309" s="42" t="s">
        <v>219</v>
      </c>
      <c r="C309" s="43"/>
      <c r="D309" s="43"/>
      <c r="E309" s="27" t="b">
        <f t="shared" si="4"/>
        <v>0</v>
      </c>
    </row>
    <row r="310" spans="1:5">
      <c r="A310" s="42" t="s">
        <v>383</v>
      </c>
      <c r="B310" s="42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2" t="s">
        <v>384</v>
      </c>
      <c r="B311" s="42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2" t="s">
        <v>385</v>
      </c>
      <c r="B312" s="42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2" t="s">
        <v>386</v>
      </c>
      <c r="B313" s="42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2" t="s">
        <v>387</v>
      </c>
      <c r="B314" s="42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2" t="s">
        <v>388</v>
      </c>
      <c r="B315" s="42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2" t="s">
        <v>389</v>
      </c>
      <c r="B316" s="42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2" t="s">
        <v>390</v>
      </c>
      <c r="B317" s="42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2" t="s">
        <v>391</v>
      </c>
      <c r="B318" s="42" t="s">
        <v>36</v>
      </c>
      <c r="C318" s="43"/>
      <c r="D318" s="43"/>
      <c r="E318" s="27" t="b">
        <f t="shared" si="4"/>
        <v>0</v>
      </c>
    </row>
    <row r="319" spans="1:5">
      <c r="A319" s="42" t="s">
        <v>392</v>
      </c>
      <c r="B319" s="42" t="s">
        <v>175</v>
      </c>
      <c r="C319" s="43"/>
      <c r="D319" s="43"/>
      <c r="E319" s="27" t="b">
        <f t="shared" si="4"/>
        <v>0</v>
      </c>
    </row>
    <row r="320" spans="1:5">
      <c r="A320" s="42" t="s">
        <v>393</v>
      </c>
      <c r="B320" s="42" t="s">
        <v>176</v>
      </c>
      <c r="C320" s="43"/>
      <c r="D320" s="43"/>
      <c r="E320" s="27" t="b">
        <f t="shared" si="4"/>
        <v>0</v>
      </c>
    </row>
    <row r="321" spans="1:5">
      <c r="A321" s="42" t="s">
        <v>394</v>
      </c>
      <c r="B321" s="42" t="s">
        <v>177</v>
      </c>
      <c r="C321" s="43"/>
      <c r="D321" s="43"/>
      <c r="E321" s="27" t="b">
        <f t="shared" si="4"/>
        <v>0</v>
      </c>
    </row>
    <row r="322" spans="1:5">
      <c r="A322" s="42" t="s">
        <v>395</v>
      </c>
      <c r="B322" s="42" t="s">
        <v>186</v>
      </c>
      <c r="C322" s="43"/>
      <c r="D322" s="43"/>
      <c r="E322" s="27" t="b">
        <f t="shared" ref="E322:E378" si="5">A322=C322</f>
        <v>0</v>
      </c>
    </row>
    <row r="323" spans="1:5">
      <c r="A323" s="42" t="s">
        <v>396</v>
      </c>
      <c r="B323" s="42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2" t="s">
        <v>397</v>
      </c>
      <c r="B324" s="42" t="s">
        <v>178</v>
      </c>
      <c r="C324" s="43"/>
      <c r="D324" s="43"/>
      <c r="E324" s="27" t="b">
        <f t="shared" si="5"/>
        <v>0</v>
      </c>
    </row>
    <row r="325" spans="1:5">
      <c r="A325" s="42" t="s">
        <v>398</v>
      </c>
      <c r="B325" s="42" t="s">
        <v>35</v>
      </c>
      <c r="C325" s="43"/>
      <c r="D325" s="43"/>
      <c r="E325" s="27" t="b">
        <f t="shared" si="5"/>
        <v>0</v>
      </c>
    </row>
    <row r="326" spans="1:5">
      <c r="A326" s="42" t="s">
        <v>399</v>
      </c>
      <c r="B326" s="42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2" t="s">
        <v>400</v>
      </c>
      <c r="B327" s="42" t="s">
        <v>33</v>
      </c>
      <c r="C327" s="43"/>
      <c r="D327" s="43"/>
      <c r="E327" s="27" t="b">
        <f t="shared" si="5"/>
        <v>0</v>
      </c>
    </row>
    <row r="328" spans="1:5">
      <c r="A328" s="42" t="s">
        <v>401</v>
      </c>
      <c r="B328" s="42" t="s">
        <v>32</v>
      </c>
      <c r="C328" s="43"/>
      <c r="D328" s="43"/>
      <c r="E328" s="27" t="b">
        <f t="shared" si="5"/>
        <v>0</v>
      </c>
    </row>
    <row r="329" spans="1:5">
      <c r="A329" s="42" t="s">
        <v>402</v>
      </c>
      <c r="B329" s="42" t="s">
        <v>31</v>
      </c>
      <c r="C329" s="43"/>
      <c r="D329" s="43"/>
      <c r="E329" s="27" t="b">
        <f t="shared" si="5"/>
        <v>0</v>
      </c>
    </row>
    <row r="330" spans="1:5">
      <c r="A330" s="42" t="s">
        <v>403</v>
      </c>
      <c r="B330" s="42" t="s">
        <v>30</v>
      </c>
      <c r="C330" s="43"/>
      <c r="D330" s="43"/>
      <c r="E330" s="27" t="b">
        <f t="shared" si="5"/>
        <v>0</v>
      </c>
    </row>
    <row r="331" spans="1:5">
      <c r="A331" s="42" t="s">
        <v>404</v>
      </c>
      <c r="B331" s="42" t="s">
        <v>29</v>
      </c>
      <c r="C331" s="43"/>
      <c r="D331" s="43"/>
      <c r="E331" s="27" t="b">
        <f t="shared" si="5"/>
        <v>0</v>
      </c>
    </row>
    <row r="332" spans="1:5">
      <c r="A332" s="42" t="s">
        <v>405</v>
      </c>
      <c r="B332" s="42" t="s">
        <v>179</v>
      </c>
      <c r="C332" s="43"/>
      <c r="D332" s="43"/>
      <c r="E332" s="27" t="b">
        <f t="shared" si="5"/>
        <v>0</v>
      </c>
    </row>
    <row r="333" spans="1:5">
      <c r="A333" s="42" t="s">
        <v>406</v>
      </c>
      <c r="B333" s="42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2" t="s">
        <v>407</v>
      </c>
      <c r="B334" s="42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2" t="s">
        <v>408</v>
      </c>
      <c r="B335" s="42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2" t="s">
        <v>409</v>
      </c>
      <c r="B336" s="42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2" t="s">
        <v>410</v>
      </c>
      <c r="B337" s="42" t="s">
        <v>26</v>
      </c>
      <c r="C337" s="43"/>
      <c r="D337" s="43"/>
      <c r="E337" s="27" t="b">
        <f t="shared" si="5"/>
        <v>0</v>
      </c>
    </row>
    <row r="338" spans="1:5">
      <c r="A338" s="42" t="s">
        <v>411</v>
      </c>
      <c r="B338" s="42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2" t="s">
        <v>412</v>
      </c>
      <c r="B339" s="42" t="s">
        <v>24</v>
      </c>
      <c r="C339" s="43"/>
      <c r="D339" s="43"/>
      <c r="E339" s="27" t="b">
        <f t="shared" si="5"/>
        <v>0</v>
      </c>
    </row>
    <row r="340" spans="1:5">
      <c r="A340" s="42" t="s">
        <v>413</v>
      </c>
      <c r="B340" s="42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2" t="s">
        <v>414</v>
      </c>
      <c r="B341" s="42" t="s">
        <v>210</v>
      </c>
      <c r="C341" s="43"/>
      <c r="D341" s="43"/>
      <c r="E341" s="27" t="b">
        <f t="shared" si="5"/>
        <v>0</v>
      </c>
    </row>
    <row r="342" spans="1:5">
      <c r="A342" s="42" t="s">
        <v>415</v>
      </c>
      <c r="B342" s="42" t="s">
        <v>221</v>
      </c>
      <c r="C342" s="43"/>
      <c r="D342" s="43"/>
      <c r="E342" s="27" t="b">
        <f t="shared" si="5"/>
        <v>0</v>
      </c>
    </row>
    <row r="343" spans="1:5">
      <c r="A343" s="42" t="s">
        <v>416</v>
      </c>
      <c r="B343" s="42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2" t="s">
        <v>417</v>
      </c>
      <c r="B344" s="42" t="s">
        <v>225</v>
      </c>
      <c r="C344" s="43"/>
      <c r="D344" s="43"/>
      <c r="E344" s="27" t="b">
        <f t="shared" si="5"/>
        <v>0</v>
      </c>
    </row>
    <row r="345" spans="1:5">
      <c r="A345" s="42">
        <v>3</v>
      </c>
      <c r="B345" s="42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2" t="s">
        <v>418</v>
      </c>
      <c r="B346" s="42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2" t="s">
        <v>419</v>
      </c>
      <c r="B347" s="42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2" t="s">
        <v>420</v>
      </c>
      <c r="B348" s="42" t="s">
        <v>8</v>
      </c>
      <c r="C348" s="43"/>
      <c r="D348" s="43"/>
      <c r="E348" s="27" t="b">
        <f t="shared" si="5"/>
        <v>0</v>
      </c>
    </row>
    <row r="349" spans="1:5">
      <c r="A349" s="42" t="s">
        <v>421</v>
      </c>
      <c r="B349" s="42" t="s">
        <v>7</v>
      </c>
      <c r="C349" s="43"/>
      <c r="D349" s="43"/>
      <c r="E349" s="27" t="b">
        <f t="shared" si="5"/>
        <v>0</v>
      </c>
    </row>
    <row r="350" spans="1:5">
      <c r="A350" s="42" t="s">
        <v>422</v>
      </c>
      <c r="B350" s="42" t="s">
        <v>10</v>
      </c>
      <c r="C350" s="43"/>
      <c r="D350" s="43"/>
      <c r="E350" s="27" t="b">
        <f t="shared" si="5"/>
        <v>0</v>
      </c>
    </row>
    <row r="351" spans="1:5">
      <c r="A351" s="42" t="s">
        <v>423</v>
      </c>
      <c r="B351" s="42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2" t="s">
        <v>424</v>
      </c>
      <c r="B352" s="42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2" t="s">
        <v>425</v>
      </c>
      <c r="B353" s="42" t="s">
        <v>2</v>
      </c>
      <c r="C353" s="43"/>
      <c r="D353" s="43"/>
      <c r="E353" s="27" t="b">
        <f t="shared" si="5"/>
        <v>0</v>
      </c>
    </row>
    <row r="354" spans="1:5">
      <c r="A354" s="42" t="s">
        <v>426</v>
      </c>
      <c r="B354" s="42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2" t="s">
        <v>427</v>
      </c>
      <c r="B355" s="42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2" t="s">
        <v>428</v>
      </c>
      <c r="B356" s="42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2" t="s">
        <v>429</v>
      </c>
      <c r="B357" s="42" t="s">
        <v>181</v>
      </c>
      <c r="C357" s="43"/>
      <c r="D357" s="43"/>
      <c r="E357" s="27" t="b">
        <f t="shared" si="5"/>
        <v>0</v>
      </c>
    </row>
    <row r="358" spans="1:5">
      <c r="A358" s="42" t="s">
        <v>430</v>
      </c>
      <c r="B358" s="42" t="s">
        <v>183</v>
      </c>
      <c r="C358" s="43"/>
      <c r="D358" s="43"/>
      <c r="E358" s="27" t="b">
        <f t="shared" si="5"/>
        <v>0</v>
      </c>
    </row>
    <row r="359" spans="1:5">
      <c r="A359" s="42" t="s">
        <v>431</v>
      </c>
      <c r="B359" s="42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2" t="s">
        <v>432</v>
      </c>
      <c r="B360" s="42" t="s">
        <v>222</v>
      </c>
      <c r="C360" s="43"/>
      <c r="D360" s="43"/>
      <c r="E360" s="27" t="b">
        <f t="shared" si="5"/>
        <v>0</v>
      </c>
    </row>
    <row r="361" spans="1:5">
      <c r="A361" s="42" t="s">
        <v>433</v>
      </c>
      <c r="B361" s="42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2" t="s">
        <v>434</v>
      </c>
      <c r="B362" s="42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2" t="s">
        <v>435</v>
      </c>
      <c r="B363" s="42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2" t="s">
        <v>436</v>
      </c>
      <c r="B364" s="42" t="s">
        <v>12</v>
      </c>
      <c r="C364" s="43"/>
      <c r="D364" s="43"/>
      <c r="E364" s="27" t="b">
        <f t="shared" si="5"/>
        <v>0</v>
      </c>
    </row>
    <row r="365" spans="1:5">
      <c r="A365" s="42" t="s">
        <v>437</v>
      </c>
      <c r="B365" s="42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2" t="s">
        <v>438</v>
      </c>
      <c r="B366" s="42" t="s">
        <v>10</v>
      </c>
      <c r="C366" s="43"/>
      <c r="D366" s="43"/>
      <c r="E366" s="27" t="b">
        <f t="shared" si="5"/>
        <v>0</v>
      </c>
    </row>
    <row r="367" spans="1:5">
      <c r="A367" s="42" t="s">
        <v>439</v>
      </c>
      <c r="B367" s="42" t="s">
        <v>9</v>
      </c>
      <c r="C367" s="43"/>
      <c r="D367" s="43"/>
      <c r="E367" s="27" t="b">
        <f t="shared" si="5"/>
        <v>0</v>
      </c>
    </row>
    <row r="368" spans="1:5">
      <c r="A368" s="42" t="s">
        <v>440</v>
      </c>
      <c r="B368" s="42" t="s">
        <v>8</v>
      </c>
      <c r="C368" s="43"/>
      <c r="D368" s="43"/>
      <c r="E368" s="27" t="b">
        <f t="shared" si="5"/>
        <v>0</v>
      </c>
    </row>
    <row r="369" spans="1:5">
      <c r="A369" s="42" t="s">
        <v>441</v>
      </c>
      <c r="B369" s="42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2" t="s">
        <v>442</v>
      </c>
      <c r="B370" s="42" t="s">
        <v>7</v>
      </c>
      <c r="C370" s="43"/>
      <c r="D370" s="43"/>
      <c r="E370" s="27" t="b">
        <f t="shared" si="5"/>
        <v>0</v>
      </c>
    </row>
    <row r="371" spans="1:5">
      <c r="A371" s="42" t="s">
        <v>443</v>
      </c>
      <c r="B371" s="42" t="s">
        <v>6</v>
      </c>
      <c r="C371" s="43"/>
      <c r="D371" s="43"/>
      <c r="E371" s="27" t="b">
        <f t="shared" si="5"/>
        <v>0</v>
      </c>
    </row>
    <row r="372" spans="1:5">
      <c r="A372" s="42" t="s">
        <v>444</v>
      </c>
      <c r="B372" s="42" t="s">
        <v>5</v>
      </c>
      <c r="C372" s="43"/>
      <c r="D372" s="43"/>
      <c r="E372" s="27" t="b">
        <f t="shared" si="5"/>
        <v>0</v>
      </c>
    </row>
    <row r="373" spans="1:5">
      <c r="A373" s="42" t="s">
        <v>445</v>
      </c>
      <c r="B373" s="42" t="s">
        <v>4</v>
      </c>
      <c r="C373" s="43"/>
      <c r="D373" s="43"/>
      <c r="E373" s="27" t="b">
        <f t="shared" si="5"/>
        <v>0</v>
      </c>
    </row>
    <row r="374" spans="1:5">
      <c r="A374" s="42" t="s">
        <v>446</v>
      </c>
      <c r="B374" s="42" t="s">
        <v>3</v>
      </c>
      <c r="C374" s="43"/>
      <c r="D374" s="43"/>
      <c r="E374" s="27" t="b">
        <f t="shared" si="5"/>
        <v>0</v>
      </c>
    </row>
    <row r="375" spans="1:5">
      <c r="A375" s="42" t="s">
        <v>447</v>
      </c>
      <c r="B375" s="42" t="s">
        <v>2</v>
      </c>
      <c r="C375" s="43"/>
      <c r="D375" s="43"/>
      <c r="E375" s="27" t="b">
        <f t="shared" si="5"/>
        <v>0</v>
      </c>
    </row>
    <row r="376" spans="1:5">
      <c r="A376" s="42" t="s">
        <v>448</v>
      </c>
      <c r="B376" s="42" t="s">
        <v>1</v>
      </c>
      <c r="C376" s="43"/>
      <c r="D376" s="43"/>
      <c r="E376" s="27" t="b">
        <f t="shared" si="5"/>
        <v>0</v>
      </c>
    </row>
    <row r="377" spans="1:5">
      <c r="A377" s="42" t="s">
        <v>449</v>
      </c>
      <c r="B377" s="42" t="s">
        <v>0</v>
      </c>
      <c r="C377" s="43"/>
      <c r="D377" s="43"/>
      <c r="E377" s="27" t="b">
        <f t="shared" si="5"/>
        <v>0</v>
      </c>
    </row>
    <row r="378" spans="1:5">
      <c r="A378" s="42" t="s">
        <v>450</v>
      </c>
      <c r="B378" s="42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>
      <selection activeCell="B17" sqref="B17:F2117"/>
    </sheetView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72CD-F9FA-4A3F-8367-2D837FAB83E2}">
  <sheetPr>
    <pageSetUpPr fitToPage="1"/>
  </sheetPr>
  <dimension ref="A1:AV389"/>
  <sheetViews>
    <sheetView tabSelected="1" zoomScale="73" zoomScaleNormal="73" zoomScaleSheetLayoutView="100" workbookViewId="0">
      <pane xSplit="2" ySplit="4" topLeftCell="C318" activePane="bottomRight" state="frozen"/>
      <selection pane="topRight" activeCell="C1" sqref="C1"/>
      <selection pane="bottomLeft" activeCell="A5" sqref="A5"/>
      <selection pane="bottomRight" activeCell="B324" sqref="B324"/>
    </sheetView>
  </sheetViews>
  <sheetFormatPr baseColWidth="10" defaultColWidth="9.85546875" defaultRowHeight="15"/>
  <cols>
    <col min="1" max="1" width="13.28515625" style="56" bestFit="1" customWidth="1"/>
    <col min="2" max="2" width="60.7109375" style="68" bestFit="1" customWidth="1"/>
    <col min="3" max="4" width="24" style="107" bestFit="1" customWidth="1"/>
    <col min="5" max="5" width="23.5703125" style="107" bestFit="1" customWidth="1"/>
    <col min="6" max="6" width="12" style="107" bestFit="1" customWidth="1"/>
    <col min="7" max="7" width="24" style="107" bestFit="1" customWidth="1"/>
    <col min="8" max="8" width="23.5703125" style="107" bestFit="1" customWidth="1"/>
    <col min="9" max="9" width="11.85546875" style="107" bestFit="1" customWidth="1"/>
    <col min="10" max="10" width="25" style="107" bestFit="1" customWidth="1"/>
    <col min="11" max="11" width="23.5703125" style="107" bestFit="1" customWidth="1"/>
    <col min="12" max="12" width="10.85546875" style="107" bestFit="1" customWidth="1"/>
    <col min="13" max="13" width="25" style="107" bestFit="1" customWidth="1"/>
    <col min="14" max="14" width="23.5703125" style="107" bestFit="1" customWidth="1"/>
    <col min="15" max="15" width="11.85546875" style="107" bestFit="1" customWidth="1"/>
    <col min="16" max="16" width="24" style="107" bestFit="1" customWidth="1"/>
    <col min="17" max="17" width="23.7109375" style="107" bestFit="1" customWidth="1"/>
    <col min="18" max="18" width="12" style="107" bestFit="1" customWidth="1"/>
    <col min="19" max="19" width="24" style="107" bestFit="1" customWidth="1"/>
    <col min="20" max="20" width="23.7109375" style="107" bestFit="1" customWidth="1"/>
    <col min="21" max="21" width="12" style="107" bestFit="1" customWidth="1"/>
    <col min="22" max="22" width="24" style="107" bestFit="1" customWidth="1"/>
    <col min="23" max="23" width="23.7109375" style="107" bestFit="1" customWidth="1"/>
    <col min="24" max="24" width="13.42578125" style="107" bestFit="1" customWidth="1"/>
    <col min="25" max="25" width="25.85546875" style="107" bestFit="1" customWidth="1"/>
    <col min="26" max="26" width="23.7109375" style="107" bestFit="1" customWidth="1"/>
    <col min="27" max="27" width="10.5703125" style="107" bestFit="1" customWidth="1"/>
    <col min="28" max="28" width="25.85546875" style="107" bestFit="1" customWidth="1"/>
    <col min="29" max="29" width="23.5703125" style="107" bestFit="1" customWidth="1"/>
    <col min="30" max="30" width="13.42578125" style="107" bestFit="1" customWidth="1"/>
    <col min="31" max="31" width="25.85546875" style="107" bestFit="1" customWidth="1"/>
    <col min="32" max="32" width="23.5703125" style="107" bestFit="1" customWidth="1"/>
    <col min="33" max="33" width="10.5703125" style="107" bestFit="1" customWidth="1"/>
    <col min="34" max="34" width="31" style="108" bestFit="1" customWidth="1"/>
    <col min="35" max="35" width="25" style="108" bestFit="1" customWidth="1"/>
    <col min="36" max="36" width="15.5703125" style="108" bestFit="1" customWidth="1"/>
    <col min="37" max="37" width="25.85546875" style="108" bestFit="1" customWidth="1"/>
    <col min="38" max="38" width="25" style="108" bestFit="1" customWidth="1"/>
    <col min="39" max="39" width="13.42578125" style="108" bestFit="1" customWidth="1"/>
    <col min="40" max="40" width="25.85546875" style="108" bestFit="1" customWidth="1"/>
    <col min="41" max="41" width="25" style="108" bestFit="1" customWidth="1"/>
    <col min="42" max="42" width="16.85546875" style="108" customWidth="1"/>
    <col min="43" max="43" width="25.85546875" style="108" bestFit="1" customWidth="1"/>
    <col min="44" max="44" width="25" style="108" bestFit="1" customWidth="1"/>
    <col min="45" max="45" width="13.42578125" style="108" bestFit="1" customWidth="1"/>
    <col min="46" max="46" width="25.85546875" style="107" bestFit="1" customWidth="1"/>
    <col min="47" max="47" width="25" style="108" bestFit="1" customWidth="1"/>
    <col min="48" max="48" width="10.5703125" style="108" bestFit="1" customWidth="1"/>
    <col min="49" max="16384" width="9.85546875" style="7"/>
  </cols>
  <sheetData>
    <row r="1" spans="1:48" s="23" customFormat="1" ht="154.5" customHeight="1">
      <c r="A1" s="110" t="s">
        <v>7662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</row>
    <row r="2" spans="1:48" s="23" customFormat="1" ht="36" customHeight="1">
      <c r="A2" s="56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8" s="5" customFormat="1" ht="15.75">
      <c r="A3" s="109" t="s">
        <v>224</v>
      </c>
      <c r="B3" s="109" t="s">
        <v>187</v>
      </c>
      <c r="C3" s="88">
        <v>2007</v>
      </c>
      <c r="D3" s="109">
        <v>2008</v>
      </c>
      <c r="E3" s="109"/>
      <c r="F3" s="109"/>
      <c r="G3" s="109">
        <v>2009</v>
      </c>
      <c r="H3" s="109"/>
      <c r="I3" s="109"/>
      <c r="J3" s="109">
        <v>2010</v>
      </c>
      <c r="K3" s="109"/>
      <c r="L3" s="109"/>
      <c r="M3" s="109">
        <v>2011</v>
      </c>
      <c r="N3" s="109"/>
      <c r="O3" s="109"/>
      <c r="P3" s="109">
        <v>2012</v>
      </c>
      <c r="Q3" s="109"/>
      <c r="R3" s="109"/>
      <c r="S3" s="109">
        <v>2013</v>
      </c>
      <c r="T3" s="109"/>
      <c r="U3" s="109"/>
      <c r="V3" s="109">
        <v>2014</v>
      </c>
      <c r="W3" s="109"/>
      <c r="X3" s="109"/>
      <c r="Y3" s="109">
        <v>2015</v>
      </c>
      <c r="Z3" s="109"/>
      <c r="AA3" s="109"/>
      <c r="AB3" s="109">
        <v>2016</v>
      </c>
      <c r="AC3" s="109"/>
      <c r="AD3" s="109"/>
      <c r="AE3" s="109">
        <v>2017</v>
      </c>
      <c r="AF3" s="109"/>
      <c r="AG3" s="109"/>
      <c r="AH3" s="109">
        <v>2018</v>
      </c>
      <c r="AI3" s="109"/>
      <c r="AJ3" s="109"/>
      <c r="AK3" s="109">
        <v>2019</v>
      </c>
      <c r="AL3" s="109"/>
      <c r="AM3" s="109"/>
      <c r="AN3" s="109">
        <v>2020</v>
      </c>
      <c r="AO3" s="109"/>
      <c r="AP3" s="109"/>
      <c r="AQ3" s="109">
        <v>2021</v>
      </c>
      <c r="AR3" s="109"/>
      <c r="AS3" s="109"/>
      <c r="AT3" s="109">
        <v>2022</v>
      </c>
      <c r="AU3" s="109"/>
      <c r="AV3" s="109"/>
    </row>
    <row r="4" spans="1:48" s="5" customFormat="1" ht="15.75">
      <c r="A4" s="109"/>
      <c r="B4" s="109"/>
      <c r="C4" s="88" t="s">
        <v>190</v>
      </c>
      <c r="D4" s="88" t="s">
        <v>190</v>
      </c>
      <c r="E4" s="88" t="s">
        <v>188</v>
      </c>
      <c r="F4" s="88" t="s">
        <v>189</v>
      </c>
      <c r="G4" s="88" t="s">
        <v>190</v>
      </c>
      <c r="H4" s="88" t="s">
        <v>188</v>
      </c>
      <c r="I4" s="88" t="s">
        <v>189</v>
      </c>
      <c r="J4" s="88" t="s">
        <v>190</v>
      </c>
      <c r="K4" s="88" t="s">
        <v>188</v>
      </c>
      <c r="L4" s="88" t="s">
        <v>189</v>
      </c>
      <c r="M4" s="88" t="s">
        <v>190</v>
      </c>
      <c r="N4" s="88" t="s">
        <v>188</v>
      </c>
      <c r="O4" s="88" t="s">
        <v>189</v>
      </c>
      <c r="P4" s="88" t="s">
        <v>190</v>
      </c>
      <c r="Q4" s="88" t="s">
        <v>188</v>
      </c>
      <c r="R4" s="88" t="s">
        <v>189</v>
      </c>
      <c r="S4" s="88" t="s">
        <v>190</v>
      </c>
      <c r="T4" s="88" t="s">
        <v>188</v>
      </c>
      <c r="U4" s="88" t="s">
        <v>189</v>
      </c>
      <c r="V4" s="88" t="s">
        <v>190</v>
      </c>
      <c r="W4" s="88" t="s">
        <v>188</v>
      </c>
      <c r="X4" s="88" t="s">
        <v>189</v>
      </c>
      <c r="Y4" s="88" t="s">
        <v>190</v>
      </c>
      <c r="Z4" s="88" t="s">
        <v>188</v>
      </c>
      <c r="AA4" s="88" t="s">
        <v>189</v>
      </c>
      <c r="AB4" s="88" t="s">
        <v>190</v>
      </c>
      <c r="AC4" s="88" t="s">
        <v>188</v>
      </c>
      <c r="AD4" s="88" t="s">
        <v>189</v>
      </c>
      <c r="AE4" s="88" t="s">
        <v>190</v>
      </c>
      <c r="AF4" s="88" t="s">
        <v>188</v>
      </c>
      <c r="AG4" s="88" t="s">
        <v>189</v>
      </c>
      <c r="AH4" s="88" t="s">
        <v>190</v>
      </c>
      <c r="AI4" s="88" t="s">
        <v>188</v>
      </c>
      <c r="AJ4" s="88" t="s">
        <v>189</v>
      </c>
      <c r="AK4" s="88" t="s">
        <v>190</v>
      </c>
      <c r="AL4" s="88" t="s">
        <v>188</v>
      </c>
      <c r="AM4" s="88" t="s">
        <v>189</v>
      </c>
      <c r="AN4" s="88" t="s">
        <v>190</v>
      </c>
      <c r="AO4" s="88" t="s">
        <v>188</v>
      </c>
      <c r="AP4" s="88" t="s">
        <v>189</v>
      </c>
      <c r="AQ4" s="88" t="s">
        <v>190</v>
      </c>
      <c r="AR4" s="88" t="s">
        <v>188</v>
      </c>
      <c r="AS4" s="88" t="s">
        <v>189</v>
      </c>
      <c r="AT4" s="88" t="s">
        <v>190</v>
      </c>
      <c r="AU4" s="88" t="s">
        <v>188</v>
      </c>
      <c r="AV4" s="88" t="s">
        <v>189</v>
      </c>
    </row>
    <row r="5" spans="1:48" s="6" customFormat="1">
      <c r="A5" s="89">
        <v>1</v>
      </c>
      <c r="B5" s="90" t="s">
        <v>182</v>
      </c>
      <c r="C5" s="92">
        <v>436566480290.56</v>
      </c>
      <c r="D5" s="92">
        <v>464326270041.78003</v>
      </c>
      <c r="E5" s="93">
        <f t="shared" ref="E5:E116" si="0">D5-C5</f>
        <v>27759789751.220032</v>
      </c>
      <c r="F5" s="92">
        <f>IFERROR(E5/C5*100,0)</f>
        <v>6.3586626560848876</v>
      </c>
      <c r="G5" s="92">
        <v>515913079436.47998</v>
      </c>
      <c r="H5" s="94">
        <f>G5-D5</f>
        <v>51586809394.699951</v>
      </c>
      <c r="I5" s="94">
        <f>IFERROR(H5/D5*100,0)</f>
        <v>11.110034629326094</v>
      </c>
      <c r="J5" s="92">
        <v>566548513946.57996</v>
      </c>
      <c r="K5" s="94">
        <f>J5-G5</f>
        <v>50635434510.099976</v>
      </c>
      <c r="L5" s="94">
        <f>IFERROR(K5/G5*100,0)</f>
        <v>9.8147220003431386</v>
      </c>
      <c r="M5" s="92">
        <v>665478976927.53003</v>
      </c>
      <c r="N5" s="94">
        <f>M5-J5</f>
        <v>98930462980.950073</v>
      </c>
      <c r="O5" s="94">
        <f>IFERROR(N5/J5*100,0)</f>
        <v>17.461957898680193</v>
      </c>
      <c r="P5" s="92">
        <v>797320542097.78003</v>
      </c>
      <c r="Q5" s="94">
        <f>P5-M5</f>
        <v>131841565170.25</v>
      </c>
      <c r="R5" s="94">
        <f>IFERROR(Q5/M5*100,0)</f>
        <v>19.811529701351844</v>
      </c>
      <c r="S5" s="92">
        <v>899523627140.18994</v>
      </c>
      <c r="T5" s="94">
        <f>S5-P5</f>
        <v>102203085042.40991</v>
      </c>
      <c r="U5" s="94">
        <f>IFERROR(T5/P5*100,0)</f>
        <v>12.818318310664589</v>
      </c>
      <c r="V5" s="92">
        <v>993772572235.72998</v>
      </c>
      <c r="W5" s="94">
        <f>V5-S5</f>
        <v>94248945095.540039</v>
      </c>
      <c r="X5" s="94">
        <f>IFERROR(W5/S5*100,0)</f>
        <v>10.477650864511581</v>
      </c>
      <c r="Y5" s="92">
        <v>1133248137733.0701</v>
      </c>
      <c r="Z5" s="94">
        <f>Y5-V5</f>
        <v>139475565497.34009</v>
      </c>
      <c r="AA5" s="94">
        <f>IFERROR(Z5/V5*100,0)</f>
        <v>14.034958238337806</v>
      </c>
      <c r="AB5" s="92">
        <v>1207973460205.8601</v>
      </c>
      <c r="AC5" s="94">
        <f>AB5-Y5</f>
        <v>74725322472.790039</v>
      </c>
      <c r="AD5" s="94">
        <f>IFERROR(AC5/Y5*100,0)</f>
        <v>6.5939064874414237</v>
      </c>
      <c r="AE5" s="94">
        <v>1287476920806.77</v>
      </c>
      <c r="AF5" s="94">
        <f>(AE5-AB5)</f>
        <v>79503460600.909912</v>
      </c>
      <c r="AG5" s="94">
        <f>IFERROR(AF5/AB5*100,0)</f>
        <v>6.5815568983908888</v>
      </c>
      <c r="AH5" s="94">
        <v>1371675580417.0432</v>
      </c>
      <c r="AI5" s="94">
        <f>AH5-AE5</f>
        <v>84198659610.273193</v>
      </c>
      <c r="AJ5" s="94">
        <f>IFERROR(AI5/AE5*100,0)</f>
        <v>6.539818947396113</v>
      </c>
      <c r="AK5" s="94">
        <v>1448210699296.1599</v>
      </c>
      <c r="AL5" s="94">
        <f>AK5-AH5</f>
        <v>76535118879.116699</v>
      </c>
      <c r="AM5" s="94">
        <f>IFERROR(AL5/AH5*100,0)</f>
        <v>5.5796807912733293</v>
      </c>
      <c r="AN5" s="94">
        <v>1539452983422.74</v>
      </c>
      <c r="AO5" s="94">
        <f>AN5-AK5</f>
        <v>91242284126.580078</v>
      </c>
      <c r="AP5" s="94">
        <f>IFERROR(AO5/AK5*100,0)</f>
        <v>6.3003459490338285</v>
      </c>
      <c r="AQ5" s="94">
        <v>1645750897606.23</v>
      </c>
      <c r="AR5" s="94">
        <f>AQ5-AN5</f>
        <v>106297914183.48999</v>
      </c>
      <c r="AS5" s="94">
        <f>IFERROR(AR5/AN5*100,0)</f>
        <v>6.904914624099316</v>
      </c>
      <c r="AT5" s="94">
        <v>1915362291120.28</v>
      </c>
      <c r="AU5" s="94">
        <f>+AT5-AQ5</f>
        <v>269611393514.05005</v>
      </c>
      <c r="AV5" s="94">
        <f>IFERROR(AU5/AQ5*100,0)</f>
        <v>16.382272305377683</v>
      </c>
    </row>
    <row r="6" spans="1:48">
      <c r="A6" s="91" t="s">
        <v>226</v>
      </c>
      <c r="B6" s="91" t="s">
        <v>474</v>
      </c>
      <c r="C6" s="95">
        <v>43928383924</v>
      </c>
      <c r="D6" s="95">
        <v>38251457494</v>
      </c>
      <c r="E6" s="96">
        <f t="shared" si="0"/>
        <v>-5676926430</v>
      </c>
      <c r="F6" s="97">
        <f t="shared" ref="F6:F117" si="1">IFERROR(E6/C6*100,0)</f>
        <v>-12.923139717185103</v>
      </c>
      <c r="G6" s="95">
        <v>43861973154</v>
      </c>
      <c r="H6" s="97">
        <f t="shared" ref="H6:H117" si="2">G6-D6</f>
        <v>5610515660</v>
      </c>
      <c r="I6" s="97">
        <f t="shared" ref="I6:I117" si="3">IFERROR(H6/D6*100,0)</f>
        <v>14.667455902510504</v>
      </c>
      <c r="J6" s="95">
        <v>47677299243</v>
      </c>
      <c r="K6" s="97">
        <f t="shared" ref="K6:K117" si="4">J6-G6</f>
        <v>3815326089</v>
      </c>
      <c r="L6" s="97">
        <f t="shared" ref="L6:L117" si="5">IFERROR(K6/G6*100,0)</f>
        <v>8.6984825684980844</v>
      </c>
      <c r="M6" s="95">
        <v>50931463509</v>
      </c>
      <c r="N6" s="97">
        <f t="shared" ref="N6:N117" si="6">M6-J6</f>
        <v>3254164266</v>
      </c>
      <c r="O6" s="97">
        <f t="shared" ref="O6:O117" si="7">IFERROR(N6/J6*100,0)</f>
        <v>6.8253955607138916</v>
      </c>
      <c r="P6" s="95">
        <v>62468711543</v>
      </c>
      <c r="Q6" s="97">
        <f t="shared" ref="Q6:Q117" si="8">P6-M6</f>
        <v>11537248034</v>
      </c>
      <c r="R6" s="97">
        <f t="shared" ref="R6:R117" si="9">IFERROR(Q6/M6*100,0)</f>
        <v>22.652496588795795</v>
      </c>
      <c r="S6" s="95">
        <v>83156217431</v>
      </c>
      <c r="T6" s="97">
        <f t="shared" ref="T6:T117" si="10">S6-P6</f>
        <v>20687505888</v>
      </c>
      <c r="U6" s="97">
        <f t="shared" ref="U6:U117" si="11">IFERROR(T6/P6*100,0)</f>
        <v>33.11658809187999</v>
      </c>
      <c r="V6" s="95">
        <v>91253481685</v>
      </c>
      <c r="W6" s="97">
        <f t="shared" ref="W6:W117" si="12">V6-S6</f>
        <v>8097264254</v>
      </c>
      <c r="X6" s="97">
        <f t="shared" ref="X6:X117" si="13">IFERROR(W6/S6*100,0)</f>
        <v>9.7374129128935127</v>
      </c>
      <c r="Y6" s="95">
        <v>79736282148</v>
      </c>
      <c r="Z6" s="97">
        <f t="shared" ref="Z6:Z117" si="14">Y6-V6</f>
        <v>-11517199537</v>
      </c>
      <c r="AA6" s="97">
        <f t="shared" ref="AA6:AA117" si="15">IFERROR(Z6/V6*100,0)</f>
        <v>-12.62110696965677</v>
      </c>
      <c r="AB6" s="95">
        <v>90035644487</v>
      </c>
      <c r="AC6" s="97">
        <f t="shared" ref="AC6:AC117" si="16">AB6-Y6</f>
        <v>10299362339</v>
      </c>
      <c r="AD6" s="97">
        <f t="shared" ref="AD6:AD117" si="17">IFERROR(AC6/Y6*100,0)</f>
        <v>12.916782751273958</v>
      </c>
      <c r="AE6" s="97">
        <v>92206522891.619293</v>
      </c>
      <c r="AF6" s="97">
        <f>(AE6-AB6)</f>
        <v>2170878404.6192932</v>
      </c>
      <c r="AG6" s="97">
        <f>IFERROR(AF6/AB6*100,0)</f>
        <v>2.4111321876889997</v>
      </c>
      <c r="AH6" s="97">
        <v>98284208265.143799</v>
      </c>
      <c r="AI6" s="97">
        <f>AH6-AE6</f>
        <v>6077685373.5245056</v>
      </c>
      <c r="AJ6" s="97">
        <f>IFERROR(AI6/AE6*100,0)</f>
        <v>6.591383324006582</v>
      </c>
      <c r="AK6" s="97">
        <v>93010810778.920898</v>
      </c>
      <c r="AL6" s="97">
        <f>AK6-AH6</f>
        <v>-5273397486.2229004</v>
      </c>
      <c r="AM6" s="97">
        <f>IFERROR(AL6/AH6*100,0)</f>
        <v>-5.3654575636370012</v>
      </c>
      <c r="AN6" s="97">
        <v>106174089727.02299</v>
      </c>
      <c r="AO6" s="97">
        <f>AN6-AK6</f>
        <v>13163278948.102097</v>
      </c>
      <c r="AP6" s="97">
        <f>IFERROR(AO6/AK6*100,0)</f>
        <v>14.152418238123024</v>
      </c>
      <c r="AQ6" s="97">
        <v>131748991046.791</v>
      </c>
      <c r="AR6" s="97">
        <f>AQ6-AN6</f>
        <v>25574901319.768005</v>
      </c>
      <c r="AS6" s="97">
        <f>IFERROR(AR6/AN6*100,0)</f>
        <v>24.087704811524073</v>
      </c>
      <c r="AT6" s="97">
        <v>132721199885.70399</v>
      </c>
      <c r="AU6" s="97">
        <f>+AT6-AQ6</f>
        <v>972208838.91299438</v>
      </c>
      <c r="AV6" s="97">
        <f>IFERROR(AU6/AQ6*100,0)</f>
        <v>0.73792507342064717</v>
      </c>
    </row>
    <row r="7" spans="1:48">
      <c r="A7" s="91" t="s">
        <v>227</v>
      </c>
      <c r="B7" s="91" t="s">
        <v>152</v>
      </c>
      <c r="C7" s="95">
        <v>664749083</v>
      </c>
      <c r="D7" s="95">
        <v>658065852</v>
      </c>
      <c r="E7" s="96">
        <f t="shared" si="0"/>
        <v>-6683231</v>
      </c>
      <c r="F7" s="97">
        <f t="shared" si="1"/>
        <v>-1.0053764903049893</v>
      </c>
      <c r="G7" s="95">
        <v>593845676</v>
      </c>
      <c r="H7" s="97">
        <f t="shared" si="2"/>
        <v>-64220176</v>
      </c>
      <c r="I7" s="97">
        <f t="shared" si="3"/>
        <v>-9.7589285031006288</v>
      </c>
      <c r="J7" s="95">
        <v>512477030</v>
      </c>
      <c r="K7" s="97">
        <f t="shared" si="4"/>
        <v>-81368646</v>
      </c>
      <c r="L7" s="97">
        <f t="shared" si="5"/>
        <v>-13.701985092840854</v>
      </c>
      <c r="M7" s="95">
        <v>446318307</v>
      </c>
      <c r="N7" s="97">
        <f t="shared" si="6"/>
        <v>-66158723</v>
      </c>
      <c r="O7" s="97">
        <f t="shared" si="7"/>
        <v>-12.909597723823838</v>
      </c>
      <c r="P7" s="95">
        <v>553567635</v>
      </c>
      <c r="Q7" s="97">
        <f t="shared" si="8"/>
        <v>107249328</v>
      </c>
      <c r="R7" s="97">
        <f t="shared" si="9"/>
        <v>24.029784644258388</v>
      </c>
      <c r="S7" s="95">
        <v>604261733</v>
      </c>
      <c r="T7" s="97">
        <f t="shared" si="10"/>
        <v>50694098</v>
      </c>
      <c r="U7" s="97">
        <f t="shared" si="11"/>
        <v>9.1577062665522355</v>
      </c>
      <c r="V7" s="95">
        <v>528740545</v>
      </c>
      <c r="W7" s="97">
        <f t="shared" si="12"/>
        <v>-75521188</v>
      </c>
      <c r="X7" s="97">
        <f t="shared" si="13"/>
        <v>-12.498092114001203</v>
      </c>
      <c r="Y7" s="95">
        <v>576393103</v>
      </c>
      <c r="Z7" s="97">
        <f t="shared" si="14"/>
        <v>47652558</v>
      </c>
      <c r="AA7" s="97">
        <f t="shared" si="15"/>
        <v>9.0124652725468586</v>
      </c>
      <c r="AB7" s="95">
        <v>673167916</v>
      </c>
      <c r="AC7" s="97">
        <f t="shared" si="16"/>
        <v>96774813</v>
      </c>
      <c r="AD7" s="97">
        <f t="shared" si="17"/>
        <v>16.789724321180852</v>
      </c>
      <c r="AE7" s="97">
        <v>758681464.25652003</v>
      </c>
      <c r="AF7" s="97">
        <f t="shared" ref="AF7:AF117" si="18">(AE7-AB7)</f>
        <v>85513548.256520033</v>
      </c>
      <c r="AG7" s="97">
        <f>IFERROR(AF7/AB7*100,0)</f>
        <v>12.703152694003325</v>
      </c>
      <c r="AH7" s="97">
        <v>727679213.73074996</v>
      </c>
      <c r="AI7" s="97">
        <f t="shared" ref="AI7:AI70" si="19">AH7-AE7</f>
        <v>-31002250.525770068</v>
      </c>
      <c r="AJ7" s="97">
        <f t="shared" ref="AJ7:AJ70" si="20">IFERROR(AI7/AE7*100,0)</f>
        <v>-4.0863329323790891</v>
      </c>
      <c r="AK7" s="97">
        <v>845178534.27531993</v>
      </c>
      <c r="AL7" s="97">
        <f t="shared" ref="AL7:AL70" si="21">AK7-AH7</f>
        <v>117499320.54456997</v>
      </c>
      <c r="AM7" s="97">
        <f t="shared" ref="AM7:AM70" si="22">IFERROR(AL7/AH7*100,0)</f>
        <v>16.147131638151496</v>
      </c>
      <c r="AN7" s="97">
        <v>920261184.07033992</v>
      </c>
      <c r="AO7" s="97">
        <f t="shared" ref="AO7:AO70" si="23">AN7-AK7</f>
        <v>75082649.795019984</v>
      </c>
      <c r="AP7" s="97">
        <f t="shared" ref="AP7:AP70" si="24">IFERROR(AO7/AK7*100,0)</f>
        <v>8.8836437214295767</v>
      </c>
      <c r="AQ7" s="97">
        <v>1017158486.5886999</v>
      </c>
      <c r="AR7" s="97">
        <f t="shared" ref="AR7:AR70" si="25">AQ7-AN7</f>
        <v>96897302.518360019</v>
      </c>
      <c r="AS7" s="97">
        <f t="shared" ref="AS7:AS70" si="26">IFERROR(AR7/AN7*100,0)</f>
        <v>10.529326260375413</v>
      </c>
      <c r="AT7" s="97">
        <v>1284515457.22177</v>
      </c>
      <c r="AU7" s="97">
        <f t="shared" ref="AU7:AU70" si="27">+AT7-AQ7</f>
        <v>267356970.63307011</v>
      </c>
      <c r="AV7" s="97">
        <f t="shared" ref="AV7:AV70" si="28">IFERROR(AU7/AQ7*100,0)</f>
        <v>26.284691536096783</v>
      </c>
    </row>
    <row r="8" spans="1:48">
      <c r="A8" s="91" t="s">
        <v>228</v>
      </c>
      <c r="B8" s="91" t="s">
        <v>204</v>
      </c>
      <c r="C8" s="95">
        <v>381555906</v>
      </c>
      <c r="D8" s="95">
        <v>257559937</v>
      </c>
      <c r="E8" s="96">
        <f t="shared" si="0"/>
        <v>-123995969</v>
      </c>
      <c r="F8" s="97">
        <f t="shared" si="1"/>
        <v>-32.497457659586068</v>
      </c>
      <c r="G8" s="95">
        <v>729541783</v>
      </c>
      <c r="H8" s="97">
        <f t="shared" si="2"/>
        <v>471981846</v>
      </c>
      <c r="I8" s="97">
        <f t="shared" si="3"/>
        <v>183.25126628680607</v>
      </c>
      <c r="J8" s="95">
        <v>483100578</v>
      </c>
      <c r="K8" s="97">
        <f t="shared" si="4"/>
        <v>-246441205</v>
      </c>
      <c r="L8" s="97">
        <f t="shared" si="5"/>
        <v>-33.78027287026547</v>
      </c>
      <c r="M8" s="95">
        <v>0</v>
      </c>
      <c r="N8" s="97">
        <f t="shared" si="6"/>
        <v>-483100578</v>
      </c>
      <c r="O8" s="97">
        <f t="shared" si="7"/>
        <v>-100</v>
      </c>
      <c r="P8" s="95">
        <v>0</v>
      </c>
      <c r="Q8" s="97">
        <f t="shared" si="8"/>
        <v>0</v>
      </c>
      <c r="R8" s="97">
        <f t="shared" si="9"/>
        <v>0</v>
      </c>
      <c r="S8" s="95">
        <v>0</v>
      </c>
      <c r="T8" s="97">
        <f t="shared" si="10"/>
        <v>0</v>
      </c>
      <c r="U8" s="97">
        <f t="shared" si="11"/>
        <v>0</v>
      </c>
      <c r="V8" s="95">
        <v>0</v>
      </c>
      <c r="W8" s="97">
        <f t="shared" si="12"/>
        <v>0</v>
      </c>
      <c r="X8" s="97">
        <f t="shared" si="13"/>
        <v>0</v>
      </c>
      <c r="Y8" s="95">
        <v>0</v>
      </c>
      <c r="Z8" s="97">
        <f t="shared" si="14"/>
        <v>0</v>
      </c>
      <c r="AA8" s="97">
        <f t="shared" si="15"/>
        <v>0</v>
      </c>
      <c r="AB8" s="95">
        <v>0</v>
      </c>
      <c r="AC8" s="97">
        <f t="shared" si="16"/>
        <v>0</v>
      </c>
      <c r="AD8" s="97">
        <f t="shared" si="17"/>
        <v>0</v>
      </c>
      <c r="AE8" s="97">
        <v>0</v>
      </c>
      <c r="AF8" s="97">
        <f t="shared" si="18"/>
        <v>0</v>
      </c>
      <c r="AG8" s="97">
        <f t="shared" ref="AG8:AG118" si="29">IFERROR(AF8/AB8*100,0)</f>
        <v>0</v>
      </c>
      <c r="AH8" s="97">
        <v>1263222717.7170901</v>
      </c>
      <c r="AI8" s="97">
        <f t="shared" si="19"/>
        <v>1263222717.7170901</v>
      </c>
      <c r="AJ8" s="97">
        <f t="shared" si="20"/>
        <v>0</v>
      </c>
      <c r="AK8" s="97">
        <v>412144387.97453004</v>
      </c>
      <c r="AL8" s="97">
        <f t="shared" si="21"/>
        <v>-851078329.74256015</v>
      </c>
      <c r="AM8" s="97">
        <f t="shared" si="22"/>
        <v>-67.373576947748219</v>
      </c>
      <c r="AN8" s="97">
        <v>6496711671.9556799</v>
      </c>
      <c r="AO8" s="97">
        <f t="shared" si="23"/>
        <v>6084567283.9811497</v>
      </c>
      <c r="AP8" s="97">
        <f t="shared" si="24"/>
        <v>1476.3193340769612</v>
      </c>
      <c r="AQ8" s="97">
        <v>4392024545.6587095</v>
      </c>
      <c r="AR8" s="97">
        <f t="shared" si="25"/>
        <v>-2104687126.2969704</v>
      </c>
      <c r="AS8" s="97">
        <f t="shared" si="26"/>
        <v>-32.396191066663185</v>
      </c>
      <c r="AT8" s="97">
        <v>8644466887.6461792</v>
      </c>
      <c r="AU8" s="97">
        <f t="shared" si="27"/>
        <v>4252442341.9874697</v>
      </c>
      <c r="AV8" s="97">
        <f t="shared" si="28"/>
        <v>96.821916584933248</v>
      </c>
    </row>
    <row r="9" spans="1:48">
      <c r="A9" s="91" t="s">
        <v>229</v>
      </c>
      <c r="B9" s="91" t="s">
        <v>205</v>
      </c>
      <c r="C9" s="95">
        <v>2643983872</v>
      </c>
      <c r="D9" s="95">
        <v>3098579075</v>
      </c>
      <c r="E9" s="96">
        <f t="shared" si="0"/>
        <v>454595203</v>
      </c>
      <c r="F9" s="97">
        <f t="shared" si="1"/>
        <v>17.193569439443237</v>
      </c>
      <c r="G9" s="95">
        <v>4608005767</v>
      </c>
      <c r="H9" s="97">
        <f t="shared" si="2"/>
        <v>1509426692</v>
      </c>
      <c r="I9" s="97">
        <f t="shared" si="3"/>
        <v>48.713512079726414</v>
      </c>
      <c r="J9" s="95">
        <v>4125560394</v>
      </c>
      <c r="K9" s="97">
        <f t="shared" si="4"/>
        <v>-482445373</v>
      </c>
      <c r="L9" s="97">
        <f t="shared" si="5"/>
        <v>-10.469721554061588</v>
      </c>
      <c r="M9" s="95">
        <v>4800578003</v>
      </c>
      <c r="N9" s="97">
        <f t="shared" si="6"/>
        <v>675017609</v>
      </c>
      <c r="O9" s="97">
        <f t="shared" si="7"/>
        <v>16.361840441887857</v>
      </c>
      <c r="P9" s="95">
        <v>4626252473</v>
      </c>
      <c r="Q9" s="97">
        <f t="shared" si="8"/>
        <v>-174325530</v>
      </c>
      <c r="R9" s="97">
        <f t="shared" si="9"/>
        <v>-3.6313445983183623</v>
      </c>
      <c r="S9" s="95">
        <v>4859278965</v>
      </c>
      <c r="T9" s="97">
        <f t="shared" si="10"/>
        <v>233026492</v>
      </c>
      <c r="U9" s="97">
        <f t="shared" si="11"/>
        <v>5.0370465805747218</v>
      </c>
      <c r="V9" s="95">
        <v>5777924666</v>
      </c>
      <c r="W9" s="97">
        <f t="shared" si="12"/>
        <v>918645701</v>
      </c>
      <c r="X9" s="97">
        <f t="shared" si="13"/>
        <v>18.904979681486552</v>
      </c>
      <c r="Y9" s="95">
        <v>6325867621</v>
      </c>
      <c r="Z9" s="97">
        <f t="shared" si="14"/>
        <v>547942955</v>
      </c>
      <c r="AA9" s="97">
        <f t="shared" si="15"/>
        <v>9.4833869715254604</v>
      </c>
      <c r="AB9" s="95">
        <v>5293973746</v>
      </c>
      <c r="AC9" s="97">
        <f t="shared" si="16"/>
        <v>-1031893875</v>
      </c>
      <c r="AD9" s="97">
        <f t="shared" si="17"/>
        <v>-16.312290057642358</v>
      </c>
      <c r="AE9" s="97">
        <v>7149695979.0799999</v>
      </c>
      <c r="AF9" s="97">
        <f t="shared" si="18"/>
        <v>1855722233.0799999</v>
      </c>
      <c r="AG9" s="97">
        <f t="shared" si="29"/>
        <v>35.053483868939459</v>
      </c>
      <c r="AH9" s="97">
        <v>8198052522.8859997</v>
      </c>
      <c r="AI9" s="97">
        <f t="shared" si="19"/>
        <v>1048356543.8059998</v>
      </c>
      <c r="AJ9" s="97">
        <f t="shared" si="20"/>
        <v>14.662952758739525</v>
      </c>
      <c r="AK9" s="97">
        <v>9264854560.6720009</v>
      </c>
      <c r="AL9" s="97">
        <f t="shared" si="21"/>
        <v>1066802037.7860012</v>
      </c>
      <c r="AM9" s="97">
        <f t="shared" si="22"/>
        <v>13.012871469265114</v>
      </c>
      <c r="AN9" s="97">
        <v>8788756084.8710003</v>
      </c>
      <c r="AO9" s="97">
        <f t="shared" si="23"/>
        <v>-476098475.8010006</v>
      </c>
      <c r="AP9" s="97">
        <f t="shared" si="24"/>
        <v>-5.1387582253257529</v>
      </c>
      <c r="AQ9" s="97">
        <v>21596218857.472</v>
      </c>
      <c r="AR9" s="97">
        <f t="shared" si="25"/>
        <v>12807462772.601</v>
      </c>
      <c r="AS9" s="97">
        <f t="shared" si="26"/>
        <v>145.72554578739326</v>
      </c>
      <c r="AT9" s="97">
        <v>24410806632.841</v>
      </c>
      <c r="AU9" s="97">
        <f t="shared" si="27"/>
        <v>2814587775.3689995</v>
      </c>
      <c r="AV9" s="97">
        <f t="shared" si="28"/>
        <v>13.032780385975714</v>
      </c>
    </row>
    <row r="10" spans="1:48">
      <c r="A10" s="91" t="s">
        <v>230</v>
      </c>
      <c r="B10" s="91" t="s">
        <v>151</v>
      </c>
      <c r="C10" s="95">
        <v>26101581192</v>
      </c>
      <c r="D10" s="95">
        <v>25812906446</v>
      </c>
      <c r="E10" s="96">
        <f t="shared" si="0"/>
        <v>-288674746</v>
      </c>
      <c r="F10" s="97">
        <f t="shared" si="1"/>
        <v>-1.1059665078392926</v>
      </c>
      <c r="G10" s="95">
        <v>28926028191</v>
      </c>
      <c r="H10" s="97">
        <f t="shared" si="2"/>
        <v>3113121745</v>
      </c>
      <c r="I10" s="97">
        <f t="shared" si="3"/>
        <v>12.060330174413245</v>
      </c>
      <c r="J10" s="95">
        <v>30389427990</v>
      </c>
      <c r="K10" s="97">
        <f t="shared" si="4"/>
        <v>1463399799</v>
      </c>
      <c r="L10" s="97">
        <f t="shared" si="5"/>
        <v>5.0591107404621836</v>
      </c>
      <c r="M10" s="95">
        <v>37462850699</v>
      </c>
      <c r="N10" s="97">
        <f t="shared" si="6"/>
        <v>7073422709</v>
      </c>
      <c r="O10" s="97">
        <f t="shared" si="7"/>
        <v>23.27593237795589</v>
      </c>
      <c r="P10" s="95">
        <v>48546652330</v>
      </c>
      <c r="Q10" s="97">
        <f t="shared" si="8"/>
        <v>11083801631</v>
      </c>
      <c r="R10" s="97">
        <f t="shared" si="9"/>
        <v>29.586113774560836</v>
      </c>
      <c r="S10" s="95">
        <v>66259587352</v>
      </c>
      <c r="T10" s="97">
        <f t="shared" si="10"/>
        <v>17712935022</v>
      </c>
      <c r="U10" s="97">
        <f t="shared" si="11"/>
        <v>36.486419087344721</v>
      </c>
      <c r="V10" s="95">
        <v>73834265267</v>
      </c>
      <c r="W10" s="97">
        <f t="shared" si="12"/>
        <v>7574677915</v>
      </c>
      <c r="X10" s="97">
        <f t="shared" si="13"/>
        <v>11.431821744919702</v>
      </c>
      <c r="Y10" s="95">
        <v>59228537898</v>
      </c>
      <c r="Z10" s="97">
        <f t="shared" si="14"/>
        <v>-14605727369</v>
      </c>
      <c r="AA10" s="97">
        <f t="shared" si="15"/>
        <v>-19.781773836554969</v>
      </c>
      <c r="AB10" s="95">
        <v>70148241434</v>
      </c>
      <c r="AC10" s="97">
        <f t="shared" si="16"/>
        <v>10919703536</v>
      </c>
      <c r="AD10" s="97">
        <f t="shared" si="17"/>
        <v>18.436557651997571</v>
      </c>
      <c r="AE10" s="97">
        <v>74639418399.288803</v>
      </c>
      <c r="AF10" s="97">
        <f t="shared" si="18"/>
        <v>4491176965.2888031</v>
      </c>
      <c r="AG10" s="97">
        <f t="shared" si="29"/>
        <v>6.4024084901891554</v>
      </c>
      <c r="AH10" s="97">
        <v>62287277185.9729</v>
      </c>
      <c r="AI10" s="97">
        <f t="shared" si="19"/>
        <v>-12352141213.315903</v>
      </c>
      <c r="AJ10" s="97">
        <f t="shared" si="20"/>
        <v>-16.549085561247619</v>
      </c>
      <c r="AK10" s="97">
        <v>65459220211.115105</v>
      </c>
      <c r="AL10" s="97">
        <f t="shared" si="21"/>
        <v>3171943025.1422043</v>
      </c>
      <c r="AM10" s="97">
        <f t="shared" si="22"/>
        <v>5.0924412953092224</v>
      </c>
      <c r="AN10" s="97">
        <v>76902724168.400406</v>
      </c>
      <c r="AO10" s="97">
        <f t="shared" si="23"/>
        <v>11443503957.285301</v>
      </c>
      <c r="AP10" s="97">
        <f t="shared" si="24"/>
        <v>17.481882491692396</v>
      </c>
      <c r="AQ10" s="97">
        <v>89724411348.891998</v>
      </c>
      <c r="AR10" s="97">
        <f t="shared" si="25"/>
        <v>12821687180.491592</v>
      </c>
      <c r="AS10" s="97">
        <f t="shared" si="26"/>
        <v>16.672604669263546</v>
      </c>
      <c r="AT10" s="97">
        <v>83960261800.815399</v>
      </c>
      <c r="AU10" s="97">
        <f t="shared" si="27"/>
        <v>-5764149548.0765991</v>
      </c>
      <c r="AV10" s="97">
        <f t="shared" si="28"/>
        <v>-6.4242823791429426</v>
      </c>
    </row>
    <row r="11" spans="1:48">
      <c r="A11" s="91" t="s">
        <v>231</v>
      </c>
      <c r="B11" s="91" t="s">
        <v>206</v>
      </c>
      <c r="C11" s="95">
        <v>7250032667</v>
      </c>
      <c r="D11" s="95">
        <v>5678538536</v>
      </c>
      <c r="E11" s="96">
        <f t="shared" si="0"/>
        <v>-1571494131</v>
      </c>
      <c r="F11" s="97">
        <f t="shared" si="1"/>
        <v>-21.675683451096372</v>
      </c>
      <c r="G11" s="95">
        <v>6557797896</v>
      </c>
      <c r="H11" s="97">
        <f t="shared" si="2"/>
        <v>879259360</v>
      </c>
      <c r="I11" s="97">
        <f t="shared" si="3"/>
        <v>15.483902317925558</v>
      </c>
      <c r="J11" s="95">
        <v>8748824583</v>
      </c>
      <c r="K11" s="97">
        <f t="shared" si="4"/>
        <v>2191026687</v>
      </c>
      <c r="L11" s="97">
        <f t="shared" si="5"/>
        <v>33.41101268668924</v>
      </c>
      <c r="M11" s="95">
        <v>3989454740</v>
      </c>
      <c r="N11" s="97">
        <f t="shared" si="6"/>
        <v>-4759369843</v>
      </c>
      <c r="O11" s="97">
        <f t="shared" si="7"/>
        <v>-54.400105955353339</v>
      </c>
      <c r="P11" s="95">
        <v>5742554386</v>
      </c>
      <c r="Q11" s="97">
        <f t="shared" si="8"/>
        <v>1753099646</v>
      </c>
      <c r="R11" s="97">
        <f t="shared" si="9"/>
        <v>43.943339635430981</v>
      </c>
      <c r="S11" s="95">
        <v>6726681797</v>
      </c>
      <c r="T11" s="97">
        <f t="shared" si="10"/>
        <v>984127411</v>
      </c>
      <c r="U11" s="97">
        <f t="shared" si="11"/>
        <v>17.137450424487806</v>
      </c>
      <c r="V11" s="95">
        <v>2562092085</v>
      </c>
      <c r="W11" s="97">
        <f t="shared" si="12"/>
        <v>-4164589712</v>
      </c>
      <c r="X11" s="97">
        <f t="shared" si="13"/>
        <v>-61.911501653866615</v>
      </c>
      <c r="Y11" s="95">
        <v>6030056822</v>
      </c>
      <c r="Z11" s="97">
        <f t="shared" si="14"/>
        <v>3467964737</v>
      </c>
      <c r="AA11" s="97">
        <f t="shared" si="15"/>
        <v>135.35675619559163</v>
      </c>
      <c r="AB11" s="95">
        <v>6890036260</v>
      </c>
      <c r="AC11" s="97">
        <f t="shared" si="16"/>
        <v>859979438</v>
      </c>
      <c r="AD11" s="97">
        <f t="shared" si="17"/>
        <v>14.261547832558715</v>
      </c>
      <c r="AE11" s="97">
        <v>3831607302.934</v>
      </c>
      <c r="AF11" s="97">
        <f t="shared" si="18"/>
        <v>-3058428957.066</v>
      </c>
      <c r="AG11" s="97">
        <f t="shared" si="29"/>
        <v>-44.389156190971917</v>
      </c>
      <c r="AH11" s="97">
        <v>0</v>
      </c>
      <c r="AI11" s="97">
        <f t="shared" si="19"/>
        <v>-3831607302.934</v>
      </c>
      <c r="AJ11" s="97">
        <f t="shared" si="20"/>
        <v>-100</v>
      </c>
      <c r="AK11" s="97">
        <v>0</v>
      </c>
      <c r="AL11" s="97">
        <f t="shared" si="21"/>
        <v>0</v>
      </c>
      <c r="AM11" s="97">
        <f t="shared" si="22"/>
        <v>0</v>
      </c>
      <c r="AN11" s="98">
        <v>0</v>
      </c>
      <c r="AO11" s="97">
        <f t="shared" si="23"/>
        <v>0</v>
      </c>
      <c r="AP11" s="97">
        <f t="shared" si="24"/>
        <v>0</v>
      </c>
      <c r="AQ11" s="98">
        <v>0</v>
      </c>
      <c r="AR11" s="97">
        <f t="shared" si="25"/>
        <v>0</v>
      </c>
      <c r="AS11" s="97">
        <f t="shared" si="26"/>
        <v>0</v>
      </c>
      <c r="AT11" s="97">
        <v>0</v>
      </c>
      <c r="AU11" s="97">
        <f t="shared" si="27"/>
        <v>0</v>
      </c>
      <c r="AV11" s="97">
        <f t="shared" si="28"/>
        <v>0</v>
      </c>
    </row>
    <row r="12" spans="1:48">
      <c r="A12" s="91" t="s">
        <v>232</v>
      </c>
      <c r="B12" s="91" t="s">
        <v>165</v>
      </c>
      <c r="C12" s="95">
        <v>5431531348</v>
      </c>
      <c r="D12" s="95">
        <v>1388455552</v>
      </c>
      <c r="E12" s="96">
        <f t="shared" si="0"/>
        <v>-4043075796</v>
      </c>
      <c r="F12" s="97">
        <f t="shared" si="1"/>
        <v>-74.437125314369084</v>
      </c>
      <c r="G12" s="95">
        <v>1019624547</v>
      </c>
      <c r="H12" s="97">
        <f t="shared" si="2"/>
        <v>-368831005</v>
      </c>
      <c r="I12" s="97">
        <f t="shared" si="3"/>
        <v>-26.564120433579426</v>
      </c>
      <c r="J12" s="95">
        <v>2585052991</v>
      </c>
      <c r="K12" s="97">
        <f t="shared" si="4"/>
        <v>1565428444</v>
      </c>
      <c r="L12" s="97">
        <f t="shared" si="5"/>
        <v>153.52988986052728</v>
      </c>
      <c r="M12" s="95">
        <v>3665642000</v>
      </c>
      <c r="N12" s="97">
        <f t="shared" si="6"/>
        <v>1080589009</v>
      </c>
      <c r="O12" s="97">
        <f t="shared" si="7"/>
        <v>41.801425841641482</v>
      </c>
      <c r="P12" s="95">
        <v>2528881000</v>
      </c>
      <c r="Q12" s="97">
        <f t="shared" si="8"/>
        <v>-1136761000</v>
      </c>
      <c r="R12" s="97">
        <f t="shared" si="9"/>
        <v>-31.011238958959986</v>
      </c>
      <c r="S12" s="95">
        <v>4210324827</v>
      </c>
      <c r="T12" s="97">
        <f t="shared" si="10"/>
        <v>1681443827</v>
      </c>
      <c r="U12" s="97">
        <f t="shared" si="11"/>
        <v>66.489638183844946</v>
      </c>
      <c r="V12" s="95">
        <v>6919775595</v>
      </c>
      <c r="W12" s="97">
        <f t="shared" si="12"/>
        <v>2709450768</v>
      </c>
      <c r="X12" s="97">
        <f t="shared" si="13"/>
        <v>64.35253523967593</v>
      </c>
      <c r="Y12" s="95">
        <v>6931004833</v>
      </c>
      <c r="Z12" s="97">
        <f t="shared" si="14"/>
        <v>11229238</v>
      </c>
      <c r="AA12" s="97">
        <f t="shared" si="15"/>
        <v>0.16227748784388146</v>
      </c>
      <c r="AB12" s="95">
        <v>5903890922</v>
      </c>
      <c r="AC12" s="97">
        <f t="shared" si="16"/>
        <v>-1027113911</v>
      </c>
      <c r="AD12" s="97">
        <f t="shared" si="17"/>
        <v>-14.819119820977333</v>
      </c>
      <c r="AE12" s="97">
        <v>4176625965.6620002</v>
      </c>
      <c r="AF12" s="97">
        <f t="shared" si="18"/>
        <v>-1727264956.3379998</v>
      </c>
      <c r="AG12" s="97">
        <f t="shared" si="29"/>
        <v>-29.25638327601202</v>
      </c>
      <c r="AH12" s="97">
        <v>0</v>
      </c>
      <c r="AI12" s="97">
        <f t="shared" si="19"/>
        <v>-4176625965.6620002</v>
      </c>
      <c r="AJ12" s="97">
        <f t="shared" si="20"/>
        <v>-100</v>
      </c>
      <c r="AK12" s="97">
        <v>0</v>
      </c>
      <c r="AL12" s="97">
        <f t="shared" si="21"/>
        <v>0</v>
      </c>
      <c r="AM12" s="97">
        <f t="shared" si="22"/>
        <v>0</v>
      </c>
      <c r="AN12" s="98">
        <v>0</v>
      </c>
      <c r="AO12" s="97">
        <f t="shared" si="23"/>
        <v>0</v>
      </c>
      <c r="AP12" s="97">
        <f t="shared" si="24"/>
        <v>0</v>
      </c>
      <c r="AQ12" s="98">
        <v>0</v>
      </c>
      <c r="AR12" s="97">
        <f t="shared" si="25"/>
        <v>0</v>
      </c>
      <c r="AS12" s="97">
        <f t="shared" si="26"/>
        <v>0</v>
      </c>
      <c r="AT12" s="97">
        <v>0</v>
      </c>
      <c r="AU12" s="97">
        <f t="shared" si="27"/>
        <v>0</v>
      </c>
      <c r="AV12" s="97">
        <f t="shared" si="28"/>
        <v>0</v>
      </c>
    </row>
    <row r="13" spans="1:48">
      <c r="A13" s="91" t="s">
        <v>233</v>
      </c>
      <c r="B13" s="91" t="s">
        <v>150</v>
      </c>
      <c r="C13" s="95">
        <v>1454949856</v>
      </c>
      <c r="D13" s="95">
        <v>1357352096</v>
      </c>
      <c r="E13" s="96">
        <f t="shared" si="0"/>
        <v>-97597760</v>
      </c>
      <c r="F13" s="97">
        <f t="shared" si="1"/>
        <v>-6.7079810068725836</v>
      </c>
      <c r="G13" s="95">
        <v>1427129294</v>
      </c>
      <c r="H13" s="97">
        <f t="shared" si="2"/>
        <v>69777198</v>
      </c>
      <c r="I13" s="97">
        <f t="shared" si="3"/>
        <v>5.1406851770905577</v>
      </c>
      <c r="J13" s="95">
        <v>832855677</v>
      </c>
      <c r="K13" s="97">
        <f t="shared" si="4"/>
        <v>-594273617</v>
      </c>
      <c r="L13" s="97">
        <f t="shared" si="5"/>
        <v>-41.641189729513044</v>
      </c>
      <c r="M13" s="95">
        <v>566619760</v>
      </c>
      <c r="N13" s="97">
        <f t="shared" si="6"/>
        <v>-266235917</v>
      </c>
      <c r="O13" s="97">
        <f t="shared" si="7"/>
        <v>-31.966632917602123</v>
      </c>
      <c r="P13" s="95">
        <v>460081284</v>
      </c>
      <c r="Q13" s="97">
        <f t="shared" si="8"/>
        <v>-106538476</v>
      </c>
      <c r="R13" s="97">
        <f t="shared" si="9"/>
        <v>-18.802463931014337</v>
      </c>
      <c r="S13" s="95">
        <v>488743900</v>
      </c>
      <c r="T13" s="97">
        <f t="shared" si="10"/>
        <v>28662616</v>
      </c>
      <c r="U13" s="97">
        <f t="shared" si="11"/>
        <v>6.2299026273800777</v>
      </c>
      <c r="V13" s="95">
        <v>1615457704</v>
      </c>
      <c r="W13" s="97">
        <f t="shared" si="12"/>
        <v>1126713804</v>
      </c>
      <c r="X13" s="97">
        <f t="shared" si="13"/>
        <v>230.53255580274251</v>
      </c>
      <c r="Y13" s="95">
        <v>642998218</v>
      </c>
      <c r="Z13" s="97">
        <f t="shared" si="14"/>
        <v>-972459486</v>
      </c>
      <c r="AA13" s="97">
        <f t="shared" si="15"/>
        <v>-60.197149302771223</v>
      </c>
      <c r="AB13" s="95">
        <v>1118083164</v>
      </c>
      <c r="AC13" s="97">
        <f t="shared" si="16"/>
        <v>475084946</v>
      </c>
      <c r="AD13" s="97">
        <f t="shared" si="17"/>
        <v>73.885888436474644</v>
      </c>
      <c r="AE13" s="97">
        <v>1650417765.3110001</v>
      </c>
      <c r="AF13" s="97">
        <f t="shared" si="18"/>
        <v>532334601.31100011</v>
      </c>
      <c r="AG13" s="97">
        <f t="shared" si="29"/>
        <v>47.6113600894003</v>
      </c>
      <c r="AH13" s="97">
        <v>4441018960.8433895</v>
      </c>
      <c r="AI13" s="97">
        <f t="shared" si="19"/>
        <v>2790601195.5323896</v>
      </c>
      <c r="AJ13" s="97">
        <f t="shared" si="20"/>
        <v>169.08453448491184</v>
      </c>
      <c r="AK13" s="97">
        <v>1351765851.9757099</v>
      </c>
      <c r="AL13" s="97">
        <f t="shared" si="21"/>
        <v>-3089253108.8676796</v>
      </c>
      <c r="AM13" s="97">
        <f t="shared" si="22"/>
        <v>-69.561808587302281</v>
      </c>
      <c r="AN13" s="97">
        <v>1233236078.875</v>
      </c>
      <c r="AO13" s="97">
        <f t="shared" si="23"/>
        <v>-118529773.10070992</v>
      </c>
      <c r="AP13" s="97">
        <f t="shared" si="24"/>
        <v>-8.7685136392127028</v>
      </c>
      <c r="AQ13" s="97">
        <v>1985038196.9513402</v>
      </c>
      <c r="AR13" s="97">
        <f t="shared" si="25"/>
        <v>751802118.0763402</v>
      </c>
      <c r="AS13" s="97">
        <f t="shared" si="26"/>
        <v>60.961735628279676</v>
      </c>
      <c r="AT13" s="97">
        <v>1853334106.9133601</v>
      </c>
      <c r="AU13" s="97">
        <f t="shared" si="27"/>
        <v>-131704090.03798008</v>
      </c>
      <c r="AV13" s="97">
        <f t="shared" si="28"/>
        <v>-6.6348390796838945</v>
      </c>
    </row>
    <row r="14" spans="1:48">
      <c r="A14" s="91" t="s">
        <v>527</v>
      </c>
      <c r="B14" s="91" t="s">
        <v>528</v>
      </c>
      <c r="C14" s="95"/>
      <c r="D14" s="95"/>
      <c r="E14" s="96"/>
      <c r="F14" s="97"/>
      <c r="G14" s="95"/>
      <c r="H14" s="97"/>
      <c r="I14" s="97"/>
      <c r="J14" s="95"/>
      <c r="K14" s="97"/>
      <c r="L14" s="97"/>
      <c r="M14" s="95"/>
      <c r="N14" s="97"/>
      <c r="O14" s="97"/>
      <c r="P14" s="95"/>
      <c r="Q14" s="97"/>
      <c r="R14" s="97"/>
      <c r="S14" s="95"/>
      <c r="T14" s="97"/>
      <c r="U14" s="97"/>
      <c r="V14" s="95"/>
      <c r="W14" s="97"/>
      <c r="X14" s="97"/>
      <c r="Y14" s="95"/>
      <c r="Z14" s="97"/>
      <c r="AA14" s="97"/>
      <c r="AB14" s="95"/>
      <c r="AC14" s="97"/>
      <c r="AD14" s="97"/>
      <c r="AE14" s="97"/>
      <c r="AF14" s="97"/>
      <c r="AG14" s="97"/>
      <c r="AH14" s="97">
        <v>9515486105.2434292</v>
      </c>
      <c r="AI14" s="97">
        <f t="shared" si="19"/>
        <v>9515486105.2434292</v>
      </c>
      <c r="AJ14" s="97">
        <f t="shared" si="20"/>
        <v>0</v>
      </c>
      <c r="AK14" s="97">
        <v>3159725435.6430602</v>
      </c>
      <c r="AL14" s="97">
        <f t="shared" si="21"/>
        <v>-6355760669.6003685</v>
      </c>
      <c r="AM14" s="97">
        <f t="shared" si="22"/>
        <v>-66.793862124375124</v>
      </c>
      <c r="AN14" s="97">
        <v>1576247537.85374</v>
      </c>
      <c r="AO14" s="97">
        <f t="shared" si="23"/>
        <v>-1583477897.7893202</v>
      </c>
      <c r="AP14" s="97">
        <f t="shared" si="24"/>
        <v>-50.114414370533886</v>
      </c>
      <c r="AQ14" s="97">
        <v>2166110237.6668</v>
      </c>
      <c r="AR14" s="97">
        <f t="shared" si="25"/>
        <v>589862699.81306005</v>
      </c>
      <c r="AS14" s="97">
        <f t="shared" si="26"/>
        <v>37.421958521580471</v>
      </c>
      <c r="AT14" s="97">
        <v>1199693957.8498101</v>
      </c>
      <c r="AU14" s="97">
        <f t="shared" si="27"/>
        <v>-966416279.8169899</v>
      </c>
      <c r="AV14" s="97">
        <f t="shared" si="28"/>
        <v>-44.61528610187235</v>
      </c>
    </row>
    <row r="15" spans="1:48">
      <c r="A15" s="91" t="s">
        <v>532</v>
      </c>
      <c r="B15" s="91" t="s">
        <v>533</v>
      </c>
      <c r="C15" s="95"/>
      <c r="D15" s="95"/>
      <c r="E15" s="96"/>
      <c r="F15" s="97"/>
      <c r="G15" s="95"/>
      <c r="H15" s="97"/>
      <c r="I15" s="97"/>
      <c r="J15" s="95"/>
      <c r="K15" s="97"/>
      <c r="L15" s="97"/>
      <c r="M15" s="95"/>
      <c r="N15" s="97"/>
      <c r="O15" s="97"/>
      <c r="P15" s="95"/>
      <c r="Q15" s="97"/>
      <c r="R15" s="97"/>
      <c r="S15" s="95"/>
      <c r="T15" s="97"/>
      <c r="U15" s="97"/>
      <c r="V15" s="95"/>
      <c r="W15" s="97"/>
      <c r="X15" s="97"/>
      <c r="Y15" s="95"/>
      <c r="Z15" s="97"/>
      <c r="AA15" s="97"/>
      <c r="AB15" s="95"/>
      <c r="AC15" s="97"/>
      <c r="AD15" s="97"/>
      <c r="AE15" s="97"/>
      <c r="AF15" s="97"/>
      <c r="AG15" s="97"/>
      <c r="AH15" s="97">
        <v>11833890621.4394</v>
      </c>
      <c r="AI15" s="97">
        <f t="shared" si="19"/>
        <v>11833890621.4394</v>
      </c>
      <c r="AJ15" s="97">
        <f t="shared" si="20"/>
        <v>0</v>
      </c>
      <c r="AK15" s="97">
        <v>12511512587.370399</v>
      </c>
      <c r="AL15" s="97">
        <f t="shared" si="21"/>
        <v>677621965.93099976</v>
      </c>
      <c r="AM15" s="97">
        <f t="shared" si="22"/>
        <v>5.7261131407058592</v>
      </c>
      <c r="AN15" s="97">
        <v>9953991315.2427311</v>
      </c>
      <c r="AO15" s="97">
        <f t="shared" si="23"/>
        <v>-2557521272.1276684</v>
      </c>
      <c r="AP15" s="97">
        <f t="shared" si="24"/>
        <v>-20.441343556728132</v>
      </c>
      <c r="AQ15" s="97">
        <v>10672663650.430901</v>
      </c>
      <c r="AR15" s="97">
        <f t="shared" si="25"/>
        <v>718672335.18816948</v>
      </c>
      <c r="AS15" s="97">
        <f t="shared" si="26"/>
        <v>7.2199413524467637</v>
      </c>
      <c r="AT15" s="97">
        <v>10709950887.863901</v>
      </c>
      <c r="AU15" s="97">
        <f t="shared" si="27"/>
        <v>37287237.433000565</v>
      </c>
      <c r="AV15" s="97">
        <f t="shared" si="28"/>
        <v>0.34937142829845597</v>
      </c>
    </row>
    <row r="16" spans="1:48">
      <c r="A16" s="91" t="s">
        <v>234</v>
      </c>
      <c r="B16" s="91" t="s">
        <v>207</v>
      </c>
      <c r="C16" s="95">
        <v>0</v>
      </c>
      <c r="D16" s="95">
        <v>0</v>
      </c>
      <c r="E16" s="96">
        <f t="shared" si="0"/>
        <v>0</v>
      </c>
      <c r="F16" s="97">
        <f t="shared" si="1"/>
        <v>0</v>
      </c>
      <c r="G16" s="95">
        <v>0</v>
      </c>
      <c r="H16" s="97">
        <f t="shared" si="2"/>
        <v>0</v>
      </c>
      <c r="I16" s="97">
        <f t="shared" si="3"/>
        <v>0</v>
      </c>
      <c r="J16" s="95">
        <v>0</v>
      </c>
      <c r="K16" s="97">
        <f t="shared" si="4"/>
        <v>0</v>
      </c>
      <c r="L16" s="97">
        <f t="shared" si="5"/>
        <v>0</v>
      </c>
      <c r="M16" s="95">
        <v>0</v>
      </c>
      <c r="N16" s="97">
        <f t="shared" si="6"/>
        <v>0</v>
      </c>
      <c r="O16" s="97">
        <f t="shared" si="7"/>
        <v>0</v>
      </c>
      <c r="P16" s="95">
        <v>0</v>
      </c>
      <c r="Q16" s="97">
        <f t="shared" si="8"/>
        <v>0</v>
      </c>
      <c r="R16" s="97">
        <f t="shared" si="9"/>
        <v>0</v>
      </c>
      <c r="S16" s="95">
        <v>7338857</v>
      </c>
      <c r="T16" s="97">
        <f t="shared" si="10"/>
        <v>7338857</v>
      </c>
      <c r="U16" s="97">
        <f t="shared" si="11"/>
        <v>0</v>
      </c>
      <c r="V16" s="95">
        <v>15225823</v>
      </c>
      <c r="W16" s="97">
        <f t="shared" si="12"/>
        <v>7886966</v>
      </c>
      <c r="X16" s="97">
        <f t="shared" si="13"/>
        <v>107.46858809212387</v>
      </c>
      <c r="Y16" s="95">
        <v>1423653</v>
      </c>
      <c r="Z16" s="97">
        <f t="shared" si="14"/>
        <v>-13802170</v>
      </c>
      <c r="AA16" s="97">
        <f t="shared" si="15"/>
        <v>-90.649746814999759</v>
      </c>
      <c r="AB16" s="95">
        <v>8251045</v>
      </c>
      <c r="AC16" s="97">
        <f t="shared" si="16"/>
        <v>6827392</v>
      </c>
      <c r="AD16" s="97">
        <f t="shared" si="17"/>
        <v>479.56854654891322</v>
      </c>
      <c r="AE16" s="97">
        <v>76015.087</v>
      </c>
      <c r="AF16" s="97">
        <f t="shared" si="18"/>
        <v>-8175029.9129999997</v>
      </c>
      <c r="AG16" s="97">
        <f t="shared" si="29"/>
        <v>-99.078721701311764</v>
      </c>
      <c r="AH16" s="97">
        <v>17580937.310830001</v>
      </c>
      <c r="AI16" s="97">
        <f t="shared" si="19"/>
        <v>17504922.22383</v>
      </c>
      <c r="AJ16" s="97">
        <f t="shared" si="20"/>
        <v>23028.220994905918</v>
      </c>
      <c r="AK16" s="97">
        <v>6409209.8948500007</v>
      </c>
      <c r="AL16" s="97">
        <f t="shared" si="21"/>
        <v>-11171727.41598</v>
      </c>
      <c r="AM16" s="97">
        <f t="shared" si="22"/>
        <v>-63.544549522385964</v>
      </c>
      <c r="AN16" s="97">
        <v>302161685.75452</v>
      </c>
      <c r="AO16" s="97">
        <f t="shared" si="23"/>
        <v>295752475.85966998</v>
      </c>
      <c r="AP16" s="97">
        <f t="shared" si="24"/>
        <v>4614.4919687731917</v>
      </c>
      <c r="AQ16" s="97">
        <v>195365723.13056999</v>
      </c>
      <c r="AR16" s="97">
        <f t="shared" si="25"/>
        <v>-106795962.62395</v>
      </c>
      <c r="AS16" s="97">
        <f t="shared" si="26"/>
        <v>-35.343978955264504</v>
      </c>
      <c r="AT16" s="97">
        <v>658170154.55285001</v>
      </c>
      <c r="AU16" s="97">
        <f t="shared" si="27"/>
        <v>462804431.42228001</v>
      </c>
      <c r="AV16" s="97">
        <f t="shared" si="28"/>
        <v>236.89131542945793</v>
      </c>
    </row>
    <row r="17" spans="1:48">
      <c r="A17" s="91" t="s">
        <v>235</v>
      </c>
      <c r="B17" s="91" t="s">
        <v>149</v>
      </c>
      <c r="C17" s="95">
        <v>70851185265</v>
      </c>
      <c r="D17" s="95">
        <v>90472315919</v>
      </c>
      <c r="E17" s="96">
        <f t="shared" si="0"/>
        <v>19621130654</v>
      </c>
      <c r="F17" s="97">
        <f t="shared" si="1"/>
        <v>27.693440244665467</v>
      </c>
      <c r="G17" s="95">
        <v>92873233689</v>
      </c>
      <c r="H17" s="97">
        <f t="shared" si="2"/>
        <v>2400917770</v>
      </c>
      <c r="I17" s="97">
        <f t="shared" si="3"/>
        <v>2.6537596010580136</v>
      </c>
      <c r="J17" s="95">
        <v>92649150201</v>
      </c>
      <c r="K17" s="97">
        <f t="shared" si="4"/>
        <v>-224083488</v>
      </c>
      <c r="L17" s="97">
        <f t="shared" si="5"/>
        <v>-0.24127886916307587</v>
      </c>
      <c r="M17" s="95">
        <v>108005557295</v>
      </c>
      <c r="N17" s="97">
        <f t="shared" si="6"/>
        <v>15356407094</v>
      </c>
      <c r="O17" s="97">
        <f t="shared" si="7"/>
        <v>16.574795409007702</v>
      </c>
      <c r="P17" s="95">
        <v>147028967032</v>
      </c>
      <c r="Q17" s="97">
        <f t="shared" si="8"/>
        <v>39023409737</v>
      </c>
      <c r="R17" s="97">
        <f t="shared" si="9"/>
        <v>36.130927624783013</v>
      </c>
      <c r="S17" s="95">
        <v>168432276324</v>
      </c>
      <c r="T17" s="97">
        <f t="shared" si="10"/>
        <v>21403309292</v>
      </c>
      <c r="U17" s="97">
        <f t="shared" si="11"/>
        <v>14.557205783362196</v>
      </c>
      <c r="V17" s="95">
        <v>208330544003</v>
      </c>
      <c r="W17" s="97">
        <f t="shared" si="12"/>
        <v>39898267679</v>
      </c>
      <c r="X17" s="97">
        <f t="shared" si="13"/>
        <v>23.688017848936997</v>
      </c>
      <c r="Y17" s="95">
        <v>260239131244</v>
      </c>
      <c r="Z17" s="97">
        <f t="shared" si="14"/>
        <v>51908587241</v>
      </c>
      <c r="AA17" s="97">
        <f t="shared" si="15"/>
        <v>24.916455476760291</v>
      </c>
      <c r="AB17" s="95">
        <v>273900606295</v>
      </c>
      <c r="AC17" s="97">
        <f t="shared" si="16"/>
        <v>13661475051</v>
      </c>
      <c r="AD17" s="97">
        <f t="shared" si="17"/>
        <v>5.2495852509555965</v>
      </c>
      <c r="AE17" s="97">
        <v>279471952656.32001</v>
      </c>
      <c r="AF17" s="97">
        <f t="shared" si="18"/>
        <v>5571346361.3200073</v>
      </c>
      <c r="AG17" s="97">
        <f t="shared" si="29"/>
        <v>2.0340759506459376</v>
      </c>
      <c r="AH17" s="97">
        <v>276256434347.33398</v>
      </c>
      <c r="AI17" s="97">
        <f t="shared" si="19"/>
        <v>-3215518308.9860229</v>
      </c>
      <c r="AJ17" s="97">
        <f t="shared" si="20"/>
        <v>-1.1505692354539416</v>
      </c>
      <c r="AK17" s="97">
        <v>311153126058.83801</v>
      </c>
      <c r="AL17" s="97">
        <f t="shared" si="21"/>
        <v>34896691711.504028</v>
      </c>
      <c r="AM17" s="97">
        <f t="shared" si="22"/>
        <v>12.631992371127481</v>
      </c>
      <c r="AN17" s="97">
        <v>343205254481.75403</v>
      </c>
      <c r="AO17" s="97">
        <f t="shared" si="23"/>
        <v>32052128422.916016</v>
      </c>
      <c r="AP17" s="97">
        <f t="shared" si="24"/>
        <v>10.301078709668841</v>
      </c>
      <c r="AQ17" s="97">
        <v>361150640266.32001</v>
      </c>
      <c r="AR17" s="97">
        <f t="shared" si="25"/>
        <v>17945385784.565979</v>
      </c>
      <c r="AS17" s="97">
        <f t="shared" si="26"/>
        <v>5.2287619581069134</v>
      </c>
      <c r="AT17" s="97">
        <v>424924004362.00598</v>
      </c>
      <c r="AU17" s="97">
        <f t="shared" si="27"/>
        <v>63773364095.685974</v>
      </c>
      <c r="AV17" s="97">
        <f t="shared" si="28"/>
        <v>17.658383229961373</v>
      </c>
    </row>
    <row r="18" spans="1:48" ht="25.5">
      <c r="A18" s="91" t="s">
        <v>236</v>
      </c>
      <c r="B18" s="91" t="s">
        <v>148</v>
      </c>
      <c r="C18" s="95">
        <v>18217390460</v>
      </c>
      <c r="D18" s="95">
        <v>22086212444</v>
      </c>
      <c r="E18" s="96">
        <f t="shared" si="0"/>
        <v>3868821984</v>
      </c>
      <c r="F18" s="97">
        <f t="shared" si="1"/>
        <v>21.236971302200438</v>
      </c>
      <c r="G18" s="95">
        <v>25186395163</v>
      </c>
      <c r="H18" s="97">
        <f t="shared" si="2"/>
        <v>3100182719</v>
      </c>
      <c r="I18" s="97">
        <f t="shared" si="3"/>
        <v>14.036733219245132</v>
      </c>
      <c r="J18" s="95">
        <v>23000320296</v>
      </c>
      <c r="K18" s="97">
        <f t="shared" si="4"/>
        <v>-2186074867</v>
      </c>
      <c r="L18" s="97">
        <f t="shared" si="5"/>
        <v>-8.6795861529697849</v>
      </c>
      <c r="M18" s="95">
        <v>26178219501</v>
      </c>
      <c r="N18" s="97">
        <f t="shared" si="6"/>
        <v>3177899205</v>
      </c>
      <c r="O18" s="97">
        <f t="shared" si="7"/>
        <v>13.816760654209977</v>
      </c>
      <c r="P18" s="95">
        <v>44869809195</v>
      </c>
      <c r="Q18" s="97">
        <f t="shared" si="8"/>
        <v>18691589694</v>
      </c>
      <c r="R18" s="97">
        <f t="shared" si="9"/>
        <v>71.401302496092171</v>
      </c>
      <c r="S18" s="95">
        <v>40973184477</v>
      </c>
      <c r="T18" s="97">
        <f t="shared" si="10"/>
        <v>-3896624718</v>
      </c>
      <c r="U18" s="97">
        <f t="shared" si="11"/>
        <v>-8.6842908135972525</v>
      </c>
      <c r="V18" s="95">
        <v>40748703310</v>
      </c>
      <c r="W18" s="97">
        <f t="shared" si="12"/>
        <v>-224481167</v>
      </c>
      <c r="X18" s="97">
        <f t="shared" si="13"/>
        <v>-0.54787337099953959</v>
      </c>
      <c r="Y18" s="95">
        <v>41798590025</v>
      </c>
      <c r="Z18" s="97">
        <f t="shared" si="14"/>
        <v>1049886715</v>
      </c>
      <c r="AA18" s="97">
        <f t="shared" si="15"/>
        <v>2.5764911020919552</v>
      </c>
      <c r="AB18" s="95">
        <v>62259837696</v>
      </c>
      <c r="AC18" s="97">
        <f t="shared" si="16"/>
        <v>20461247671</v>
      </c>
      <c r="AD18" s="97">
        <f t="shared" si="17"/>
        <v>48.952004502453313</v>
      </c>
      <c r="AE18" s="97">
        <v>63902956334.4347</v>
      </c>
      <c r="AF18" s="97">
        <f t="shared" si="18"/>
        <v>1643118638.4347</v>
      </c>
      <c r="AG18" s="97">
        <f t="shared" si="29"/>
        <v>2.6391309377606444</v>
      </c>
      <c r="AH18" s="97">
        <v>0</v>
      </c>
      <c r="AI18" s="97">
        <f t="shared" si="19"/>
        <v>-63902956334.4347</v>
      </c>
      <c r="AJ18" s="97">
        <f t="shared" si="20"/>
        <v>-100</v>
      </c>
      <c r="AK18" s="97">
        <v>0</v>
      </c>
      <c r="AL18" s="97">
        <f t="shared" si="21"/>
        <v>0</v>
      </c>
      <c r="AM18" s="97">
        <f t="shared" si="22"/>
        <v>0</v>
      </c>
      <c r="AN18" s="98">
        <v>0</v>
      </c>
      <c r="AO18" s="97">
        <f t="shared" si="23"/>
        <v>0</v>
      </c>
      <c r="AP18" s="97">
        <f t="shared" si="24"/>
        <v>0</v>
      </c>
      <c r="AQ18" s="98">
        <v>0</v>
      </c>
      <c r="AR18" s="97">
        <f t="shared" si="25"/>
        <v>0</v>
      </c>
      <c r="AS18" s="97">
        <f t="shared" si="26"/>
        <v>0</v>
      </c>
      <c r="AT18" s="97">
        <v>0</v>
      </c>
      <c r="AU18" s="97">
        <f t="shared" si="27"/>
        <v>0</v>
      </c>
      <c r="AV18" s="97">
        <f t="shared" si="28"/>
        <v>0</v>
      </c>
    </row>
    <row r="19" spans="1:48" ht="25.5">
      <c r="A19" s="91" t="s">
        <v>237</v>
      </c>
      <c r="B19" s="91" t="s">
        <v>147</v>
      </c>
      <c r="C19" s="95">
        <v>1415341612</v>
      </c>
      <c r="D19" s="95">
        <v>1132937386</v>
      </c>
      <c r="E19" s="96">
        <f t="shared" si="0"/>
        <v>-282404226</v>
      </c>
      <c r="F19" s="97">
        <f t="shared" si="1"/>
        <v>-19.953078720051085</v>
      </c>
      <c r="G19" s="95">
        <v>1732583741</v>
      </c>
      <c r="H19" s="97">
        <f t="shared" si="2"/>
        <v>599646355</v>
      </c>
      <c r="I19" s="97">
        <f t="shared" si="3"/>
        <v>52.928463868346562</v>
      </c>
      <c r="J19" s="95">
        <v>1347736653</v>
      </c>
      <c r="K19" s="97">
        <f t="shared" si="4"/>
        <v>-384847088</v>
      </c>
      <c r="L19" s="97">
        <f t="shared" si="5"/>
        <v>-22.212322492295627</v>
      </c>
      <c r="M19" s="95">
        <v>1570594637</v>
      </c>
      <c r="N19" s="97">
        <f t="shared" si="6"/>
        <v>222857984</v>
      </c>
      <c r="O19" s="97">
        <f t="shared" si="7"/>
        <v>16.535721834375309</v>
      </c>
      <c r="P19" s="95">
        <v>2256159018</v>
      </c>
      <c r="Q19" s="97">
        <f t="shared" si="8"/>
        <v>685564381</v>
      </c>
      <c r="R19" s="97">
        <f t="shared" si="9"/>
        <v>43.649988663497517</v>
      </c>
      <c r="S19" s="95">
        <v>1796412640</v>
      </c>
      <c r="T19" s="97">
        <f t="shared" si="10"/>
        <v>-459746378</v>
      </c>
      <c r="U19" s="97">
        <f t="shared" si="11"/>
        <v>-20.377392476863083</v>
      </c>
      <c r="V19" s="95">
        <v>2496134007</v>
      </c>
      <c r="W19" s="97">
        <f t="shared" si="12"/>
        <v>699721367</v>
      </c>
      <c r="X19" s="97">
        <f t="shared" si="13"/>
        <v>38.951037830595538</v>
      </c>
      <c r="Y19" s="95">
        <v>2954664375</v>
      </c>
      <c r="Z19" s="97">
        <f t="shared" si="14"/>
        <v>458530368</v>
      </c>
      <c r="AA19" s="97">
        <f t="shared" si="15"/>
        <v>18.36962145117716</v>
      </c>
      <c r="AB19" s="95">
        <v>2544866310</v>
      </c>
      <c r="AC19" s="97">
        <f t="shared" si="16"/>
        <v>-409798065</v>
      </c>
      <c r="AD19" s="97">
        <f t="shared" si="17"/>
        <v>-13.869530105259416</v>
      </c>
      <c r="AE19" s="97">
        <v>3774022197.6201401</v>
      </c>
      <c r="AF19" s="97">
        <f t="shared" si="18"/>
        <v>1229155887.6201401</v>
      </c>
      <c r="AG19" s="97">
        <f t="shared" si="29"/>
        <v>48.299428649363513</v>
      </c>
      <c r="AH19" s="97">
        <v>0</v>
      </c>
      <c r="AI19" s="97">
        <f t="shared" si="19"/>
        <v>-3774022197.6201401</v>
      </c>
      <c r="AJ19" s="97">
        <f t="shared" si="20"/>
        <v>-100</v>
      </c>
      <c r="AK19" s="97">
        <v>0</v>
      </c>
      <c r="AL19" s="97">
        <f t="shared" si="21"/>
        <v>0</v>
      </c>
      <c r="AM19" s="97">
        <f t="shared" si="22"/>
        <v>0</v>
      </c>
      <c r="AN19" s="98">
        <v>0</v>
      </c>
      <c r="AO19" s="97">
        <f t="shared" si="23"/>
        <v>0</v>
      </c>
      <c r="AP19" s="97">
        <f t="shared" si="24"/>
        <v>0</v>
      </c>
      <c r="AQ19" s="98">
        <v>0</v>
      </c>
      <c r="AR19" s="97">
        <f t="shared" si="25"/>
        <v>0</v>
      </c>
      <c r="AS19" s="97">
        <f t="shared" si="26"/>
        <v>0</v>
      </c>
      <c r="AT19" s="97">
        <v>0</v>
      </c>
      <c r="AU19" s="97">
        <f t="shared" si="27"/>
        <v>0</v>
      </c>
      <c r="AV19" s="97">
        <f t="shared" si="28"/>
        <v>0</v>
      </c>
    </row>
    <row r="20" spans="1:48" ht="25.5">
      <c r="A20" s="91" t="s">
        <v>238</v>
      </c>
      <c r="B20" s="91" t="s">
        <v>146</v>
      </c>
      <c r="C20" s="95">
        <v>1137278272</v>
      </c>
      <c r="D20" s="95">
        <v>1384406275</v>
      </c>
      <c r="E20" s="96">
        <f t="shared" si="0"/>
        <v>247128003</v>
      </c>
      <c r="F20" s="97">
        <f t="shared" si="1"/>
        <v>21.729774417074239</v>
      </c>
      <c r="G20" s="95">
        <v>616894770</v>
      </c>
      <c r="H20" s="97">
        <f t="shared" si="2"/>
        <v>-767511505</v>
      </c>
      <c r="I20" s="97">
        <f t="shared" si="3"/>
        <v>-55.439759184853457</v>
      </c>
      <c r="J20" s="95">
        <v>535871630</v>
      </c>
      <c r="K20" s="97">
        <f t="shared" si="4"/>
        <v>-81023140</v>
      </c>
      <c r="L20" s="97">
        <f t="shared" si="5"/>
        <v>-13.1340293256174</v>
      </c>
      <c r="M20" s="95">
        <v>519475855</v>
      </c>
      <c r="N20" s="97">
        <f t="shared" si="6"/>
        <v>-16395775</v>
      </c>
      <c r="O20" s="97">
        <f t="shared" si="7"/>
        <v>-3.0596460200738749</v>
      </c>
      <c r="P20" s="95">
        <v>14885547189</v>
      </c>
      <c r="Q20" s="97">
        <f t="shared" si="8"/>
        <v>14366071334</v>
      </c>
      <c r="R20" s="97">
        <f t="shared" si="9"/>
        <v>2765.4935635073934</v>
      </c>
      <c r="S20" s="95">
        <v>15097410944</v>
      </c>
      <c r="T20" s="97">
        <f t="shared" si="10"/>
        <v>211863755</v>
      </c>
      <c r="U20" s="97">
        <f t="shared" si="11"/>
        <v>1.4232849643348102</v>
      </c>
      <c r="V20" s="95">
        <v>17980994514</v>
      </c>
      <c r="W20" s="97">
        <f t="shared" si="12"/>
        <v>2883583570</v>
      </c>
      <c r="X20" s="97">
        <f t="shared" si="13"/>
        <v>19.099854807529042</v>
      </c>
      <c r="Y20" s="95">
        <v>16162884006</v>
      </c>
      <c r="Z20" s="97">
        <f t="shared" si="14"/>
        <v>-1818110508</v>
      </c>
      <c r="AA20" s="97">
        <f t="shared" si="15"/>
        <v>-10.111290043408998</v>
      </c>
      <c r="AB20" s="95">
        <v>16228348314</v>
      </c>
      <c r="AC20" s="97">
        <f t="shared" si="16"/>
        <v>65464308</v>
      </c>
      <c r="AD20" s="97">
        <f t="shared" si="17"/>
        <v>0.40502863211601514</v>
      </c>
      <c r="AE20" s="97">
        <v>14982185481.211901</v>
      </c>
      <c r="AF20" s="97">
        <f t="shared" si="18"/>
        <v>-1246162832.7880993</v>
      </c>
      <c r="AG20" s="97">
        <f t="shared" si="29"/>
        <v>-7.6789258443081962</v>
      </c>
      <c r="AH20" s="97">
        <v>0</v>
      </c>
      <c r="AI20" s="97">
        <f t="shared" si="19"/>
        <v>-14982185481.211901</v>
      </c>
      <c r="AJ20" s="97">
        <f t="shared" si="20"/>
        <v>-100</v>
      </c>
      <c r="AK20" s="97">
        <v>0</v>
      </c>
      <c r="AL20" s="97">
        <f t="shared" si="21"/>
        <v>0</v>
      </c>
      <c r="AM20" s="97">
        <f t="shared" si="22"/>
        <v>0</v>
      </c>
      <c r="AN20" s="98">
        <v>0</v>
      </c>
      <c r="AO20" s="97">
        <f t="shared" si="23"/>
        <v>0</v>
      </c>
      <c r="AP20" s="97">
        <f t="shared" si="24"/>
        <v>0</v>
      </c>
      <c r="AQ20" s="98">
        <v>0</v>
      </c>
      <c r="AR20" s="97">
        <f t="shared" si="25"/>
        <v>0</v>
      </c>
      <c r="AS20" s="97">
        <f t="shared" si="26"/>
        <v>0</v>
      </c>
      <c r="AT20" s="97">
        <v>0</v>
      </c>
      <c r="AU20" s="97">
        <f t="shared" si="27"/>
        <v>0</v>
      </c>
      <c r="AV20" s="97">
        <f t="shared" si="28"/>
        <v>0</v>
      </c>
    </row>
    <row r="21" spans="1:48" ht="25.5">
      <c r="A21" s="91" t="s">
        <v>239</v>
      </c>
      <c r="B21" s="91" t="s">
        <v>145</v>
      </c>
      <c r="C21" s="95">
        <v>2027100</v>
      </c>
      <c r="D21" s="95">
        <v>-1469623</v>
      </c>
      <c r="E21" s="96">
        <f t="shared" si="0"/>
        <v>-3496723</v>
      </c>
      <c r="F21" s="97">
        <f t="shared" si="1"/>
        <v>-172.49879137684377</v>
      </c>
      <c r="G21" s="95">
        <v>27736887</v>
      </c>
      <c r="H21" s="97">
        <f t="shared" si="2"/>
        <v>29206510</v>
      </c>
      <c r="I21" s="97">
        <f t="shared" si="3"/>
        <v>-1987.3470951393656</v>
      </c>
      <c r="J21" s="95">
        <v>100656562</v>
      </c>
      <c r="K21" s="97">
        <f t="shared" si="4"/>
        <v>72919675</v>
      </c>
      <c r="L21" s="97">
        <f t="shared" si="5"/>
        <v>262.89783348794697</v>
      </c>
      <c r="M21" s="95">
        <v>101574823</v>
      </c>
      <c r="N21" s="97">
        <f t="shared" si="6"/>
        <v>918261</v>
      </c>
      <c r="O21" s="97">
        <f t="shared" si="7"/>
        <v>0.91227137282912563</v>
      </c>
      <c r="P21" s="95">
        <v>133038707</v>
      </c>
      <c r="Q21" s="97">
        <f t="shared" si="8"/>
        <v>31463884</v>
      </c>
      <c r="R21" s="97">
        <f t="shared" si="9"/>
        <v>30.976065791421558</v>
      </c>
      <c r="S21" s="95">
        <v>17408834</v>
      </c>
      <c r="T21" s="97">
        <f t="shared" si="10"/>
        <v>-115629873</v>
      </c>
      <c r="U21" s="97">
        <f t="shared" si="11"/>
        <v>-86.914459413680262</v>
      </c>
      <c r="V21" s="95">
        <v>171423639</v>
      </c>
      <c r="W21" s="97">
        <f t="shared" si="12"/>
        <v>154014805</v>
      </c>
      <c r="X21" s="97">
        <f t="shared" si="13"/>
        <v>884.6933976164056</v>
      </c>
      <c r="Y21" s="95">
        <v>107248738</v>
      </c>
      <c r="Z21" s="97">
        <f t="shared" si="14"/>
        <v>-64174901</v>
      </c>
      <c r="AA21" s="97">
        <f t="shared" si="15"/>
        <v>-37.436436056523107</v>
      </c>
      <c r="AB21" s="95">
        <v>134681903</v>
      </c>
      <c r="AC21" s="97">
        <f t="shared" si="16"/>
        <v>27433165</v>
      </c>
      <c r="AD21" s="97">
        <f t="shared" si="17"/>
        <v>25.579009610350845</v>
      </c>
      <c r="AE21" s="97">
        <v>32376434.081020001</v>
      </c>
      <c r="AF21" s="97">
        <f t="shared" si="18"/>
        <v>-102305468.91898</v>
      </c>
      <c r="AG21" s="97">
        <f t="shared" si="29"/>
        <v>-75.960813323954895</v>
      </c>
      <c r="AH21" s="97">
        <v>0</v>
      </c>
      <c r="AI21" s="97">
        <f t="shared" si="19"/>
        <v>-32376434.081020001</v>
      </c>
      <c r="AJ21" s="97">
        <f t="shared" si="20"/>
        <v>-100</v>
      </c>
      <c r="AK21" s="97">
        <v>0</v>
      </c>
      <c r="AL21" s="97">
        <f t="shared" si="21"/>
        <v>0</v>
      </c>
      <c r="AM21" s="97">
        <f t="shared" si="22"/>
        <v>0</v>
      </c>
      <c r="AN21" s="98">
        <v>0</v>
      </c>
      <c r="AO21" s="97">
        <f t="shared" si="23"/>
        <v>0</v>
      </c>
      <c r="AP21" s="97">
        <f t="shared" si="24"/>
        <v>0</v>
      </c>
      <c r="AQ21" s="98">
        <v>0</v>
      </c>
      <c r="AR21" s="97">
        <f t="shared" si="25"/>
        <v>0</v>
      </c>
      <c r="AS21" s="97">
        <f t="shared" si="26"/>
        <v>0</v>
      </c>
      <c r="AT21" s="97">
        <v>0</v>
      </c>
      <c r="AU21" s="97">
        <f t="shared" si="27"/>
        <v>0</v>
      </c>
      <c r="AV21" s="97">
        <f t="shared" si="28"/>
        <v>0</v>
      </c>
    </row>
    <row r="22" spans="1:48" ht="25.5">
      <c r="A22" s="91" t="s">
        <v>240</v>
      </c>
      <c r="B22" s="91" t="s">
        <v>144</v>
      </c>
      <c r="C22" s="95">
        <v>9309800903</v>
      </c>
      <c r="D22" s="95">
        <v>8658367063</v>
      </c>
      <c r="E22" s="96">
        <f t="shared" si="0"/>
        <v>-651433840</v>
      </c>
      <c r="F22" s="97">
        <f t="shared" si="1"/>
        <v>-6.9972907776156763</v>
      </c>
      <c r="G22" s="95">
        <v>10843195133</v>
      </c>
      <c r="H22" s="97">
        <f t="shared" si="2"/>
        <v>2184828070</v>
      </c>
      <c r="I22" s="97">
        <f t="shared" si="3"/>
        <v>25.23371963908156</v>
      </c>
      <c r="J22" s="95">
        <v>8818981389</v>
      </c>
      <c r="K22" s="97">
        <f t="shared" si="4"/>
        <v>-2024213744</v>
      </c>
      <c r="L22" s="97">
        <f t="shared" si="5"/>
        <v>-18.668056040415077</v>
      </c>
      <c r="M22" s="95">
        <v>9358626888</v>
      </c>
      <c r="N22" s="97">
        <f t="shared" si="6"/>
        <v>539645499</v>
      </c>
      <c r="O22" s="97">
        <f t="shared" si="7"/>
        <v>6.119136385445886</v>
      </c>
      <c r="P22" s="95">
        <v>8781296515</v>
      </c>
      <c r="Q22" s="97">
        <f t="shared" si="8"/>
        <v>-577330373</v>
      </c>
      <c r="R22" s="97">
        <f t="shared" si="9"/>
        <v>-6.1689645276945031</v>
      </c>
      <c r="S22" s="95">
        <v>9421313912</v>
      </c>
      <c r="T22" s="97">
        <f t="shared" si="10"/>
        <v>640017397</v>
      </c>
      <c r="U22" s="97">
        <f t="shared" si="11"/>
        <v>7.2884157357257857</v>
      </c>
      <c r="V22" s="95">
        <v>10605311848</v>
      </c>
      <c r="W22" s="97">
        <f t="shared" si="12"/>
        <v>1183997936</v>
      </c>
      <c r="X22" s="97">
        <f t="shared" si="13"/>
        <v>12.567227321572766</v>
      </c>
      <c r="Y22" s="95">
        <v>16727562728</v>
      </c>
      <c r="Z22" s="97">
        <f t="shared" si="14"/>
        <v>6122250880</v>
      </c>
      <c r="AA22" s="97">
        <f t="shared" si="15"/>
        <v>57.728155171170783</v>
      </c>
      <c r="AB22" s="95">
        <v>24861538702</v>
      </c>
      <c r="AC22" s="97">
        <f t="shared" si="16"/>
        <v>8133975974</v>
      </c>
      <c r="AD22" s="97">
        <f t="shared" si="17"/>
        <v>48.626187247139526</v>
      </c>
      <c r="AE22" s="97">
        <v>28413568365.307701</v>
      </c>
      <c r="AF22" s="97">
        <f t="shared" si="18"/>
        <v>3552029663.3077011</v>
      </c>
      <c r="AG22" s="97">
        <f t="shared" si="29"/>
        <v>14.287247888731667</v>
      </c>
      <c r="AH22" s="97">
        <v>0</v>
      </c>
      <c r="AI22" s="97">
        <f t="shared" si="19"/>
        <v>-28413568365.307701</v>
      </c>
      <c r="AJ22" s="97">
        <f t="shared" si="20"/>
        <v>-100</v>
      </c>
      <c r="AK22" s="97">
        <v>0</v>
      </c>
      <c r="AL22" s="97">
        <f t="shared" si="21"/>
        <v>0</v>
      </c>
      <c r="AM22" s="97">
        <f t="shared" si="22"/>
        <v>0</v>
      </c>
      <c r="AN22" s="98">
        <v>0</v>
      </c>
      <c r="AO22" s="97">
        <f t="shared" si="23"/>
        <v>0</v>
      </c>
      <c r="AP22" s="97">
        <f t="shared" si="24"/>
        <v>0</v>
      </c>
      <c r="AQ22" s="98">
        <v>0</v>
      </c>
      <c r="AR22" s="97">
        <f t="shared" si="25"/>
        <v>0</v>
      </c>
      <c r="AS22" s="97">
        <f t="shared" si="26"/>
        <v>0</v>
      </c>
      <c r="AT22" s="97">
        <v>0</v>
      </c>
      <c r="AU22" s="97">
        <f t="shared" si="27"/>
        <v>0</v>
      </c>
      <c r="AV22" s="97">
        <f t="shared" si="28"/>
        <v>0</v>
      </c>
    </row>
    <row r="23" spans="1:48">
      <c r="A23" s="91" t="s">
        <v>241</v>
      </c>
      <c r="B23" s="91" t="s">
        <v>143</v>
      </c>
      <c r="C23" s="95">
        <v>2309949498</v>
      </c>
      <c r="D23" s="95">
        <v>6666920745</v>
      </c>
      <c r="E23" s="96">
        <f t="shared" si="0"/>
        <v>4356971247</v>
      </c>
      <c r="F23" s="97">
        <f t="shared" si="1"/>
        <v>188.61759751770987</v>
      </c>
      <c r="G23" s="95">
        <v>7381704527</v>
      </c>
      <c r="H23" s="97">
        <f t="shared" si="2"/>
        <v>714783782</v>
      </c>
      <c r="I23" s="97">
        <f t="shared" si="3"/>
        <v>10.721348120660762</v>
      </c>
      <c r="J23" s="95">
        <v>9608990807</v>
      </c>
      <c r="K23" s="97">
        <f t="shared" si="4"/>
        <v>2227286280</v>
      </c>
      <c r="L23" s="97">
        <f t="shared" si="5"/>
        <v>30.173061951386337</v>
      </c>
      <c r="M23" s="95">
        <v>13691584417</v>
      </c>
      <c r="N23" s="97">
        <f t="shared" si="6"/>
        <v>4082593610</v>
      </c>
      <c r="O23" s="97">
        <f t="shared" si="7"/>
        <v>42.487225682700149</v>
      </c>
      <c r="P23" s="95">
        <v>15401368555</v>
      </c>
      <c r="Q23" s="97">
        <f t="shared" si="8"/>
        <v>1709784138</v>
      </c>
      <c r="R23" s="97">
        <f t="shared" si="9"/>
        <v>12.487847176233789</v>
      </c>
      <c r="S23" s="95">
        <v>22694236622</v>
      </c>
      <c r="T23" s="97">
        <f t="shared" si="10"/>
        <v>7292868067</v>
      </c>
      <c r="U23" s="97">
        <f t="shared" si="11"/>
        <v>47.352078102386528</v>
      </c>
      <c r="V23" s="95">
        <v>22814773075</v>
      </c>
      <c r="W23" s="97">
        <f t="shared" si="12"/>
        <v>120536453</v>
      </c>
      <c r="X23" s="97">
        <f t="shared" si="13"/>
        <v>0.53113244127872916</v>
      </c>
      <c r="Y23" s="95">
        <v>32570741224</v>
      </c>
      <c r="Z23" s="97">
        <f t="shared" si="14"/>
        <v>9755968149</v>
      </c>
      <c r="AA23" s="97">
        <f t="shared" si="15"/>
        <v>42.761626937637203</v>
      </c>
      <c r="AB23" s="95">
        <v>29990453914</v>
      </c>
      <c r="AC23" s="97">
        <f t="shared" si="16"/>
        <v>-2580287310</v>
      </c>
      <c r="AD23" s="97">
        <f t="shared" si="17"/>
        <v>-7.9221019019938526</v>
      </c>
      <c r="AE23" s="97">
        <v>31024525613.070602</v>
      </c>
      <c r="AF23" s="97">
        <f t="shared" si="18"/>
        <v>1034071699.0706024</v>
      </c>
      <c r="AG23" s="97">
        <f t="shared" si="29"/>
        <v>3.4480028279528043</v>
      </c>
      <c r="AH23" s="97">
        <v>0</v>
      </c>
      <c r="AI23" s="97">
        <f t="shared" si="19"/>
        <v>-31024525613.070602</v>
      </c>
      <c r="AJ23" s="97">
        <f t="shared" si="20"/>
        <v>-100</v>
      </c>
      <c r="AK23" s="97">
        <v>0</v>
      </c>
      <c r="AL23" s="97">
        <f t="shared" si="21"/>
        <v>0</v>
      </c>
      <c r="AM23" s="97">
        <f t="shared" si="22"/>
        <v>0</v>
      </c>
      <c r="AN23" s="98">
        <v>0</v>
      </c>
      <c r="AO23" s="97">
        <f t="shared" si="23"/>
        <v>0</v>
      </c>
      <c r="AP23" s="97">
        <f t="shared" si="24"/>
        <v>0</v>
      </c>
      <c r="AQ23" s="98">
        <v>0</v>
      </c>
      <c r="AR23" s="97">
        <f t="shared" si="25"/>
        <v>0</v>
      </c>
      <c r="AS23" s="97">
        <f t="shared" si="26"/>
        <v>0</v>
      </c>
      <c r="AT23" s="97">
        <v>0</v>
      </c>
      <c r="AU23" s="97">
        <f t="shared" si="27"/>
        <v>0</v>
      </c>
      <c r="AV23" s="97">
        <f t="shared" si="28"/>
        <v>0</v>
      </c>
    </row>
    <row r="24" spans="1:48" ht="51">
      <c r="A24" s="91" t="s">
        <v>242</v>
      </c>
      <c r="B24" s="91" t="s">
        <v>7663</v>
      </c>
      <c r="C24" s="95">
        <v>77325030</v>
      </c>
      <c r="D24" s="95">
        <v>590813598</v>
      </c>
      <c r="E24" s="96">
        <f t="shared" si="0"/>
        <v>513488568</v>
      </c>
      <c r="F24" s="97">
        <f t="shared" si="1"/>
        <v>664.06513906299165</v>
      </c>
      <c r="G24" s="95">
        <v>574357546</v>
      </c>
      <c r="H24" s="97">
        <f t="shared" si="2"/>
        <v>-16456052</v>
      </c>
      <c r="I24" s="97">
        <f t="shared" si="3"/>
        <v>-2.7853204556744138</v>
      </c>
      <c r="J24" s="95">
        <v>131478774</v>
      </c>
      <c r="K24" s="97">
        <f t="shared" si="4"/>
        <v>-442878772</v>
      </c>
      <c r="L24" s="97">
        <f t="shared" si="5"/>
        <v>-77.108549384323751</v>
      </c>
      <c r="M24" s="95">
        <v>76738975</v>
      </c>
      <c r="N24" s="97">
        <f t="shared" si="6"/>
        <v>-54739799</v>
      </c>
      <c r="O24" s="97">
        <f t="shared" si="7"/>
        <v>-41.633943894244105</v>
      </c>
      <c r="P24" s="95">
        <v>139911004</v>
      </c>
      <c r="Q24" s="97">
        <f t="shared" si="8"/>
        <v>63172029</v>
      </c>
      <c r="R24" s="97">
        <f t="shared" si="9"/>
        <v>82.32065778830119</v>
      </c>
      <c r="S24" s="95">
        <v>396609411</v>
      </c>
      <c r="T24" s="97">
        <f t="shared" si="10"/>
        <v>256698407</v>
      </c>
      <c r="U24" s="97">
        <f t="shared" si="11"/>
        <v>183.47263593362536</v>
      </c>
      <c r="V24" s="95">
        <v>778453107</v>
      </c>
      <c r="W24" s="97">
        <f t="shared" si="12"/>
        <v>381843696</v>
      </c>
      <c r="X24" s="97">
        <f t="shared" si="13"/>
        <v>96.277013456949973</v>
      </c>
      <c r="Y24" s="95">
        <v>1188387969</v>
      </c>
      <c r="Z24" s="97">
        <f t="shared" si="14"/>
        <v>409934862</v>
      </c>
      <c r="AA24" s="97">
        <f t="shared" si="15"/>
        <v>52.660187018818085</v>
      </c>
      <c r="AB24" s="95">
        <v>13803</v>
      </c>
      <c r="AC24" s="97">
        <f t="shared" si="16"/>
        <v>-1188374166</v>
      </c>
      <c r="AD24" s="97">
        <f t="shared" si="17"/>
        <v>-99.998838510624466</v>
      </c>
      <c r="AE24" s="97">
        <v>14523.933999999999</v>
      </c>
      <c r="AF24" s="97">
        <f t="shared" si="18"/>
        <v>720.93399999999929</v>
      </c>
      <c r="AG24" s="97">
        <f t="shared" si="29"/>
        <v>5.2230239802941334</v>
      </c>
      <c r="AH24" s="97">
        <v>636203837.58169997</v>
      </c>
      <c r="AI24" s="97">
        <f t="shared" si="19"/>
        <v>636189313.64769995</v>
      </c>
      <c r="AJ24" s="97">
        <f t="shared" si="20"/>
        <v>4380282.3232858256</v>
      </c>
      <c r="AK24" s="97">
        <v>476377860.32218999</v>
      </c>
      <c r="AL24" s="97">
        <f t="shared" si="21"/>
        <v>-159825977.25950998</v>
      </c>
      <c r="AM24" s="97">
        <f t="shared" si="22"/>
        <v>-25.121819111785136</v>
      </c>
      <c r="AN24" s="97">
        <v>1095107177.10901</v>
      </c>
      <c r="AO24" s="97">
        <f t="shared" si="23"/>
        <v>618729316.78681993</v>
      </c>
      <c r="AP24" s="97">
        <f t="shared" si="24"/>
        <v>129.8820470725388</v>
      </c>
      <c r="AQ24" s="97">
        <v>15702552.296840001</v>
      </c>
      <c r="AR24" s="97">
        <f t="shared" si="25"/>
        <v>-1079404624.81217</v>
      </c>
      <c r="AS24" s="97">
        <f t="shared" si="26"/>
        <v>-98.566117305678389</v>
      </c>
      <c r="AT24" s="97">
        <v>43187405.77132</v>
      </c>
      <c r="AU24" s="97">
        <f t="shared" si="27"/>
        <v>27484853.474479999</v>
      </c>
      <c r="AV24" s="97">
        <f t="shared" si="28"/>
        <v>175.03430623829911</v>
      </c>
    </row>
    <row r="25" spans="1:48">
      <c r="A25" s="91" t="s">
        <v>243</v>
      </c>
      <c r="B25" s="91" t="s">
        <v>209</v>
      </c>
      <c r="C25" s="95">
        <v>39575461464</v>
      </c>
      <c r="D25" s="95">
        <v>50839623923</v>
      </c>
      <c r="E25" s="96">
        <f t="shared" si="0"/>
        <v>11264162459</v>
      </c>
      <c r="F25" s="97">
        <f t="shared" si="1"/>
        <v>28.462491762089741</v>
      </c>
      <c r="G25" s="95">
        <v>47241313891</v>
      </c>
      <c r="H25" s="97">
        <f t="shared" si="2"/>
        <v>-3598310032</v>
      </c>
      <c r="I25" s="97">
        <f t="shared" si="3"/>
        <v>-7.0777668171776416</v>
      </c>
      <c r="J25" s="95">
        <v>50343121320</v>
      </c>
      <c r="K25" s="97">
        <f t="shared" si="4"/>
        <v>3101807429</v>
      </c>
      <c r="L25" s="97">
        <f t="shared" si="5"/>
        <v>6.5658788325760966</v>
      </c>
      <c r="M25" s="95">
        <v>57949842607</v>
      </c>
      <c r="N25" s="97">
        <f t="shared" si="6"/>
        <v>7606721287</v>
      </c>
      <c r="O25" s="97">
        <f t="shared" si="7"/>
        <v>15.109753006073639</v>
      </c>
      <c r="P25" s="95">
        <v>61636873826</v>
      </c>
      <c r="Q25" s="97">
        <f t="shared" si="8"/>
        <v>3687031219</v>
      </c>
      <c r="R25" s="97">
        <f t="shared" si="9"/>
        <v>6.3624525160567531</v>
      </c>
      <c r="S25" s="95">
        <v>79224565686</v>
      </c>
      <c r="T25" s="97">
        <f t="shared" si="10"/>
        <v>17587691860</v>
      </c>
      <c r="U25" s="97">
        <f t="shared" si="11"/>
        <v>28.534367121943593</v>
      </c>
      <c r="V25" s="95">
        <v>114294904498</v>
      </c>
      <c r="W25" s="97">
        <f t="shared" si="12"/>
        <v>35070338812</v>
      </c>
      <c r="X25" s="97">
        <f t="shared" si="13"/>
        <v>44.267000403635379</v>
      </c>
      <c r="Y25" s="95">
        <v>150994475482</v>
      </c>
      <c r="Z25" s="97">
        <f t="shared" si="14"/>
        <v>36699570984</v>
      </c>
      <c r="AA25" s="97">
        <f t="shared" si="15"/>
        <v>32.109542542766803</v>
      </c>
      <c r="AB25" s="95">
        <v>141188695899</v>
      </c>
      <c r="AC25" s="97">
        <f t="shared" si="16"/>
        <v>-9805779583</v>
      </c>
      <c r="AD25" s="97">
        <f t="shared" si="17"/>
        <v>-6.4941313592423082</v>
      </c>
      <c r="AE25" s="97">
        <v>140137327587.521</v>
      </c>
      <c r="AF25" s="97">
        <f t="shared" si="18"/>
        <v>-1051368311.4790039</v>
      </c>
      <c r="AG25" s="97">
        <f t="shared" si="29"/>
        <v>-0.74465473654569703</v>
      </c>
      <c r="AH25" s="97">
        <v>154940452187.30099</v>
      </c>
      <c r="AI25" s="97">
        <f t="shared" si="19"/>
        <v>14803124599.779999</v>
      </c>
      <c r="AJ25" s="97">
        <f t="shared" si="20"/>
        <v>10.563298768870053</v>
      </c>
      <c r="AK25" s="97">
        <v>169929730727.71701</v>
      </c>
      <c r="AL25" s="97">
        <f t="shared" si="21"/>
        <v>14989278540.416016</v>
      </c>
      <c r="AM25" s="97">
        <f t="shared" si="22"/>
        <v>9.674218920115262</v>
      </c>
      <c r="AN25" s="97">
        <v>201018333884.35599</v>
      </c>
      <c r="AO25" s="97">
        <f t="shared" si="23"/>
        <v>31088603156.638977</v>
      </c>
      <c r="AP25" s="97">
        <f t="shared" si="24"/>
        <v>18.294975825303393</v>
      </c>
      <c r="AQ25" s="97">
        <v>219338331499.24701</v>
      </c>
      <c r="AR25" s="97">
        <f t="shared" si="25"/>
        <v>18319997614.891022</v>
      </c>
      <c r="AS25" s="97">
        <f t="shared" si="26"/>
        <v>9.11359539246323</v>
      </c>
      <c r="AT25" s="97">
        <v>261600667874.58401</v>
      </c>
      <c r="AU25" s="97">
        <f t="shared" si="27"/>
        <v>42262336375.337006</v>
      </c>
      <c r="AV25" s="97">
        <f t="shared" si="28"/>
        <v>19.268103339010807</v>
      </c>
    </row>
    <row r="26" spans="1:48">
      <c r="A26" s="91" t="s">
        <v>244</v>
      </c>
      <c r="B26" s="91" t="s">
        <v>578</v>
      </c>
      <c r="C26" s="95">
        <v>607997549</v>
      </c>
      <c r="D26" s="95">
        <v>134343493</v>
      </c>
      <c r="E26" s="96">
        <f t="shared" si="0"/>
        <v>-473654056</v>
      </c>
      <c r="F26" s="97">
        <f t="shared" si="1"/>
        <v>-77.903941681843847</v>
      </c>
      <c r="G26" s="95">
        <v>56920518</v>
      </c>
      <c r="H26" s="97">
        <f t="shared" si="2"/>
        <v>-77422975</v>
      </c>
      <c r="I26" s="97">
        <f t="shared" si="3"/>
        <v>-57.630610363838016</v>
      </c>
      <c r="J26" s="95">
        <v>43832048</v>
      </c>
      <c r="K26" s="97">
        <f t="shared" si="4"/>
        <v>-13088470</v>
      </c>
      <c r="L26" s="97">
        <f t="shared" si="5"/>
        <v>-22.994291794744385</v>
      </c>
      <c r="M26" s="95">
        <v>47650410</v>
      </c>
      <c r="N26" s="97">
        <f t="shared" si="6"/>
        <v>3818362</v>
      </c>
      <c r="O26" s="97">
        <f t="shared" si="7"/>
        <v>8.7113474597399598</v>
      </c>
      <c r="P26" s="95">
        <v>56875084</v>
      </c>
      <c r="Q26" s="97">
        <f t="shared" si="8"/>
        <v>9224674</v>
      </c>
      <c r="R26" s="97">
        <f t="shared" si="9"/>
        <v>19.359065325985654</v>
      </c>
      <c r="S26" s="95">
        <v>73265889</v>
      </c>
      <c r="T26" s="97">
        <f t="shared" si="10"/>
        <v>16390805</v>
      </c>
      <c r="U26" s="97">
        <f t="shared" si="11"/>
        <v>28.818955238817757</v>
      </c>
      <c r="V26" s="95">
        <v>79547140</v>
      </c>
      <c r="W26" s="97">
        <f t="shared" si="12"/>
        <v>6281251</v>
      </c>
      <c r="X26" s="97">
        <f t="shared" si="13"/>
        <v>8.5732270306581544</v>
      </c>
      <c r="Y26" s="95">
        <v>142077559</v>
      </c>
      <c r="Z26" s="97">
        <f t="shared" si="14"/>
        <v>62530419</v>
      </c>
      <c r="AA26" s="97">
        <f t="shared" si="15"/>
        <v>78.608004008692205</v>
      </c>
      <c r="AB26" s="95">
        <v>109299507</v>
      </c>
      <c r="AC26" s="97">
        <f t="shared" si="16"/>
        <v>-32778052</v>
      </c>
      <c r="AD26" s="97">
        <f t="shared" si="17"/>
        <v>-23.070534312881882</v>
      </c>
      <c r="AE26" s="97">
        <v>183536514.77649</v>
      </c>
      <c r="AF26" s="97">
        <f t="shared" si="18"/>
        <v>74237007.776490003</v>
      </c>
      <c r="AG26" s="97">
        <f t="shared" si="29"/>
        <v>67.920716034419087</v>
      </c>
      <c r="AH26" s="97">
        <v>602260815.91768992</v>
      </c>
      <c r="AI26" s="97">
        <f t="shared" si="19"/>
        <v>418724301.14119995</v>
      </c>
      <c r="AJ26" s="97">
        <f t="shared" si="20"/>
        <v>228.14223188836328</v>
      </c>
      <c r="AK26" s="97">
        <v>595456507.64318991</v>
      </c>
      <c r="AL26" s="97">
        <f t="shared" si="21"/>
        <v>-6804308.2745000124</v>
      </c>
      <c r="AM26" s="97">
        <f t="shared" si="22"/>
        <v>-1.1297942842474327</v>
      </c>
      <c r="AN26" s="97">
        <v>678966375.80325997</v>
      </c>
      <c r="AO26" s="97">
        <f t="shared" si="23"/>
        <v>83509868.160070062</v>
      </c>
      <c r="AP26" s="97">
        <f t="shared" si="24"/>
        <v>14.024511796940665</v>
      </c>
      <c r="AQ26" s="97">
        <v>753327239.76938999</v>
      </c>
      <c r="AR26" s="97">
        <f t="shared" si="25"/>
        <v>74360863.966130018</v>
      </c>
      <c r="AS26" s="97">
        <f t="shared" si="26"/>
        <v>10.952068705634566</v>
      </c>
      <c r="AT26" s="97">
        <v>775808097.96063006</v>
      </c>
      <c r="AU26" s="97">
        <f t="shared" si="27"/>
        <v>22480858.191240072</v>
      </c>
      <c r="AV26" s="97">
        <f t="shared" si="28"/>
        <v>2.9842088543249754</v>
      </c>
    </row>
    <row r="27" spans="1:48" ht="25.5">
      <c r="A27" s="91" t="s">
        <v>245</v>
      </c>
      <c r="B27" s="91" t="s">
        <v>141</v>
      </c>
      <c r="C27" s="95">
        <v>-2195557</v>
      </c>
      <c r="D27" s="95">
        <v>226996</v>
      </c>
      <c r="E27" s="96">
        <f t="shared" si="0"/>
        <v>2422553</v>
      </c>
      <c r="F27" s="97">
        <f t="shared" si="1"/>
        <v>-110.33887983778148</v>
      </c>
      <c r="G27" s="95">
        <v>2488362</v>
      </c>
      <c r="H27" s="97">
        <f t="shared" si="2"/>
        <v>2261366</v>
      </c>
      <c r="I27" s="97">
        <f t="shared" si="3"/>
        <v>996.21403020317541</v>
      </c>
      <c r="J27" s="95">
        <v>11080498</v>
      </c>
      <c r="K27" s="97">
        <f t="shared" si="4"/>
        <v>8592136</v>
      </c>
      <c r="L27" s="97">
        <f t="shared" si="5"/>
        <v>345.29284726257674</v>
      </c>
      <c r="M27" s="95">
        <v>4669563</v>
      </c>
      <c r="N27" s="97">
        <f t="shared" si="6"/>
        <v>-6410935</v>
      </c>
      <c r="O27" s="97">
        <f t="shared" si="7"/>
        <v>-57.85782371875343</v>
      </c>
      <c r="P27" s="95">
        <v>1125869</v>
      </c>
      <c r="Q27" s="97">
        <f t="shared" si="8"/>
        <v>-3543694</v>
      </c>
      <c r="R27" s="97">
        <f t="shared" si="9"/>
        <v>-75.889199910141485</v>
      </c>
      <c r="S27" s="95">
        <v>1677024</v>
      </c>
      <c r="T27" s="97">
        <f t="shared" si="10"/>
        <v>551155</v>
      </c>
      <c r="U27" s="97">
        <f t="shared" si="11"/>
        <v>48.953741509891472</v>
      </c>
      <c r="V27" s="95">
        <v>18428365</v>
      </c>
      <c r="W27" s="97">
        <f t="shared" si="12"/>
        <v>16751341</v>
      </c>
      <c r="X27" s="97">
        <f t="shared" si="13"/>
        <v>998.87306323582732</v>
      </c>
      <c r="Y27" s="95">
        <v>36927103</v>
      </c>
      <c r="Z27" s="97">
        <f t="shared" si="14"/>
        <v>18498738</v>
      </c>
      <c r="AA27" s="97">
        <f t="shared" si="15"/>
        <v>100.38187326982073</v>
      </c>
      <c r="AB27" s="95">
        <v>67423640</v>
      </c>
      <c r="AC27" s="97">
        <f t="shared" si="16"/>
        <v>30496537</v>
      </c>
      <c r="AD27" s="97">
        <f t="shared" si="17"/>
        <v>82.585782589010563</v>
      </c>
      <c r="AE27" s="97">
        <v>97227089.428330004</v>
      </c>
      <c r="AF27" s="97">
        <f t="shared" si="18"/>
        <v>29803449.428330004</v>
      </c>
      <c r="AG27" s="97">
        <f t="shared" si="29"/>
        <v>44.203263763762983</v>
      </c>
      <c r="AH27" s="97">
        <v>0</v>
      </c>
      <c r="AI27" s="97">
        <f t="shared" si="19"/>
        <v>-97227089.428330004</v>
      </c>
      <c r="AJ27" s="97">
        <f t="shared" si="20"/>
        <v>-100</v>
      </c>
      <c r="AK27" s="97">
        <v>0</v>
      </c>
      <c r="AL27" s="97">
        <f t="shared" si="21"/>
        <v>0</v>
      </c>
      <c r="AM27" s="97">
        <f t="shared" si="22"/>
        <v>0</v>
      </c>
      <c r="AN27" s="98">
        <v>0</v>
      </c>
      <c r="AO27" s="97">
        <f t="shared" si="23"/>
        <v>0</v>
      </c>
      <c r="AP27" s="97">
        <f t="shared" si="24"/>
        <v>0</v>
      </c>
      <c r="AQ27" s="98">
        <v>0</v>
      </c>
      <c r="AR27" s="97">
        <f t="shared" si="25"/>
        <v>0</v>
      </c>
      <c r="AS27" s="97">
        <f t="shared" si="26"/>
        <v>0</v>
      </c>
      <c r="AT27" s="97">
        <v>0</v>
      </c>
      <c r="AU27" s="97">
        <f t="shared" si="27"/>
        <v>0</v>
      </c>
      <c r="AV27" s="97">
        <f t="shared" si="28"/>
        <v>0</v>
      </c>
    </row>
    <row r="28" spans="1:48">
      <c r="A28" s="91" t="s">
        <v>246</v>
      </c>
      <c r="B28" s="91" t="s">
        <v>140</v>
      </c>
      <c r="C28" s="95">
        <v>260000</v>
      </c>
      <c r="D28" s="95">
        <v>32673196</v>
      </c>
      <c r="E28" s="96">
        <f t="shared" si="0"/>
        <v>32413196</v>
      </c>
      <c r="F28" s="97">
        <f t="shared" si="1"/>
        <v>12466.613846153847</v>
      </c>
      <c r="G28" s="95">
        <v>0</v>
      </c>
      <c r="H28" s="97">
        <f t="shared" si="2"/>
        <v>-32673196</v>
      </c>
      <c r="I28" s="97">
        <f t="shared" si="3"/>
        <v>-100</v>
      </c>
      <c r="J28" s="95">
        <v>351580</v>
      </c>
      <c r="K28" s="97">
        <f t="shared" si="4"/>
        <v>351580</v>
      </c>
      <c r="L28" s="97">
        <f t="shared" si="5"/>
        <v>0</v>
      </c>
      <c r="M28" s="95">
        <v>0</v>
      </c>
      <c r="N28" s="97">
        <f t="shared" si="6"/>
        <v>-351580</v>
      </c>
      <c r="O28" s="97">
        <f t="shared" si="7"/>
        <v>-100</v>
      </c>
      <c r="P28" s="95">
        <v>0</v>
      </c>
      <c r="Q28" s="97">
        <f t="shared" si="8"/>
        <v>0</v>
      </c>
      <c r="R28" s="97">
        <f t="shared" si="9"/>
        <v>0</v>
      </c>
      <c r="S28" s="95">
        <v>0</v>
      </c>
      <c r="T28" s="97">
        <f t="shared" si="10"/>
        <v>0</v>
      </c>
      <c r="U28" s="97">
        <f t="shared" si="11"/>
        <v>0</v>
      </c>
      <c r="V28" s="95">
        <v>0</v>
      </c>
      <c r="W28" s="97">
        <f t="shared" si="12"/>
        <v>0</v>
      </c>
      <c r="X28" s="97">
        <f t="shared" si="13"/>
        <v>0</v>
      </c>
      <c r="Y28" s="95">
        <v>0</v>
      </c>
      <c r="Z28" s="97">
        <f t="shared" si="14"/>
        <v>0</v>
      </c>
      <c r="AA28" s="97">
        <f t="shared" si="15"/>
        <v>0</v>
      </c>
      <c r="AB28" s="95">
        <v>12269743</v>
      </c>
      <c r="AC28" s="97">
        <f t="shared" si="16"/>
        <v>12269743</v>
      </c>
      <c r="AD28" s="97">
        <f t="shared" si="17"/>
        <v>0</v>
      </c>
      <c r="AE28" s="97">
        <v>15315625</v>
      </c>
      <c r="AF28" s="97">
        <f t="shared" si="18"/>
        <v>3045882</v>
      </c>
      <c r="AG28" s="97">
        <f t="shared" si="29"/>
        <v>24.824334136419974</v>
      </c>
      <c r="AH28" s="97">
        <v>340782063.23749</v>
      </c>
      <c r="AI28" s="97">
        <f t="shared" si="19"/>
        <v>325466438.23749</v>
      </c>
      <c r="AJ28" s="97">
        <f t="shared" si="20"/>
        <v>2125.0614208528218</v>
      </c>
      <c r="AK28" s="97">
        <v>850387357.44172001</v>
      </c>
      <c r="AL28" s="97">
        <f t="shared" si="21"/>
        <v>509605294.20423001</v>
      </c>
      <c r="AM28" s="97">
        <f t="shared" si="22"/>
        <v>149.53994038385983</v>
      </c>
      <c r="AN28" s="97">
        <v>312909353.45491999</v>
      </c>
      <c r="AO28" s="97">
        <f t="shared" si="23"/>
        <v>-537478003.98679996</v>
      </c>
      <c r="AP28" s="97">
        <f t="shared" si="24"/>
        <v>-63.203903407469831</v>
      </c>
      <c r="AQ28" s="97">
        <v>293842991.12599999</v>
      </c>
      <c r="AR28" s="97">
        <f t="shared" si="25"/>
        <v>-19066362.328920007</v>
      </c>
      <c r="AS28" s="97">
        <f t="shared" si="26"/>
        <v>-6.0932542023442089</v>
      </c>
      <c r="AT28" s="97">
        <v>2123391.15</v>
      </c>
      <c r="AU28" s="97">
        <f t="shared" si="27"/>
        <v>-291719599.97600001</v>
      </c>
      <c r="AV28" s="97">
        <f t="shared" si="28"/>
        <v>-99.277372197355064</v>
      </c>
    </row>
    <row r="29" spans="1:48" ht="38.25">
      <c r="A29" s="91" t="s">
        <v>595</v>
      </c>
      <c r="B29" s="91" t="s">
        <v>590</v>
      </c>
      <c r="C29" s="95"/>
      <c r="D29" s="95"/>
      <c r="E29" s="96"/>
      <c r="F29" s="97"/>
      <c r="G29" s="95"/>
      <c r="H29" s="97"/>
      <c r="I29" s="97"/>
      <c r="J29" s="95"/>
      <c r="K29" s="97"/>
      <c r="L29" s="97"/>
      <c r="M29" s="95"/>
      <c r="N29" s="97"/>
      <c r="O29" s="97"/>
      <c r="P29" s="95"/>
      <c r="Q29" s="97"/>
      <c r="R29" s="97"/>
      <c r="S29" s="95"/>
      <c r="T29" s="97"/>
      <c r="U29" s="97"/>
      <c r="V29" s="95"/>
      <c r="W29" s="97"/>
      <c r="X29" s="97"/>
      <c r="Y29" s="95"/>
      <c r="Z29" s="97"/>
      <c r="AA29" s="97"/>
      <c r="AB29" s="95"/>
      <c r="AC29" s="97"/>
      <c r="AD29" s="97"/>
      <c r="AE29" s="97"/>
      <c r="AF29" s="97"/>
      <c r="AG29" s="97"/>
      <c r="AH29" s="97">
        <v>54624215764.8078</v>
      </c>
      <c r="AI29" s="97">
        <f t="shared" si="19"/>
        <v>54624215764.8078</v>
      </c>
      <c r="AJ29" s="97">
        <f t="shared" si="20"/>
        <v>0</v>
      </c>
      <c r="AK29" s="97">
        <v>47720838526.760498</v>
      </c>
      <c r="AL29" s="97">
        <f t="shared" si="21"/>
        <v>-6903377238.0473022</v>
      </c>
      <c r="AM29" s="97">
        <f t="shared" si="22"/>
        <v>-12.637942973443788</v>
      </c>
      <c r="AN29" s="97">
        <v>50344446368.277901</v>
      </c>
      <c r="AO29" s="97">
        <f t="shared" si="23"/>
        <v>2623607841.5174026</v>
      </c>
      <c r="AP29" s="97">
        <f t="shared" si="24"/>
        <v>5.4978242682096994</v>
      </c>
      <c r="AQ29" s="97">
        <v>51014277826.079201</v>
      </c>
      <c r="AR29" s="97">
        <f t="shared" si="25"/>
        <v>669831457.80130005</v>
      </c>
      <c r="AS29" s="97">
        <f t="shared" si="26"/>
        <v>1.3304972169151943</v>
      </c>
      <c r="AT29" s="97">
        <v>54845231608.602798</v>
      </c>
      <c r="AU29" s="97">
        <f t="shared" si="27"/>
        <v>3830953782.5235977</v>
      </c>
      <c r="AV29" s="97">
        <f t="shared" si="28"/>
        <v>7.50957172339929</v>
      </c>
    </row>
    <row r="30" spans="1:48" ht="38.25">
      <c r="A30" s="91" t="s">
        <v>621</v>
      </c>
      <c r="B30" s="91" t="s">
        <v>592</v>
      </c>
      <c r="C30" s="95"/>
      <c r="D30" s="95"/>
      <c r="E30" s="96"/>
      <c r="F30" s="97"/>
      <c r="G30" s="95"/>
      <c r="H30" s="97"/>
      <c r="I30" s="97"/>
      <c r="J30" s="95"/>
      <c r="K30" s="97"/>
      <c r="L30" s="97"/>
      <c r="M30" s="95"/>
      <c r="N30" s="97"/>
      <c r="O30" s="97"/>
      <c r="P30" s="95"/>
      <c r="Q30" s="97"/>
      <c r="R30" s="97"/>
      <c r="S30" s="95"/>
      <c r="T30" s="97"/>
      <c r="U30" s="97"/>
      <c r="V30" s="95"/>
      <c r="W30" s="97"/>
      <c r="X30" s="97"/>
      <c r="Y30" s="95"/>
      <c r="Z30" s="97"/>
      <c r="AA30" s="97"/>
      <c r="AB30" s="95"/>
      <c r="AC30" s="97"/>
      <c r="AD30" s="97"/>
      <c r="AE30" s="97"/>
      <c r="AF30" s="97"/>
      <c r="AG30" s="97"/>
      <c r="AH30" s="97">
        <v>10602336722.662199</v>
      </c>
      <c r="AI30" s="97">
        <f t="shared" si="19"/>
        <v>10602336722.662199</v>
      </c>
      <c r="AJ30" s="97">
        <f t="shared" si="20"/>
        <v>0</v>
      </c>
      <c r="AK30" s="97">
        <v>27107096017.6609</v>
      </c>
      <c r="AL30" s="97">
        <f t="shared" si="21"/>
        <v>16504759294.998701</v>
      </c>
      <c r="AM30" s="97">
        <f t="shared" si="22"/>
        <v>155.67095940011259</v>
      </c>
      <c r="AN30" s="97">
        <v>17455926284.463001</v>
      </c>
      <c r="AO30" s="97">
        <f t="shared" si="23"/>
        <v>-9651169733.1978989</v>
      </c>
      <c r="AP30" s="97">
        <f t="shared" si="24"/>
        <v>-35.603849733331593</v>
      </c>
      <c r="AQ30" s="97">
        <v>5508525005.6461201</v>
      </c>
      <c r="AR30" s="97">
        <f t="shared" si="25"/>
        <v>-11947401278.816881</v>
      </c>
      <c r="AS30" s="97">
        <f t="shared" si="26"/>
        <v>-68.443238612040346</v>
      </c>
      <c r="AT30" s="97">
        <v>5114547223.4687405</v>
      </c>
      <c r="AU30" s="97">
        <f t="shared" si="27"/>
        <v>-393977782.17737961</v>
      </c>
      <c r="AV30" s="97">
        <f t="shared" si="28"/>
        <v>-7.1521465687014372</v>
      </c>
    </row>
    <row r="31" spans="1:48" ht="25.5">
      <c r="A31" s="91" t="s">
        <v>639</v>
      </c>
      <c r="B31" s="91" t="s">
        <v>640</v>
      </c>
      <c r="C31" s="95"/>
      <c r="D31" s="95"/>
      <c r="E31" s="96"/>
      <c r="F31" s="97"/>
      <c r="G31" s="95"/>
      <c r="H31" s="97"/>
      <c r="I31" s="97"/>
      <c r="J31" s="95"/>
      <c r="K31" s="97"/>
      <c r="L31" s="97"/>
      <c r="M31" s="95"/>
      <c r="N31" s="97"/>
      <c r="O31" s="97"/>
      <c r="P31" s="95"/>
      <c r="Q31" s="97"/>
      <c r="R31" s="97"/>
      <c r="S31" s="95"/>
      <c r="T31" s="97"/>
      <c r="U31" s="97"/>
      <c r="V31" s="95"/>
      <c r="W31" s="97"/>
      <c r="X31" s="97"/>
      <c r="Y31" s="95"/>
      <c r="Z31" s="97"/>
      <c r="AA31" s="97"/>
      <c r="AB31" s="95"/>
      <c r="AC31" s="97"/>
      <c r="AD31" s="97"/>
      <c r="AE31" s="97"/>
      <c r="AF31" s="97"/>
      <c r="AG31" s="97"/>
      <c r="AH31" s="97">
        <v>13264480860.3181</v>
      </c>
      <c r="AI31" s="97">
        <f t="shared" si="19"/>
        <v>13264480860.3181</v>
      </c>
      <c r="AJ31" s="97">
        <f t="shared" si="20"/>
        <v>0</v>
      </c>
      <c r="AK31" s="97">
        <v>15625454862.621199</v>
      </c>
      <c r="AL31" s="97">
        <f t="shared" si="21"/>
        <v>2360974002.3030987</v>
      </c>
      <c r="AM31" s="97">
        <f t="shared" si="22"/>
        <v>17.799219035900357</v>
      </c>
      <c r="AN31" s="97">
        <v>12609466620.5634</v>
      </c>
      <c r="AO31" s="97">
        <f t="shared" si="23"/>
        <v>-3015988242.0577984</v>
      </c>
      <c r="AP31" s="97">
        <f t="shared" si="24"/>
        <v>-19.301762851541469</v>
      </c>
      <c r="AQ31" s="97">
        <v>16961078787.130699</v>
      </c>
      <c r="AR31" s="97">
        <f t="shared" si="25"/>
        <v>4351612166.5672989</v>
      </c>
      <c r="AS31" s="97">
        <f t="shared" si="26"/>
        <v>34.51067596682266</v>
      </c>
      <c r="AT31" s="97">
        <v>13587297559.743401</v>
      </c>
      <c r="AU31" s="97">
        <f t="shared" si="27"/>
        <v>-3373781227.3872986</v>
      </c>
      <c r="AV31" s="97">
        <f t="shared" si="28"/>
        <v>-19.891312750384554</v>
      </c>
    </row>
    <row r="32" spans="1:48">
      <c r="A32" s="91" t="s">
        <v>655</v>
      </c>
      <c r="B32" s="91" t="s">
        <v>594</v>
      </c>
      <c r="C32" s="95"/>
      <c r="D32" s="95"/>
      <c r="E32" s="96"/>
      <c r="F32" s="97"/>
      <c r="G32" s="95"/>
      <c r="H32" s="97"/>
      <c r="I32" s="97"/>
      <c r="J32" s="95"/>
      <c r="K32" s="97"/>
      <c r="L32" s="97"/>
      <c r="M32" s="95"/>
      <c r="N32" s="97"/>
      <c r="O32" s="97"/>
      <c r="P32" s="95"/>
      <c r="Q32" s="97"/>
      <c r="R32" s="97"/>
      <c r="S32" s="95"/>
      <c r="T32" s="97"/>
      <c r="U32" s="97"/>
      <c r="V32" s="95"/>
      <c r="W32" s="97"/>
      <c r="X32" s="97"/>
      <c r="Y32" s="95"/>
      <c r="Z32" s="97"/>
      <c r="AA32" s="97"/>
      <c r="AB32" s="95"/>
      <c r="AC32" s="97"/>
      <c r="AD32" s="97"/>
      <c r="AE32" s="97"/>
      <c r="AF32" s="97"/>
      <c r="AG32" s="97"/>
      <c r="AH32" s="97">
        <v>9357432782.2071304</v>
      </c>
      <c r="AI32" s="97">
        <f t="shared" si="19"/>
        <v>9357432782.2071304</v>
      </c>
      <c r="AJ32" s="97">
        <f t="shared" si="20"/>
        <v>0</v>
      </c>
      <c r="AK32" s="97">
        <v>9871628425.7964611</v>
      </c>
      <c r="AL32" s="97">
        <f t="shared" si="21"/>
        <v>514195643.58933067</v>
      </c>
      <c r="AM32" s="97">
        <f t="shared" si="22"/>
        <v>5.4950503579043364</v>
      </c>
      <c r="AN32" s="97">
        <v>11091494536.664801</v>
      </c>
      <c r="AO32" s="97">
        <f t="shared" si="23"/>
        <v>1219866110.8683395</v>
      </c>
      <c r="AP32" s="97">
        <f t="shared" si="24"/>
        <v>12.357293632331167</v>
      </c>
      <c r="AQ32" s="97">
        <v>12281419240.8095</v>
      </c>
      <c r="AR32" s="97">
        <f t="shared" si="25"/>
        <v>1189924704.1446991</v>
      </c>
      <c r="AS32" s="97">
        <f t="shared" si="26"/>
        <v>10.728262996579971</v>
      </c>
      <c r="AT32" s="97">
        <v>16588968952.349199</v>
      </c>
      <c r="AU32" s="97">
        <f t="shared" si="27"/>
        <v>4307549711.5396996</v>
      </c>
      <c r="AV32" s="97">
        <f t="shared" si="28"/>
        <v>35.073712793927697</v>
      </c>
    </row>
    <row r="33" spans="1:48">
      <c r="A33" s="91" t="s">
        <v>676</v>
      </c>
      <c r="B33" s="91" t="s">
        <v>677</v>
      </c>
      <c r="C33" s="95"/>
      <c r="D33" s="95"/>
      <c r="E33" s="96"/>
      <c r="F33" s="97"/>
      <c r="G33" s="95"/>
      <c r="H33" s="97"/>
      <c r="I33" s="97"/>
      <c r="J33" s="95"/>
      <c r="K33" s="97"/>
      <c r="L33" s="97"/>
      <c r="M33" s="95"/>
      <c r="N33" s="97"/>
      <c r="O33" s="97"/>
      <c r="P33" s="95"/>
      <c r="Q33" s="97"/>
      <c r="R33" s="97"/>
      <c r="S33" s="95"/>
      <c r="T33" s="97"/>
      <c r="U33" s="97"/>
      <c r="V33" s="95"/>
      <c r="W33" s="97"/>
      <c r="X33" s="97"/>
      <c r="Y33" s="95"/>
      <c r="Z33" s="97"/>
      <c r="AA33" s="97"/>
      <c r="AB33" s="95"/>
      <c r="AC33" s="97"/>
      <c r="AD33" s="97"/>
      <c r="AE33" s="97"/>
      <c r="AF33" s="97"/>
      <c r="AG33" s="97"/>
      <c r="AH33" s="97">
        <v>4229121870.8340001</v>
      </c>
      <c r="AI33" s="97">
        <f t="shared" si="19"/>
        <v>4229121870.8340001</v>
      </c>
      <c r="AJ33" s="97">
        <f t="shared" si="20"/>
        <v>0</v>
      </c>
      <c r="AK33" s="97">
        <v>5247498955.7720003</v>
      </c>
      <c r="AL33" s="97">
        <f t="shared" si="21"/>
        <v>1018377084.9380002</v>
      </c>
      <c r="AM33" s="97">
        <f t="shared" si="22"/>
        <v>24.080107314031412</v>
      </c>
      <c r="AN33" s="97">
        <v>3736351567.0489998</v>
      </c>
      <c r="AO33" s="97">
        <f t="shared" si="23"/>
        <v>-1511147388.7230005</v>
      </c>
      <c r="AP33" s="97">
        <f t="shared" si="24"/>
        <v>-28.797478598081661</v>
      </c>
      <c r="AQ33" s="97">
        <v>979382932.08000004</v>
      </c>
      <c r="AR33" s="97">
        <f t="shared" si="25"/>
        <v>-2756968634.9689999</v>
      </c>
      <c r="AS33" s="97">
        <f t="shared" si="26"/>
        <v>-73.787720065820139</v>
      </c>
      <c r="AT33" s="97">
        <v>1052085663.7610301</v>
      </c>
      <c r="AU33" s="97">
        <f t="shared" si="27"/>
        <v>72702731.681030035</v>
      </c>
      <c r="AV33" s="97">
        <f t="shared" si="28"/>
        <v>7.4233202662236488</v>
      </c>
    </row>
    <row r="34" spans="1:48">
      <c r="A34" s="91" t="s">
        <v>682</v>
      </c>
      <c r="B34" s="91" t="s">
        <v>683</v>
      </c>
      <c r="C34" s="95"/>
      <c r="D34" s="95"/>
      <c r="E34" s="96"/>
      <c r="F34" s="97"/>
      <c r="G34" s="95"/>
      <c r="H34" s="97"/>
      <c r="I34" s="97"/>
      <c r="J34" s="95"/>
      <c r="K34" s="97"/>
      <c r="L34" s="97"/>
      <c r="M34" s="95"/>
      <c r="N34" s="97"/>
      <c r="O34" s="97"/>
      <c r="P34" s="95"/>
      <c r="Q34" s="97"/>
      <c r="R34" s="97"/>
      <c r="S34" s="95"/>
      <c r="T34" s="97"/>
      <c r="U34" s="97"/>
      <c r="V34" s="95"/>
      <c r="W34" s="97"/>
      <c r="X34" s="97"/>
      <c r="Y34" s="95"/>
      <c r="Z34" s="97"/>
      <c r="AA34" s="97"/>
      <c r="AB34" s="95"/>
      <c r="AC34" s="97"/>
      <c r="AD34" s="97"/>
      <c r="AE34" s="97"/>
      <c r="AF34" s="97"/>
      <c r="AG34" s="97"/>
      <c r="AH34" s="97">
        <v>0</v>
      </c>
      <c r="AI34" s="97">
        <f t="shared" si="19"/>
        <v>0</v>
      </c>
      <c r="AJ34" s="97">
        <f t="shared" si="20"/>
        <v>0</v>
      </c>
      <c r="AK34" s="97">
        <v>0</v>
      </c>
      <c r="AL34" s="97">
        <f t="shared" si="21"/>
        <v>0</v>
      </c>
      <c r="AM34" s="97">
        <f t="shared" si="22"/>
        <v>0</v>
      </c>
      <c r="AN34" s="97">
        <v>0</v>
      </c>
      <c r="AO34" s="97">
        <f t="shared" si="23"/>
        <v>0</v>
      </c>
      <c r="AP34" s="97">
        <f t="shared" si="24"/>
        <v>0</v>
      </c>
      <c r="AQ34" s="97">
        <v>1E-3</v>
      </c>
      <c r="AR34" s="97">
        <f t="shared" si="25"/>
        <v>1E-3</v>
      </c>
      <c r="AS34" s="97">
        <f t="shared" si="26"/>
        <v>0</v>
      </c>
      <c r="AT34" s="97">
        <v>0</v>
      </c>
      <c r="AU34" s="97">
        <f t="shared" si="27"/>
        <v>-1E-3</v>
      </c>
      <c r="AV34" s="97">
        <f t="shared" si="28"/>
        <v>-100</v>
      </c>
    </row>
    <row r="35" spans="1:48" ht="25.5">
      <c r="A35" s="91" t="s">
        <v>685</v>
      </c>
      <c r="B35" s="91" t="s">
        <v>686</v>
      </c>
      <c r="C35" s="95"/>
      <c r="D35" s="95"/>
      <c r="E35" s="96"/>
      <c r="F35" s="97"/>
      <c r="G35" s="95"/>
      <c r="H35" s="97"/>
      <c r="I35" s="97"/>
      <c r="J35" s="95"/>
      <c r="K35" s="97"/>
      <c r="L35" s="97"/>
      <c r="M35" s="95"/>
      <c r="N35" s="97"/>
      <c r="O35" s="97"/>
      <c r="P35" s="95"/>
      <c r="Q35" s="97"/>
      <c r="R35" s="97"/>
      <c r="S35" s="95"/>
      <c r="T35" s="97"/>
      <c r="U35" s="97"/>
      <c r="V35" s="95"/>
      <c r="W35" s="97"/>
      <c r="X35" s="97"/>
      <c r="Y35" s="95"/>
      <c r="Z35" s="97"/>
      <c r="AA35" s="97"/>
      <c r="AB35" s="95"/>
      <c r="AC35" s="97"/>
      <c r="AD35" s="97"/>
      <c r="AE35" s="97"/>
      <c r="AF35" s="97"/>
      <c r="AG35" s="97"/>
      <c r="AH35" s="97">
        <v>25471788062.877499</v>
      </c>
      <c r="AI35" s="97">
        <f t="shared" si="19"/>
        <v>25471788062.877499</v>
      </c>
      <c r="AJ35" s="97">
        <f t="shared" si="20"/>
        <v>0</v>
      </c>
      <c r="AK35" s="97">
        <v>32503911013.9207</v>
      </c>
      <c r="AL35" s="97">
        <f t="shared" si="21"/>
        <v>7032122951.0432014</v>
      </c>
      <c r="AM35" s="97">
        <f t="shared" si="22"/>
        <v>27.607496315862466</v>
      </c>
      <c r="AN35" s="97">
        <v>44392906367.540604</v>
      </c>
      <c r="AO35" s="97">
        <f t="shared" si="23"/>
        <v>11888995353.619904</v>
      </c>
      <c r="AP35" s="97">
        <f t="shared" si="24"/>
        <v>36.57712251466635</v>
      </c>
      <c r="AQ35" s="97">
        <v>44465354164.525795</v>
      </c>
      <c r="AR35" s="97">
        <f t="shared" si="25"/>
        <v>72447796.985191345</v>
      </c>
      <c r="AS35" s="97">
        <f t="shared" si="26"/>
        <v>0.16319678730961404</v>
      </c>
      <c r="AT35" s="97">
        <v>58041265404.096298</v>
      </c>
      <c r="AU35" s="97">
        <f t="shared" si="27"/>
        <v>13575911239.570503</v>
      </c>
      <c r="AV35" s="97">
        <f t="shared" si="28"/>
        <v>30.531436203877778</v>
      </c>
    </row>
    <row r="36" spans="1:48">
      <c r="A36" s="91" t="s">
        <v>692</v>
      </c>
      <c r="B36" s="91" t="s">
        <v>693</v>
      </c>
      <c r="C36" s="95"/>
      <c r="D36" s="95"/>
      <c r="E36" s="96"/>
      <c r="F36" s="97"/>
      <c r="G36" s="95"/>
      <c r="H36" s="97"/>
      <c r="I36" s="97"/>
      <c r="J36" s="95"/>
      <c r="K36" s="97"/>
      <c r="L36" s="97"/>
      <c r="M36" s="95"/>
      <c r="N36" s="97"/>
      <c r="O36" s="97"/>
      <c r="P36" s="95"/>
      <c r="Q36" s="97"/>
      <c r="R36" s="97"/>
      <c r="S36" s="95"/>
      <c r="T36" s="97"/>
      <c r="U36" s="97"/>
      <c r="V36" s="95"/>
      <c r="W36" s="97"/>
      <c r="X36" s="97"/>
      <c r="Y36" s="95"/>
      <c r="Z36" s="97"/>
      <c r="AA36" s="97"/>
      <c r="AB36" s="95"/>
      <c r="AC36" s="97"/>
      <c r="AD36" s="97"/>
      <c r="AE36" s="97"/>
      <c r="AF36" s="97"/>
      <c r="AG36" s="97"/>
      <c r="AH36" s="97">
        <v>285925562.49900001</v>
      </c>
      <c r="AI36" s="97">
        <f t="shared" si="19"/>
        <v>285925562.49900001</v>
      </c>
      <c r="AJ36" s="97">
        <f t="shared" si="20"/>
        <v>0</v>
      </c>
      <c r="AK36" s="97">
        <v>313284816.58999997</v>
      </c>
      <c r="AL36" s="97">
        <f t="shared" si="21"/>
        <v>27359254.090999961</v>
      </c>
      <c r="AM36" s="97">
        <f t="shared" si="22"/>
        <v>9.5686632044644995</v>
      </c>
      <c r="AN36" s="97">
        <v>113750453.65000001</v>
      </c>
      <c r="AO36" s="97">
        <f t="shared" si="23"/>
        <v>-199534362.93999997</v>
      </c>
      <c r="AP36" s="97">
        <f t="shared" si="24"/>
        <v>-63.691041625273925</v>
      </c>
      <c r="AQ36" s="97">
        <v>103486057.046</v>
      </c>
      <c r="AR36" s="97">
        <f t="shared" si="25"/>
        <v>-10264396.604000002</v>
      </c>
      <c r="AS36" s="97">
        <f t="shared" si="26"/>
        <v>-9.0236093788097183</v>
      </c>
      <c r="AT36" s="97">
        <v>120103856.73217</v>
      </c>
      <c r="AU36" s="97">
        <f t="shared" si="27"/>
        <v>16617799.686169997</v>
      </c>
      <c r="AV36" s="97">
        <f t="shared" si="28"/>
        <v>16.058008354481331</v>
      </c>
    </row>
    <row r="37" spans="1:48">
      <c r="A37" s="91" t="s">
        <v>697</v>
      </c>
      <c r="B37" s="91" t="s">
        <v>698</v>
      </c>
      <c r="C37" s="95"/>
      <c r="D37" s="95"/>
      <c r="E37" s="96"/>
      <c r="F37" s="97"/>
      <c r="G37" s="95"/>
      <c r="H37" s="97"/>
      <c r="I37" s="97"/>
      <c r="J37" s="95"/>
      <c r="K37" s="97"/>
      <c r="L37" s="97"/>
      <c r="M37" s="95"/>
      <c r="N37" s="97"/>
      <c r="O37" s="97"/>
      <c r="P37" s="95"/>
      <c r="Q37" s="97"/>
      <c r="R37" s="97"/>
      <c r="S37" s="95"/>
      <c r="T37" s="97"/>
      <c r="U37" s="97"/>
      <c r="V37" s="95"/>
      <c r="W37" s="97"/>
      <c r="X37" s="97"/>
      <c r="Y37" s="95"/>
      <c r="Z37" s="97"/>
      <c r="AA37" s="97"/>
      <c r="AB37" s="95"/>
      <c r="AC37" s="97"/>
      <c r="AD37" s="97"/>
      <c r="AE37" s="97"/>
      <c r="AF37" s="97"/>
      <c r="AG37" s="97"/>
      <c r="AH37" s="97">
        <v>1531.835</v>
      </c>
      <c r="AI37" s="97">
        <f t="shared" si="19"/>
        <v>1531.835</v>
      </c>
      <c r="AJ37" s="97">
        <f t="shared" si="20"/>
        <v>0</v>
      </c>
      <c r="AK37" s="97">
        <v>1531.8340000000001</v>
      </c>
      <c r="AL37" s="97">
        <f t="shared" si="21"/>
        <v>-9.9999999997635314E-4</v>
      </c>
      <c r="AM37" s="97">
        <f t="shared" si="22"/>
        <v>-6.5281182371231439E-5</v>
      </c>
      <c r="AN37" s="97">
        <v>1531.8340000000001</v>
      </c>
      <c r="AO37" s="97">
        <f t="shared" si="23"/>
        <v>0</v>
      </c>
      <c r="AP37" s="97">
        <f t="shared" si="24"/>
        <v>0</v>
      </c>
      <c r="AQ37" s="97">
        <v>1531.835</v>
      </c>
      <c r="AR37" s="97">
        <f t="shared" si="25"/>
        <v>9.9999999997635314E-4</v>
      </c>
      <c r="AS37" s="97">
        <f t="shared" si="26"/>
        <v>6.5281224987586979E-5</v>
      </c>
      <c r="AT37" s="97">
        <v>1531.835</v>
      </c>
      <c r="AU37" s="97">
        <f t="shared" si="27"/>
        <v>0</v>
      </c>
      <c r="AV37" s="97">
        <f t="shared" si="28"/>
        <v>0</v>
      </c>
    </row>
    <row r="38" spans="1:48" ht="25.5">
      <c r="A38" s="91" t="s">
        <v>701</v>
      </c>
      <c r="B38" s="91" t="s">
        <v>702</v>
      </c>
      <c r="C38" s="95"/>
      <c r="D38" s="95"/>
      <c r="E38" s="96"/>
      <c r="F38" s="97"/>
      <c r="G38" s="95"/>
      <c r="H38" s="97"/>
      <c r="I38" s="97"/>
      <c r="J38" s="95"/>
      <c r="K38" s="97"/>
      <c r="L38" s="97"/>
      <c r="M38" s="95"/>
      <c r="N38" s="97"/>
      <c r="O38" s="97"/>
      <c r="P38" s="95"/>
      <c r="Q38" s="97"/>
      <c r="R38" s="97"/>
      <c r="S38" s="95"/>
      <c r="T38" s="97"/>
      <c r="U38" s="97"/>
      <c r="V38" s="95"/>
      <c r="W38" s="97"/>
      <c r="X38" s="97"/>
      <c r="Y38" s="95"/>
      <c r="Z38" s="97"/>
      <c r="AA38" s="97"/>
      <c r="AB38" s="95"/>
      <c r="AC38" s="97"/>
      <c r="AD38" s="97"/>
      <c r="AE38" s="97"/>
      <c r="AF38" s="97"/>
      <c r="AG38" s="97"/>
      <c r="AH38" s="97">
        <v>1907183852.2751598</v>
      </c>
      <c r="AI38" s="97">
        <f t="shared" si="19"/>
        <v>1907183852.2751598</v>
      </c>
      <c r="AJ38" s="97">
        <f t="shared" si="20"/>
        <v>0</v>
      </c>
      <c r="AK38" s="97">
        <v>1673512122.2249699</v>
      </c>
      <c r="AL38" s="97">
        <f t="shared" si="21"/>
        <v>-233671730.05018997</v>
      </c>
      <c r="AM38" s="97">
        <f t="shared" si="22"/>
        <v>-12.252186897001732</v>
      </c>
      <c r="AN38" s="97">
        <v>1686634683.24669</v>
      </c>
      <c r="AO38" s="97">
        <f t="shared" si="23"/>
        <v>13122561.021720171</v>
      </c>
      <c r="AP38" s="97">
        <f t="shared" si="24"/>
        <v>0.78413301268911317</v>
      </c>
      <c r="AQ38" s="97">
        <v>9065670882.8680706</v>
      </c>
      <c r="AR38" s="97">
        <f t="shared" si="25"/>
        <v>7379036199.6213808</v>
      </c>
      <c r="AS38" s="97">
        <f t="shared" si="26"/>
        <v>437.50056090493132</v>
      </c>
      <c r="AT38" s="97">
        <v>11705901951.2073</v>
      </c>
      <c r="AU38" s="97">
        <f t="shared" si="27"/>
        <v>2640231068.3392296</v>
      </c>
      <c r="AV38" s="97">
        <f t="shared" si="28"/>
        <v>29.123394202723912</v>
      </c>
    </row>
    <row r="39" spans="1:48">
      <c r="A39" s="91" t="s">
        <v>708</v>
      </c>
      <c r="B39" s="91" t="s">
        <v>709</v>
      </c>
      <c r="C39" s="95"/>
      <c r="D39" s="95"/>
      <c r="E39" s="96"/>
      <c r="F39" s="97"/>
      <c r="G39" s="95"/>
      <c r="H39" s="97"/>
      <c r="I39" s="97"/>
      <c r="J39" s="95"/>
      <c r="K39" s="97"/>
      <c r="L39" s="97"/>
      <c r="M39" s="95"/>
      <c r="N39" s="97"/>
      <c r="O39" s="97"/>
      <c r="P39" s="95"/>
      <c r="Q39" s="97"/>
      <c r="R39" s="97"/>
      <c r="S39" s="95"/>
      <c r="T39" s="97"/>
      <c r="U39" s="97"/>
      <c r="V39" s="95"/>
      <c r="W39" s="97"/>
      <c r="X39" s="97"/>
      <c r="Y39" s="95"/>
      <c r="Z39" s="97"/>
      <c r="AA39" s="97"/>
      <c r="AB39" s="95"/>
      <c r="AC39" s="97"/>
      <c r="AD39" s="97"/>
      <c r="AE39" s="97"/>
      <c r="AF39" s="97"/>
      <c r="AG39" s="97"/>
      <c r="AH39" s="97">
        <v>290350.30197000003</v>
      </c>
      <c r="AI39" s="97">
        <f t="shared" si="19"/>
        <v>290350.30197000003</v>
      </c>
      <c r="AJ39" s="97">
        <f t="shared" si="20"/>
        <v>0</v>
      </c>
      <c r="AK39" s="97">
        <v>902514.77225000004</v>
      </c>
      <c r="AL39" s="97">
        <f t="shared" si="21"/>
        <v>612164.47028000001</v>
      </c>
      <c r="AM39" s="97">
        <f t="shared" si="22"/>
        <v>210.83651924124774</v>
      </c>
      <c r="AN39" s="97">
        <v>342464.39692999999</v>
      </c>
      <c r="AO39" s="97">
        <f t="shared" si="23"/>
        <v>-560050.37532000011</v>
      </c>
      <c r="AP39" s="97">
        <f t="shared" si="24"/>
        <v>-62.05442753294502</v>
      </c>
      <c r="AQ39" s="97">
        <v>30422130.998939998</v>
      </c>
      <c r="AR39" s="97">
        <f t="shared" si="25"/>
        <v>30079666.602009997</v>
      </c>
      <c r="AS39" s="97">
        <f t="shared" si="26"/>
        <v>8783.2974381153854</v>
      </c>
      <c r="AT39" s="97">
        <v>17938035.681709997</v>
      </c>
      <c r="AU39" s="97">
        <f t="shared" si="27"/>
        <v>-12484095.317230001</v>
      </c>
      <c r="AV39" s="97">
        <f t="shared" si="28"/>
        <v>-41.036228913960649</v>
      </c>
    </row>
    <row r="40" spans="1:48" ht="25.5">
      <c r="A40" s="91" t="s">
        <v>712</v>
      </c>
      <c r="B40" s="91" t="s">
        <v>713</v>
      </c>
      <c r="C40" s="95"/>
      <c r="D40" s="95"/>
      <c r="E40" s="96"/>
      <c r="F40" s="97"/>
      <c r="G40" s="95"/>
      <c r="H40" s="97"/>
      <c r="I40" s="97"/>
      <c r="J40" s="95"/>
      <c r="K40" s="97"/>
      <c r="L40" s="97"/>
      <c r="M40" s="95"/>
      <c r="N40" s="97"/>
      <c r="O40" s="97"/>
      <c r="P40" s="95"/>
      <c r="Q40" s="97"/>
      <c r="R40" s="97"/>
      <c r="S40" s="95"/>
      <c r="T40" s="97"/>
      <c r="U40" s="97"/>
      <c r="V40" s="95"/>
      <c r="W40" s="97"/>
      <c r="X40" s="97"/>
      <c r="Y40" s="95"/>
      <c r="Z40" s="97"/>
      <c r="AA40" s="97"/>
      <c r="AB40" s="95"/>
      <c r="AC40" s="97"/>
      <c r="AD40" s="97"/>
      <c r="AE40" s="97"/>
      <c r="AF40" s="97"/>
      <c r="AG40" s="97"/>
      <c r="AH40" s="97">
        <v>250</v>
      </c>
      <c r="AI40" s="97">
        <f t="shared" si="19"/>
        <v>250</v>
      </c>
      <c r="AJ40" s="97">
        <f t="shared" si="20"/>
        <v>0</v>
      </c>
      <c r="AK40" s="97">
        <v>250</v>
      </c>
      <c r="AL40" s="97">
        <f t="shared" si="21"/>
        <v>0</v>
      </c>
      <c r="AM40" s="97">
        <f t="shared" si="22"/>
        <v>0</v>
      </c>
      <c r="AN40" s="97">
        <v>250</v>
      </c>
      <c r="AO40" s="97">
        <f t="shared" si="23"/>
        <v>0</v>
      </c>
      <c r="AP40" s="97">
        <f t="shared" si="24"/>
        <v>0</v>
      </c>
      <c r="AQ40" s="97">
        <v>250</v>
      </c>
      <c r="AR40" s="97">
        <f t="shared" si="25"/>
        <v>0</v>
      </c>
      <c r="AS40" s="97">
        <f t="shared" si="26"/>
        <v>0</v>
      </c>
      <c r="AT40" s="97">
        <v>250</v>
      </c>
      <c r="AU40" s="97">
        <f t="shared" si="27"/>
        <v>0</v>
      </c>
      <c r="AV40" s="97">
        <f t="shared" si="28"/>
        <v>0</v>
      </c>
    </row>
    <row r="41" spans="1:48" ht="25.5">
      <c r="A41" s="91" t="s">
        <v>715</v>
      </c>
      <c r="B41" s="91" t="s">
        <v>716</v>
      </c>
      <c r="C41" s="95"/>
      <c r="D41" s="95"/>
      <c r="E41" s="96"/>
      <c r="F41" s="97"/>
      <c r="G41" s="95"/>
      <c r="H41" s="97"/>
      <c r="I41" s="97"/>
      <c r="J41" s="95"/>
      <c r="K41" s="97"/>
      <c r="L41" s="97"/>
      <c r="M41" s="95"/>
      <c r="N41" s="97"/>
      <c r="O41" s="97"/>
      <c r="P41" s="95"/>
      <c r="Q41" s="97"/>
      <c r="R41" s="97"/>
      <c r="S41" s="95"/>
      <c r="T41" s="97"/>
      <c r="U41" s="97"/>
      <c r="V41" s="95"/>
      <c r="W41" s="97"/>
      <c r="X41" s="97"/>
      <c r="Y41" s="95"/>
      <c r="Z41" s="97"/>
      <c r="AA41" s="97"/>
      <c r="AB41" s="95"/>
      <c r="AC41" s="97"/>
      <c r="AD41" s="97"/>
      <c r="AE41" s="97"/>
      <c r="AF41" s="97"/>
      <c r="AG41" s="97"/>
      <c r="AH41" s="97">
        <v>2191319992.1535001</v>
      </c>
      <c r="AI41" s="97">
        <f t="shared" si="19"/>
        <v>2191319992.1535001</v>
      </c>
      <c r="AJ41" s="97">
        <f t="shared" si="20"/>
        <v>0</v>
      </c>
      <c r="AK41" s="97">
        <v>2330485763.2802701</v>
      </c>
      <c r="AL41" s="97">
        <f>AK41-AH41</f>
        <v>139165771.12677002</v>
      </c>
      <c r="AM41" s="97">
        <f t="shared" si="22"/>
        <v>6.3507735805397409</v>
      </c>
      <c r="AN41" s="97">
        <v>2359387224.5247302</v>
      </c>
      <c r="AO41" s="97">
        <f t="shared" si="23"/>
        <v>28901461.244460106</v>
      </c>
      <c r="AP41" s="97">
        <f t="shared" si="24"/>
        <v>1.2401475134428592</v>
      </c>
      <c r="AQ41" s="97">
        <v>3368204425.8292599</v>
      </c>
      <c r="AR41" s="97">
        <f t="shared" si="25"/>
        <v>1008817201.3045297</v>
      </c>
      <c r="AS41" s="97">
        <f t="shared" si="26"/>
        <v>42.757593616611345</v>
      </c>
      <c r="AT41" s="97">
        <v>4319930363.4188395</v>
      </c>
      <c r="AU41" s="97">
        <f t="shared" si="27"/>
        <v>951725937.58957958</v>
      </c>
      <c r="AV41" s="97">
        <f t="shared" si="28"/>
        <v>28.256180957759486</v>
      </c>
    </row>
    <row r="42" spans="1:48">
      <c r="A42" s="91" t="s">
        <v>722</v>
      </c>
      <c r="B42" s="91" t="s">
        <v>723</v>
      </c>
      <c r="C42" s="95"/>
      <c r="D42" s="95"/>
      <c r="E42" s="96"/>
      <c r="F42" s="97"/>
      <c r="G42" s="95"/>
      <c r="H42" s="97"/>
      <c r="I42" s="97"/>
      <c r="J42" s="95"/>
      <c r="K42" s="97"/>
      <c r="L42" s="97"/>
      <c r="M42" s="95"/>
      <c r="N42" s="97"/>
      <c r="O42" s="97"/>
      <c r="P42" s="95"/>
      <c r="Q42" s="97"/>
      <c r="R42" s="97"/>
      <c r="S42" s="95"/>
      <c r="T42" s="97"/>
      <c r="U42" s="97"/>
      <c r="V42" s="95"/>
      <c r="W42" s="97"/>
      <c r="X42" s="97"/>
      <c r="Y42" s="95"/>
      <c r="Z42" s="97"/>
      <c r="AA42" s="97"/>
      <c r="AB42" s="95"/>
      <c r="AC42" s="97"/>
      <c r="AD42" s="97"/>
      <c r="AE42" s="97"/>
      <c r="AF42" s="97"/>
      <c r="AG42" s="97"/>
      <c r="AH42" s="97">
        <v>175775777.64701</v>
      </c>
      <c r="AI42" s="97">
        <f t="shared" si="19"/>
        <v>175775777.64701</v>
      </c>
      <c r="AJ42" s="97">
        <f t="shared" si="20"/>
        <v>0</v>
      </c>
      <c r="AK42" s="97">
        <v>98543095.180000007</v>
      </c>
      <c r="AL42" s="97">
        <f t="shared" si="21"/>
        <v>-77232682.467009991</v>
      </c>
      <c r="AM42" s="97">
        <f t="shared" si="22"/>
        <v>-43.938182780853566</v>
      </c>
      <c r="AN42" s="97">
        <v>220360920.47194001</v>
      </c>
      <c r="AO42" s="97">
        <f t="shared" si="23"/>
        <v>121817825.29194</v>
      </c>
      <c r="AP42" s="97">
        <f t="shared" si="24"/>
        <v>123.61883404354825</v>
      </c>
      <c r="AQ42" s="97">
        <v>348254244.46871996</v>
      </c>
      <c r="AR42" s="97">
        <f t="shared" si="25"/>
        <v>127893323.99677995</v>
      </c>
      <c r="AS42" s="97">
        <f t="shared" si="26"/>
        <v>58.038114799518382</v>
      </c>
      <c r="AT42" s="97">
        <v>288118580.28696996</v>
      </c>
      <c r="AU42" s="97">
        <f t="shared" si="27"/>
        <v>-60135664.18175</v>
      </c>
      <c r="AV42" s="97">
        <f t="shared" si="28"/>
        <v>-17.267747669088742</v>
      </c>
    </row>
    <row r="43" spans="1:48" ht="25.5">
      <c r="A43" s="91" t="s">
        <v>738</v>
      </c>
      <c r="B43" s="91" t="s">
        <v>739</v>
      </c>
      <c r="C43" s="95"/>
      <c r="D43" s="95"/>
      <c r="E43" s="96"/>
      <c r="F43" s="97"/>
      <c r="G43" s="95"/>
      <c r="H43" s="97"/>
      <c r="I43" s="97"/>
      <c r="J43" s="95"/>
      <c r="K43" s="97"/>
      <c r="L43" s="97"/>
      <c r="M43" s="95"/>
      <c r="N43" s="97"/>
      <c r="O43" s="97"/>
      <c r="P43" s="95"/>
      <c r="Q43" s="97"/>
      <c r="R43" s="97"/>
      <c r="S43" s="95"/>
      <c r="T43" s="97"/>
      <c r="U43" s="97"/>
      <c r="V43" s="95"/>
      <c r="W43" s="97"/>
      <c r="X43" s="97"/>
      <c r="Y43" s="95"/>
      <c r="Z43" s="97"/>
      <c r="AA43" s="97"/>
      <c r="AB43" s="95"/>
      <c r="AC43" s="97"/>
      <c r="AD43" s="97"/>
      <c r="AE43" s="97"/>
      <c r="AF43" s="97"/>
      <c r="AG43" s="97"/>
      <c r="AH43" s="97">
        <v>1E-3</v>
      </c>
      <c r="AI43" s="97">
        <f t="shared" si="19"/>
        <v>1E-3</v>
      </c>
      <c r="AJ43" s="97">
        <f t="shared" si="20"/>
        <v>0</v>
      </c>
      <c r="AK43" s="97">
        <v>0</v>
      </c>
      <c r="AL43" s="97">
        <f t="shared" si="21"/>
        <v>-1E-3</v>
      </c>
      <c r="AM43" s="97">
        <f t="shared" si="22"/>
        <v>-100</v>
      </c>
      <c r="AN43" s="97">
        <v>5056727.5580000002</v>
      </c>
      <c r="AO43" s="97">
        <f t="shared" si="23"/>
        <v>5056727.5580000002</v>
      </c>
      <c r="AP43" s="97">
        <f t="shared" si="24"/>
        <v>0</v>
      </c>
      <c r="AQ43" s="97">
        <v>0</v>
      </c>
      <c r="AR43" s="97">
        <f t="shared" si="25"/>
        <v>-5056727.5580000002</v>
      </c>
      <c r="AS43" s="97">
        <f t="shared" si="26"/>
        <v>-100</v>
      </c>
      <c r="AT43" s="97">
        <v>0</v>
      </c>
      <c r="AU43" s="97">
        <f t="shared" si="27"/>
        <v>0</v>
      </c>
      <c r="AV43" s="97">
        <f t="shared" si="28"/>
        <v>0</v>
      </c>
    </row>
    <row r="44" spans="1:48" ht="25.5">
      <c r="A44" s="91" t="s">
        <v>742</v>
      </c>
      <c r="B44" s="91" t="s">
        <v>743</v>
      </c>
      <c r="C44" s="95"/>
      <c r="D44" s="95"/>
      <c r="E44" s="96"/>
      <c r="F44" s="97"/>
      <c r="G44" s="95"/>
      <c r="H44" s="97"/>
      <c r="I44" s="97"/>
      <c r="J44" s="95"/>
      <c r="K44" s="97"/>
      <c r="L44" s="97"/>
      <c r="M44" s="95"/>
      <c r="N44" s="97"/>
      <c r="O44" s="97"/>
      <c r="P44" s="95"/>
      <c r="Q44" s="97"/>
      <c r="R44" s="97"/>
      <c r="S44" s="95"/>
      <c r="T44" s="97"/>
      <c r="U44" s="97"/>
      <c r="V44" s="95"/>
      <c r="W44" s="97"/>
      <c r="X44" s="97"/>
      <c r="Y44" s="95"/>
      <c r="Z44" s="97"/>
      <c r="AA44" s="97"/>
      <c r="AB44" s="95"/>
      <c r="AC44" s="97"/>
      <c r="AD44" s="97"/>
      <c r="AE44" s="97"/>
      <c r="AF44" s="97"/>
      <c r="AG44" s="97"/>
      <c r="AH44" s="97">
        <v>453561697.03869998</v>
      </c>
      <c r="AI44" s="97">
        <f t="shared" si="19"/>
        <v>453561697.03869998</v>
      </c>
      <c r="AJ44" s="97">
        <f t="shared" si="20"/>
        <v>0</v>
      </c>
      <c r="AK44" s="97">
        <v>230980098.93461999</v>
      </c>
      <c r="AL44" s="97">
        <f t="shared" si="21"/>
        <v>-222581598.10407999</v>
      </c>
      <c r="AM44" s="97">
        <f t="shared" si="22"/>
        <v>-49.074161146612056</v>
      </c>
      <c r="AN44" s="97">
        <v>277654427.55461001</v>
      </c>
      <c r="AO44" s="97">
        <f t="shared" si="23"/>
        <v>46674328.619990021</v>
      </c>
      <c r="AP44" s="97">
        <f t="shared" si="24"/>
        <v>20.207077941031365</v>
      </c>
      <c r="AQ44" s="97">
        <v>266075074.48423001</v>
      </c>
      <c r="AR44" s="97">
        <f t="shared" si="25"/>
        <v>-11579353.070380002</v>
      </c>
      <c r="AS44" s="97">
        <f t="shared" si="26"/>
        <v>-4.1704190249595552</v>
      </c>
      <c r="AT44" s="97">
        <v>602611119.95740998</v>
      </c>
      <c r="AU44" s="97">
        <f t="shared" si="27"/>
        <v>336536045.47317994</v>
      </c>
      <c r="AV44" s="97">
        <f t="shared" si="28"/>
        <v>126.48161280252729</v>
      </c>
    </row>
    <row r="45" spans="1:48" ht="25.5">
      <c r="A45" s="91" t="s">
        <v>747</v>
      </c>
      <c r="B45" s="91" t="s">
        <v>748</v>
      </c>
      <c r="C45" s="95"/>
      <c r="D45" s="95"/>
      <c r="E45" s="96"/>
      <c r="F45" s="97"/>
      <c r="G45" s="95"/>
      <c r="H45" s="97"/>
      <c r="I45" s="97"/>
      <c r="J45" s="95"/>
      <c r="K45" s="97"/>
      <c r="L45" s="97"/>
      <c r="M45" s="95"/>
      <c r="N45" s="97"/>
      <c r="O45" s="97"/>
      <c r="P45" s="95"/>
      <c r="Q45" s="97"/>
      <c r="R45" s="97"/>
      <c r="S45" s="95"/>
      <c r="T45" s="97"/>
      <c r="U45" s="97"/>
      <c r="V45" s="95"/>
      <c r="W45" s="97"/>
      <c r="X45" s="97"/>
      <c r="Y45" s="95"/>
      <c r="Z45" s="97"/>
      <c r="AA45" s="97"/>
      <c r="AB45" s="95"/>
      <c r="AC45" s="97"/>
      <c r="AD45" s="97"/>
      <c r="AE45" s="97"/>
      <c r="AF45" s="97"/>
      <c r="AG45" s="97"/>
      <c r="AH45" s="97">
        <v>413</v>
      </c>
      <c r="AI45" s="97">
        <f t="shared" si="19"/>
        <v>413</v>
      </c>
      <c r="AJ45" s="97">
        <f t="shared" si="20"/>
        <v>0</v>
      </c>
      <c r="AK45" s="97">
        <v>0</v>
      </c>
      <c r="AL45" s="97">
        <f t="shared" si="21"/>
        <v>-413</v>
      </c>
      <c r="AM45" s="97">
        <f t="shared" si="22"/>
        <v>-100</v>
      </c>
      <c r="AN45" s="98">
        <v>0</v>
      </c>
      <c r="AO45" s="97">
        <f t="shared" si="23"/>
        <v>0</v>
      </c>
      <c r="AP45" s="97">
        <f t="shared" si="24"/>
        <v>0</v>
      </c>
      <c r="AQ45" s="98">
        <v>0</v>
      </c>
      <c r="AR45" s="97">
        <f t="shared" si="25"/>
        <v>0</v>
      </c>
      <c r="AS45" s="97">
        <f t="shared" si="26"/>
        <v>0</v>
      </c>
      <c r="AT45" s="97">
        <v>0</v>
      </c>
      <c r="AU45" s="97">
        <f t="shared" si="27"/>
        <v>0</v>
      </c>
      <c r="AV45" s="97">
        <f t="shared" si="28"/>
        <v>0</v>
      </c>
    </row>
    <row r="46" spans="1:48">
      <c r="A46" s="91" t="s">
        <v>247</v>
      </c>
      <c r="B46" s="91" t="s">
        <v>751</v>
      </c>
      <c r="C46" s="95">
        <v>-1799451066</v>
      </c>
      <c r="D46" s="95">
        <v>-1052739577</v>
      </c>
      <c r="E46" s="96">
        <f t="shared" si="0"/>
        <v>746711489</v>
      </c>
      <c r="F46" s="97">
        <f t="shared" si="1"/>
        <v>-41.496626560669142</v>
      </c>
      <c r="G46" s="95">
        <v>-790356849</v>
      </c>
      <c r="H46" s="97">
        <f t="shared" si="2"/>
        <v>262382728</v>
      </c>
      <c r="I46" s="97">
        <f t="shared" si="3"/>
        <v>-24.92380202402137</v>
      </c>
      <c r="J46" s="95">
        <v>-1293271356</v>
      </c>
      <c r="K46" s="97">
        <f t="shared" si="4"/>
        <v>-502914507</v>
      </c>
      <c r="L46" s="97">
        <f t="shared" si="5"/>
        <v>63.63132142605118</v>
      </c>
      <c r="M46" s="95">
        <v>-1493420381</v>
      </c>
      <c r="N46" s="97">
        <f t="shared" si="6"/>
        <v>-200149025</v>
      </c>
      <c r="O46" s="97">
        <f t="shared" si="7"/>
        <v>15.476181705519812</v>
      </c>
      <c r="P46" s="95">
        <v>-1133037930</v>
      </c>
      <c r="Q46" s="97">
        <f t="shared" si="8"/>
        <v>360382451</v>
      </c>
      <c r="R46" s="97">
        <f t="shared" si="9"/>
        <v>-24.131346778506298</v>
      </c>
      <c r="S46" s="95">
        <v>-1263809115</v>
      </c>
      <c r="T46" s="97">
        <f t="shared" si="10"/>
        <v>-130771185</v>
      </c>
      <c r="U46" s="97">
        <f t="shared" si="11"/>
        <v>11.54164229965364</v>
      </c>
      <c r="V46" s="95">
        <v>-1658129500</v>
      </c>
      <c r="W46" s="97">
        <f t="shared" si="12"/>
        <v>-394320385</v>
      </c>
      <c r="X46" s="97">
        <f t="shared" si="13"/>
        <v>31.200944851549039</v>
      </c>
      <c r="Y46" s="95">
        <v>-2444427965</v>
      </c>
      <c r="Z46" s="97">
        <f t="shared" si="14"/>
        <v>-786298465</v>
      </c>
      <c r="AA46" s="97">
        <f t="shared" si="15"/>
        <v>47.420811522863566</v>
      </c>
      <c r="AB46" s="95">
        <v>-3496823136</v>
      </c>
      <c r="AC46" s="97">
        <f t="shared" si="16"/>
        <v>-1052395171</v>
      </c>
      <c r="AD46" s="97">
        <f t="shared" si="17"/>
        <v>43.052819967226974</v>
      </c>
      <c r="AE46" s="97">
        <v>-3091103110.0663099</v>
      </c>
      <c r="AF46" s="97">
        <f t="shared" si="18"/>
        <v>405720025.93369007</v>
      </c>
      <c r="AG46" s="97">
        <f t="shared" si="29"/>
        <v>-11.602532074235569</v>
      </c>
      <c r="AH46" s="97">
        <v>-2826700047.1620202</v>
      </c>
      <c r="AI46" s="97">
        <f t="shared" si="19"/>
        <v>264403062.90428972</v>
      </c>
      <c r="AJ46" s="97">
        <f>IFERROR(AI46/AE46*100,0)</f>
        <v>-8.5536798188080443</v>
      </c>
      <c r="AK46" s="97">
        <v>-3422964389.6339202</v>
      </c>
      <c r="AL46" s="97">
        <f t="shared" si="21"/>
        <v>-596264342.47189999</v>
      </c>
      <c r="AM46" s="97">
        <f t="shared" si="22"/>
        <v>21.094008296725494</v>
      </c>
      <c r="AN46" s="97">
        <v>-4193842736.7646999</v>
      </c>
      <c r="AO46" s="97">
        <f t="shared" si="23"/>
        <v>-770878347.13077974</v>
      </c>
      <c r="AP46" s="97">
        <f t="shared" si="24"/>
        <v>22.520781970893474</v>
      </c>
      <c r="AQ46" s="97">
        <v>-3642716569.9217</v>
      </c>
      <c r="AR46" s="97">
        <f t="shared" si="25"/>
        <v>551126166.84299994</v>
      </c>
      <c r="AS46" s="97">
        <f t="shared" si="26"/>
        <v>-13.141316960019367</v>
      </c>
      <c r="AT46" s="97">
        <v>-3781784508.6003299</v>
      </c>
      <c r="AU46" s="97">
        <f t="shared" si="27"/>
        <v>-139067938.67862988</v>
      </c>
      <c r="AV46" s="97">
        <f t="shared" si="28"/>
        <v>3.8176985776749337</v>
      </c>
    </row>
    <row r="47" spans="1:48">
      <c r="A47" s="91" t="s">
        <v>248</v>
      </c>
      <c r="B47" s="91" t="s">
        <v>760</v>
      </c>
      <c r="C47" s="95">
        <v>13685508019</v>
      </c>
      <c r="D47" s="95">
        <v>9217038499</v>
      </c>
      <c r="E47" s="96">
        <f t="shared" si="0"/>
        <v>-4468469520</v>
      </c>
      <c r="F47" s="97">
        <f t="shared" si="1"/>
        <v>-32.651104466098666</v>
      </c>
      <c r="G47" s="95">
        <v>10736747672</v>
      </c>
      <c r="H47" s="97">
        <f t="shared" si="2"/>
        <v>1519709173</v>
      </c>
      <c r="I47" s="97">
        <f t="shared" si="3"/>
        <v>16.488041936299609</v>
      </c>
      <c r="J47" s="95">
        <v>12196269629</v>
      </c>
      <c r="K47" s="97">
        <f t="shared" si="4"/>
        <v>1459521957</v>
      </c>
      <c r="L47" s="97">
        <f t="shared" si="5"/>
        <v>13.593706414524743</v>
      </c>
      <c r="M47" s="95">
        <v>23975240616</v>
      </c>
      <c r="N47" s="97">
        <f t="shared" si="6"/>
        <v>11778970987</v>
      </c>
      <c r="O47" s="97">
        <f t="shared" si="7"/>
        <v>96.578473134049474</v>
      </c>
      <c r="P47" s="95">
        <v>19819964472</v>
      </c>
      <c r="Q47" s="97">
        <f t="shared" si="8"/>
        <v>-4155276144</v>
      </c>
      <c r="R47" s="97">
        <f t="shared" si="9"/>
        <v>-17.331530517474576</v>
      </c>
      <c r="S47" s="95">
        <v>17261468271</v>
      </c>
      <c r="T47" s="97">
        <f t="shared" si="10"/>
        <v>-2558496201</v>
      </c>
      <c r="U47" s="97">
        <f t="shared" si="11"/>
        <v>-12.908682074654729</v>
      </c>
      <c r="V47" s="95">
        <v>17669938340</v>
      </c>
      <c r="W47" s="97">
        <f t="shared" si="12"/>
        <v>408470069</v>
      </c>
      <c r="X47" s="97">
        <f t="shared" si="13"/>
        <v>2.3663692021277649</v>
      </c>
      <c r="Y47" s="95">
        <v>20826575083</v>
      </c>
      <c r="Z47" s="97">
        <f t="shared" si="14"/>
        <v>3156636743</v>
      </c>
      <c r="AA47" s="97">
        <f t="shared" si="15"/>
        <v>17.86444684899789</v>
      </c>
      <c r="AB47" s="95">
        <v>24694664274</v>
      </c>
      <c r="AC47" s="97">
        <f t="shared" si="16"/>
        <v>3868089191</v>
      </c>
      <c r="AD47" s="97">
        <f t="shared" si="17"/>
        <v>18.572853076343719</v>
      </c>
      <c r="AE47" s="97">
        <v>27651600374.729698</v>
      </c>
      <c r="AF47" s="97">
        <f t="shared" si="18"/>
        <v>2956936100.7296982</v>
      </c>
      <c r="AG47" s="97">
        <f t="shared" si="29"/>
        <v>11.973987853898201</v>
      </c>
      <c r="AH47" s="97">
        <v>90982522138.665207</v>
      </c>
      <c r="AI47" s="97">
        <f t="shared" si="19"/>
        <v>63330921763.935509</v>
      </c>
      <c r="AJ47" s="97">
        <f t="shared" si="20"/>
        <v>229.03166871242831</v>
      </c>
      <c r="AK47" s="97">
        <v>93442267823.860092</v>
      </c>
      <c r="AL47" s="97">
        <f t="shared" si="21"/>
        <v>2459745685.1948853</v>
      </c>
      <c r="AM47" s="97">
        <f t="shared" si="22"/>
        <v>2.7035364896194247</v>
      </c>
      <c r="AN47" s="97">
        <v>93305924881.841599</v>
      </c>
      <c r="AO47" s="97">
        <f t="shared" si="23"/>
        <v>-136342942.01849365</v>
      </c>
      <c r="AP47" s="97">
        <f t="shared" si="24"/>
        <v>-0.14591142230783813</v>
      </c>
      <c r="AQ47" s="97">
        <v>116465198604.811</v>
      </c>
      <c r="AR47" s="97">
        <f t="shared" si="25"/>
        <v>23159273722.969406</v>
      </c>
      <c r="AS47" s="97">
        <f t="shared" si="26"/>
        <v>24.820796484571865</v>
      </c>
      <c r="AT47" s="97">
        <v>142719536168.944</v>
      </c>
      <c r="AU47" s="97">
        <f t="shared" si="27"/>
        <v>26254337564.132996</v>
      </c>
      <c r="AV47" s="97">
        <f t="shared" si="28"/>
        <v>22.542646111152099</v>
      </c>
    </row>
    <row r="48" spans="1:48" ht="25.5">
      <c r="A48" s="91" t="s">
        <v>249</v>
      </c>
      <c r="B48" s="91" t="s">
        <v>761</v>
      </c>
      <c r="C48" s="95">
        <v>6509265186</v>
      </c>
      <c r="D48" s="95">
        <v>4658048579</v>
      </c>
      <c r="E48" s="96">
        <f t="shared" si="0"/>
        <v>-1851216607</v>
      </c>
      <c r="F48" s="97">
        <f t="shared" si="1"/>
        <v>-28.439717143212423</v>
      </c>
      <c r="G48" s="95">
        <v>4950563347</v>
      </c>
      <c r="H48" s="97">
        <f t="shared" si="2"/>
        <v>292514768</v>
      </c>
      <c r="I48" s="97">
        <f t="shared" si="3"/>
        <v>6.2797706601591026</v>
      </c>
      <c r="J48" s="95">
        <v>3997437705</v>
      </c>
      <c r="K48" s="97">
        <f t="shared" si="4"/>
        <v>-953125642</v>
      </c>
      <c r="L48" s="97">
        <f t="shared" si="5"/>
        <v>-19.252872353963234</v>
      </c>
      <c r="M48" s="95">
        <v>15066575794</v>
      </c>
      <c r="N48" s="97">
        <f t="shared" si="6"/>
        <v>11069138089</v>
      </c>
      <c r="O48" s="97">
        <f t="shared" si="7"/>
        <v>276.90583083145259</v>
      </c>
      <c r="P48" s="95">
        <v>4543944656</v>
      </c>
      <c r="Q48" s="97">
        <f t="shared" si="8"/>
        <v>-10522631138</v>
      </c>
      <c r="R48" s="97">
        <f t="shared" si="9"/>
        <v>-69.840893391253871</v>
      </c>
      <c r="S48" s="95">
        <v>5174452131</v>
      </c>
      <c r="T48" s="97">
        <f t="shared" si="10"/>
        <v>630507475</v>
      </c>
      <c r="U48" s="97">
        <f t="shared" si="11"/>
        <v>13.875773644545902</v>
      </c>
      <c r="V48" s="95">
        <v>5725673977</v>
      </c>
      <c r="W48" s="97">
        <f t="shared" si="12"/>
        <v>551221846</v>
      </c>
      <c r="X48" s="97">
        <f t="shared" si="13"/>
        <v>10.652757664867456</v>
      </c>
      <c r="Y48" s="95">
        <v>7522244146</v>
      </c>
      <c r="Z48" s="97">
        <f t="shared" si="14"/>
        <v>1796570169</v>
      </c>
      <c r="AA48" s="97">
        <f t="shared" si="15"/>
        <v>31.377444405965342</v>
      </c>
      <c r="AB48" s="95">
        <v>7198234250</v>
      </c>
      <c r="AC48" s="97">
        <f t="shared" si="16"/>
        <v>-324009896</v>
      </c>
      <c r="AD48" s="97">
        <f t="shared" si="17"/>
        <v>-4.3073568168123639</v>
      </c>
      <c r="AE48" s="97">
        <v>8109089784.1359406</v>
      </c>
      <c r="AF48" s="97">
        <f t="shared" si="18"/>
        <v>910855534.13594055</v>
      </c>
      <c r="AG48" s="97">
        <f t="shared" si="29"/>
        <v>12.653874582310801</v>
      </c>
      <c r="AH48" s="97">
        <v>26953985287.150501</v>
      </c>
      <c r="AI48" s="97">
        <f t="shared" si="19"/>
        <v>18844895503.014561</v>
      </c>
      <c r="AJ48" s="97">
        <f t="shared" si="20"/>
        <v>232.3922413571176</v>
      </c>
      <c r="AK48" s="97">
        <v>28940586265.119499</v>
      </c>
      <c r="AL48" s="97">
        <f t="shared" si="21"/>
        <v>1986600977.968998</v>
      </c>
      <c r="AM48" s="97">
        <f t="shared" si="22"/>
        <v>7.370342295601275</v>
      </c>
      <c r="AN48" s="97">
        <v>29706262401.036198</v>
      </c>
      <c r="AO48" s="97">
        <f t="shared" si="23"/>
        <v>765676135.91669846</v>
      </c>
      <c r="AP48" s="97">
        <f t="shared" si="24"/>
        <v>2.645682879062909</v>
      </c>
      <c r="AQ48" s="97">
        <v>34395773871.215401</v>
      </c>
      <c r="AR48" s="97">
        <f t="shared" si="25"/>
        <v>4689511470.179203</v>
      </c>
      <c r="AS48" s="97">
        <f t="shared" si="26"/>
        <v>15.786272291244643</v>
      </c>
      <c r="AT48" s="97">
        <v>37291809339.849503</v>
      </c>
      <c r="AU48" s="97">
        <f t="shared" si="27"/>
        <v>2896035468.6341019</v>
      </c>
      <c r="AV48" s="97">
        <f t="shared" si="28"/>
        <v>8.4197421447106642</v>
      </c>
    </row>
    <row r="49" spans="1:48">
      <c r="A49" s="91" t="s">
        <v>250</v>
      </c>
      <c r="B49" s="91" t="s">
        <v>136</v>
      </c>
      <c r="C49" s="95">
        <v>7176242833</v>
      </c>
      <c r="D49" s="95">
        <v>4558989920</v>
      </c>
      <c r="E49" s="96">
        <f t="shared" si="0"/>
        <v>-2617252913</v>
      </c>
      <c r="F49" s="97">
        <f t="shared" si="1"/>
        <v>-36.47107510025365</v>
      </c>
      <c r="G49" s="95">
        <v>5786184325</v>
      </c>
      <c r="H49" s="97">
        <f t="shared" si="2"/>
        <v>1227194405</v>
      </c>
      <c r="I49" s="97">
        <f t="shared" si="3"/>
        <v>26.918120604223667</v>
      </c>
      <c r="J49" s="95">
        <v>8198831924</v>
      </c>
      <c r="K49" s="97">
        <f t="shared" si="4"/>
        <v>2412647599</v>
      </c>
      <c r="L49" s="97">
        <f t="shared" si="5"/>
        <v>41.696694461941462</v>
      </c>
      <c r="M49" s="95">
        <v>8908664822</v>
      </c>
      <c r="N49" s="97">
        <f t="shared" si="6"/>
        <v>709832898</v>
      </c>
      <c r="O49" s="97">
        <f t="shared" si="7"/>
        <v>8.6577320352444875</v>
      </c>
      <c r="P49" s="95">
        <v>15276019816</v>
      </c>
      <c r="Q49" s="97">
        <f t="shared" si="8"/>
        <v>6367354994</v>
      </c>
      <c r="R49" s="97">
        <f t="shared" si="9"/>
        <v>71.473729467021585</v>
      </c>
      <c r="S49" s="95">
        <v>12087016140</v>
      </c>
      <c r="T49" s="97">
        <f t="shared" si="10"/>
        <v>-3189003676</v>
      </c>
      <c r="U49" s="97">
        <f t="shared" si="11"/>
        <v>-20.875880722934511</v>
      </c>
      <c r="V49" s="95">
        <v>11944264363</v>
      </c>
      <c r="W49" s="97">
        <f t="shared" si="12"/>
        <v>-142751777</v>
      </c>
      <c r="X49" s="97">
        <f t="shared" si="13"/>
        <v>-1.1810340562679185</v>
      </c>
      <c r="Y49" s="95">
        <v>13304330937</v>
      </c>
      <c r="Z49" s="97">
        <f t="shared" si="14"/>
        <v>1360066574</v>
      </c>
      <c r="AA49" s="97">
        <f t="shared" si="15"/>
        <v>11.386775549050194</v>
      </c>
      <c r="AB49" s="95">
        <v>17496430024</v>
      </c>
      <c r="AC49" s="97">
        <f t="shared" si="16"/>
        <v>4192099087</v>
      </c>
      <c r="AD49" s="97">
        <f t="shared" si="17"/>
        <v>31.509281502774151</v>
      </c>
      <c r="AE49" s="97">
        <v>19542510590.5938</v>
      </c>
      <c r="AF49" s="97">
        <f t="shared" si="18"/>
        <v>2046080566.5937996</v>
      </c>
      <c r="AG49" s="97">
        <f t="shared" si="29"/>
        <v>11.694274567938566</v>
      </c>
      <c r="AH49" s="97">
        <v>0</v>
      </c>
      <c r="AI49" s="97">
        <f t="shared" si="19"/>
        <v>-19542510590.5938</v>
      </c>
      <c r="AJ49" s="97">
        <f t="shared" si="20"/>
        <v>-100</v>
      </c>
      <c r="AK49" s="97">
        <v>0</v>
      </c>
      <c r="AL49" s="97">
        <f t="shared" si="21"/>
        <v>0</v>
      </c>
      <c r="AM49" s="97">
        <f t="shared" si="22"/>
        <v>0</v>
      </c>
      <c r="AN49" s="98">
        <v>0</v>
      </c>
      <c r="AO49" s="97">
        <f t="shared" si="23"/>
        <v>0</v>
      </c>
      <c r="AP49" s="97">
        <f t="shared" si="24"/>
        <v>0</v>
      </c>
      <c r="AQ49" s="98">
        <v>0</v>
      </c>
      <c r="AR49" s="97">
        <f t="shared" si="25"/>
        <v>0</v>
      </c>
      <c r="AS49" s="97">
        <f t="shared" si="26"/>
        <v>0</v>
      </c>
      <c r="AT49" s="97">
        <v>0</v>
      </c>
      <c r="AU49" s="97">
        <f t="shared" si="27"/>
        <v>0</v>
      </c>
      <c r="AV49" s="97">
        <f t="shared" si="28"/>
        <v>0</v>
      </c>
    </row>
    <row r="50" spans="1:48">
      <c r="A50" s="91" t="s">
        <v>860</v>
      </c>
      <c r="B50" s="91" t="s">
        <v>861</v>
      </c>
      <c r="C50" s="95"/>
      <c r="D50" s="95"/>
      <c r="E50" s="96"/>
      <c r="F50" s="97"/>
      <c r="G50" s="95"/>
      <c r="H50" s="97"/>
      <c r="I50" s="97"/>
      <c r="J50" s="95"/>
      <c r="K50" s="97"/>
      <c r="L50" s="97"/>
      <c r="M50" s="95"/>
      <c r="N50" s="97"/>
      <c r="O50" s="97"/>
      <c r="P50" s="95"/>
      <c r="Q50" s="97"/>
      <c r="R50" s="97"/>
      <c r="S50" s="95"/>
      <c r="T50" s="97"/>
      <c r="U50" s="97"/>
      <c r="V50" s="95"/>
      <c r="W50" s="97"/>
      <c r="X50" s="97"/>
      <c r="Y50" s="95"/>
      <c r="Z50" s="97"/>
      <c r="AA50" s="97"/>
      <c r="AB50" s="95"/>
      <c r="AC50" s="97"/>
      <c r="AD50" s="97"/>
      <c r="AE50" s="97"/>
      <c r="AF50" s="97"/>
      <c r="AG50" s="97"/>
      <c r="AH50" s="97">
        <v>66429515404.8144</v>
      </c>
      <c r="AI50" s="97">
        <f t="shared" si="19"/>
        <v>66429515404.8144</v>
      </c>
      <c r="AJ50" s="97">
        <f t="shared" si="20"/>
        <v>0</v>
      </c>
      <c r="AK50" s="97">
        <v>83972944124.6698</v>
      </c>
      <c r="AL50" s="97">
        <f t="shared" si="21"/>
        <v>17543428719.8554</v>
      </c>
      <c r="AM50" s="97">
        <f t="shared" si="22"/>
        <v>26.409087305465967</v>
      </c>
      <c r="AN50" s="97">
        <v>27727208404.349701</v>
      </c>
      <c r="AO50" s="97">
        <f t="shared" si="23"/>
        <v>-56245735720.320099</v>
      </c>
      <c r="AP50" s="97">
        <f t="shared" si="24"/>
        <v>-66.980783282786049</v>
      </c>
      <c r="AQ50" s="97">
        <v>30474822732.577801</v>
      </c>
      <c r="AR50" s="97">
        <f t="shared" si="25"/>
        <v>2747614328.2280998</v>
      </c>
      <c r="AS50" s="97">
        <f t="shared" si="26"/>
        <v>9.9094517131305153</v>
      </c>
      <c r="AT50" s="97">
        <v>30511045637.3787</v>
      </c>
      <c r="AU50" s="97">
        <f t="shared" si="27"/>
        <v>36222904.800899506</v>
      </c>
      <c r="AV50" s="97">
        <f t="shared" si="28"/>
        <v>0.11886174078439171</v>
      </c>
    </row>
    <row r="51" spans="1:48">
      <c r="A51" s="91" t="s">
        <v>934</v>
      </c>
      <c r="B51" s="91" t="s">
        <v>133</v>
      </c>
      <c r="C51" s="95"/>
      <c r="D51" s="95"/>
      <c r="E51" s="96"/>
      <c r="F51" s="97"/>
      <c r="G51" s="95"/>
      <c r="H51" s="97"/>
      <c r="I51" s="97"/>
      <c r="J51" s="95"/>
      <c r="K51" s="97"/>
      <c r="L51" s="97"/>
      <c r="M51" s="95"/>
      <c r="N51" s="97"/>
      <c r="O51" s="97"/>
      <c r="P51" s="95"/>
      <c r="Q51" s="97"/>
      <c r="R51" s="97"/>
      <c r="S51" s="95"/>
      <c r="T51" s="97"/>
      <c r="U51" s="97"/>
      <c r="V51" s="95"/>
      <c r="W51" s="97"/>
      <c r="X51" s="97"/>
      <c r="Y51" s="95"/>
      <c r="Z51" s="97"/>
      <c r="AA51" s="97"/>
      <c r="AB51" s="95"/>
      <c r="AC51" s="97"/>
      <c r="AD51" s="97"/>
      <c r="AE51" s="97"/>
      <c r="AF51" s="97"/>
      <c r="AG51" s="97"/>
      <c r="AH51" s="97">
        <v>144855394.6753</v>
      </c>
      <c r="AI51" s="97">
        <f t="shared" si="19"/>
        <v>144855394.6753</v>
      </c>
      <c r="AJ51" s="97">
        <f t="shared" si="20"/>
        <v>0</v>
      </c>
      <c r="AK51" s="97">
        <v>143251152.21612</v>
      </c>
      <c r="AL51" s="97">
        <f t="shared" si="21"/>
        <v>-1604242.4591799974</v>
      </c>
      <c r="AM51" s="97">
        <f t="shared" si="22"/>
        <v>-1.1074785739088147</v>
      </c>
      <c r="AN51" s="97">
        <v>121862406.30400999</v>
      </c>
      <c r="AO51" s="97">
        <f t="shared" si="23"/>
        <v>-21388745.912110016</v>
      </c>
      <c r="AP51" s="97">
        <f t="shared" si="24"/>
        <v>-14.930941623311528</v>
      </c>
      <c r="AQ51" s="97">
        <v>113862780.66461</v>
      </c>
      <c r="AR51" s="97">
        <f t="shared" si="25"/>
        <v>-7999625.6393999904</v>
      </c>
      <c r="AS51" s="97">
        <f t="shared" si="26"/>
        <v>-6.5644737224729788</v>
      </c>
      <c r="AT51" s="97">
        <v>112955234.67774001</v>
      </c>
      <c r="AU51" s="97">
        <f t="shared" si="27"/>
        <v>-907545.98686999083</v>
      </c>
      <c r="AV51" s="97">
        <f t="shared" si="28"/>
        <v>-0.7970523656393258</v>
      </c>
    </row>
    <row r="52" spans="1:48">
      <c r="A52" s="91" t="s">
        <v>943</v>
      </c>
      <c r="B52" s="91" t="s">
        <v>166</v>
      </c>
      <c r="C52" s="95"/>
      <c r="D52" s="95"/>
      <c r="E52" s="96"/>
      <c r="F52" s="97"/>
      <c r="G52" s="95"/>
      <c r="H52" s="97"/>
      <c r="I52" s="97"/>
      <c r="J52" s="95"/>
      <c r="K52" s="97"/>
      <c r="L52" s="97"/>
      <c r="M52" s="95"/>
      <c r="N52" s="97"/>
      <c r="O52" s="97"/>
      <c r="P52" s="95"/>
      <c r="Q52" s="97"/>
      <c r="R52" s="97"/>
      <c r="S52" s="95"/>
      <c r="T52" s="97"/>
      <c r="U52" s="97"/>
      <c r="V52" s="95"/>
      <c r="W52" s="97"/>
      <c r="X52" s="97"/>
      <c r="Y52" s="95"/>
      <c r="Z52" s="97"/>
      <c r="AA52" s="97"/>
      <c r="AB52" s="95"/>
      <c r="AC52" s="97"/>
      <c r="AD52" s="97"/>
      <c r="AE52" s="97"/>
      <c r="AF52" s="97"/>
      <c r="AG52" s="97"/>
      <c r="AH52" s="97">
        <v>257455.31200000001</v>
      </c>
      <c r="AI52" s="97">
        <f t="shared" si="19"/>
        <v>257455.31200000001</v>
      </c>
      <c r="AJ52" s="97">
        <f t="shared" si="20"/>
        <v>0</v>
      </c>
      <c r="AK52" s="97">
        <v>7789608.6109300004</v>
      </c>
      <c r="AL52" s="97">
        <f t="shared" si="21"/>
        <v>7532153.2989300005</v>
      </c>
      <c r="AM52" s="97">
        <f t="shared" si="22"/>
        <v>2925.6158050955269</v>
      </c>
      <c r="AN52" s="97">
        <v>10429910.392000001</v>
      </c>
      <c r="AO52" s="97">
        <f t="shared" si="23"/>
        <v>2640301.7810700005</v>
      </c>
      <c r="AP52" s="97">
        <f t="shared" si="24"/>
        <v>33.895178987109283</v>
      </c>
      <c r="AQ52" s="97">
        <v>15146836.895</v>
      </c>
      <c r="AR52" s="97">
        <f t="shared" si="25"/>
        <v>4716926.5029999986</v>
      </c>
      <c r="AS52" s="97">
        <f t="shared" si="26"/>
        <v>45.224995476643763</v>
      </c>
      <c r="AT52" s="97">
        <v>14508043.205</v>
      </c>
      <c r="AU52" s="97">
        <f t="shared" si="27"/>
        <v>-638793.68999999948</v>
      </c>
      <c r="AV52" s="97">
        <f t="shared" si="28"/>
        <v>-4.2173405208507031</v>
      </c>
    </row>
    <row r="53" spans="1:48">
      <c r="A53" s="91" t="s">
        <v>946</v>
      </c>
      <c r="B53" s="91" t="s">
        <v>154</v>
      </c>
      <c r="C53" s="95"/>
      <c r="D53" s="95"/>
      <c r="E53" s="96"/>
      <c r="F53" s="97"/>
      <c r="G53" s="95"/>
      <c r="H53" s="97"/>
      <c r="I53" s="97"/>
      <c r="J53" s="95"/>
      <c r="K53" s="97"/>
      <c r="L53" s="97"/>
      <c r="M53" s="95"/>
      <c r="N53" s="97"/>
      <c r="O53" s="97"/>
      <c r="P53" s="95"/>
      <c r="Q53" s="97"/>
      <c r="R53" s="97"/>
      <c r="S53" s="95"/>
      <c r="T53" s="97"/>
      <c r="U53" s="97"/>
      <c r="V53" s="95"/>
      <c r="W53" s="97"/>
      <c r="X53" s="97"/>
      <c r="Y53" s="95"/>
      <c r="Z53" s="97"/>
      <c r="AA53" s="97"/>
      <c r="AB53" s="95"/>
      <c r="AC53" s="97"/>
      <c r="AD53" s="97"/>
      <c r="AE53" s="97"/>
      <c r="AF53" s="97"/>
      <c r="AG53" s="97"/>
      <c r="AH53" s="97">
        <v>1372618.8759100002</v>
      </c>
      <c r="AI53" s="97">
        <f t="shared" si="19"/>
        <v>1372618.8759100002</v>
      </c>
      <c r="AJ53" s="97">
        <f t="shared" si="20"/>
        <v>0</v>
      </c>
      <c r="AK53" s="97">
        <v>13333520.582</v>
      </c>
      <c r="AL53" s="97">
        <f t="shared" si="21"/>
        <v>11960901.70609</v>
      </c>
      <c r="AM53" s="97">
        <f t="shared" si="22"/>
        <v>871.39277449906297</v>
      </c>
      <c r="AN53" s="97">
        <v>14245410.691</v>
      </c>
      <c r="AO53" s="97">
        <f t="shared" si="23"/>
        <v>911890.10899999924</v>
      </c>
      <c r="AP53" s="97">
        <f t="shared" si="24"/>
        <v>6.8390797718573566</v>
      </c>
      <c r="AQ53" s="97">
        <v>75368506.322999999</v>
      </c>
      <c r="AR53" s="97">
        <f t="shared" si="25"/>
        <v>61123095.631999999</v>
      </c>
      <c r="AS53" s="97">
        <f t="shared" si="26"/>
        <v>429.07219003953674</v>
      </c>
      <c r="AT53" s="97">
        <v>75537808.474000007</v>
      </c>
      <c r="AU53" s="97">
        <f t="shared" si="27"/>
        <v>169302.15100000799</v>
      </c>
      <c r="AV53" s="97">
        <f t="shared" si="28"/>
        <v>0.22463248810377778</v>
      </c>
    </row>
    <row r="54" spans="1:48">
      <c r="A54" s="91" t="s">
        <v>949</v>
      </c>
      <c r="B54" s="91" t="s">
        <v>132</v>
      </c>
      <c r="C54" s="95"/>
      <c r="D54" s="95"/>
      <c r="E54" s="96"/>
      <c r="F54" s="97"/>
      <c r="G54" s="95"/>
      <c r="H54" s="97"/>
      <c r="I54" s="97"/>
      <c r="J54" s="95"/>
      <c r="K54" s="97"/>
      <c r="L54" s="97"/>
      <c r="M54" s="95"/>
      <c r="N54" s="97"/>
      <c r="O54" s="97"/>
      <c r="P54" s="95"/>
      <c r="Q54" s="97"/>
      <c r="R54" s="97"/>
      <c r="S54" s="95"/>
      <c r="T54" s="97"/>
      <c r="U54" s="97"/>
      <c r="V54" s="95"/>
      <c r="W54" s="97"/>
      <c r="X54" s="97"/>
      <c r="Y54" s="95"/>
      <c r="Z54" s="97"/>
      <c r="AA54" s="97"/>
      <c r="AB54" s="95"/>
      <c r="AC54" s="97"/>
      <c r="AD54" s="97"/>
      <c r="AE54" s="97"/>
      <c r="AF54" s="97"/>
      <c r="AG54" s="97"/>
      <c r="AH54" s="97">
        <v>4023277161.2462001</v>
      </c>
      <c r="AI54" s="97">
        <f t="shared" si="19"/>
        <v>4023277161.2462001</v>
      </c>
      <c r="AJ54" s="97">
        <f t="shared" si="20"/>
        <v>0</v>
      </c>
      <c r="AK54" s="97">
        <v>4379137925.2762003</v>
      </c>
      <c r="AL54" s="97">
        <f t="shared" si="21"/>
        <v>355860764.03000021</v>
      </c>
      <c r="AM54" s="97">
        <f t="shared" si="22"/>
        <v>8.8450472032549001</v>
      </c>
      <c r="AN54" s="97">
        <v>3782493314.8118701</v>
      </c>
      <c r="AO54" s="97">
        <f t="shared" si="23"/>
        <v>-596644610.4643302</v>
      </c>
      <c r="AP54" s="97">
        <f t="shared" si="24"/>
        <v>-13.624704694056849</v>
      </c>
      <c r="AQ54" s="97">
        <v>5775333117.4752998</v>
      </c>
      <c r="AR54" s="97">
        <f t="shared" si="25"/>
        <v>1992839802.6634297</v>
      </c>
      <c r="AS54" s="97">
        <f t="shared" si="26"/>
        <v>52.685877721440143</v>
      </c>
      <c r="AT54" s="97">
        <v>6427081722.7120304</v>
      </c>
      <c r="AU54" s="97">
        <f t="shared" si="27"/>
        <v>651748605.23673058</v>
      </c>
      <c r="AV54" s="97">
        <f t="shared" si="28"/>
        <v>11.285039182668722</v>
      </c>
    </row>
    <row r="55" spans="1:48">
      <c r="A55" s="91" t="s">
        <v>962</v>
      </c>
      <c r="B55" s="91" t="s">
        <v>131</v>
      </c>
      <c r="C55" s="95"/>
      <c r="D55" s="95"/>
      <c r="E55" s="96"/>
      <c r="F55" s="97"/>
      <c r="G55" s="95"/>
      <c r="H55" s="97"/>
      <c r="I55" s="97"/>
      <c r="J55" s="95"/>
      <c r="K55" s="97"/>
      <c r="L55" s="97"/>
      <c r="M55" s="95"/>
      <c r="N55" s="97"/>
      <c r="O55" s="97"/>
      <c r="P55" s="95"/>
      <c r="Q55" s="97"/>
      <c r="R55" s="97"/>
      <c r="S55" s="95"/>
      <c r="T55" s="97"/>
      <c r="U55" s="97"/>
      <c r="V55" s="95"/>
      <c r="W55" s="97"/>
      <c r="X55" s="97"/>
      <c r="Y55" s="95"/>
      <c r="Z55" s="97"/>
      <c r="AA55" s="97"/>
      <c r="AB55" s="95"/>
      <c r="AC55" s="97"/>
      <c r="AD55" s="97"/>
      <c r="AE55" s="97"/>
      <c r="AF55" s="97"/>
      <c r="AG55" s="97"/>
      <c r="AH55" s="97">
        <v>2704254973.4559302</v>
      </c>
      <c r="AI55" s="97">
        <f t="shared" si="19"/>
        <v>2704254973.4559302</v>
      </c>
      <c r="AJ55" s="97">
        <f t="shared" si="20"/>
        <v>0</v>
      </c>
      <c r="AK55" s="97">
        <v>2962944433.8729401</v>
      </c>
      <c r="AL55" s="97">
        <f t="shared" si="21"/>
        <v>258689460.41700983</v>
      </c>
      <c r="AM55" s="97">
        <f t="shared" si="22"/>
        <v>9.5660158881547694</v>
      </c>
      <c r="AN55" s="97">
        <v>3322251141.4653902</v>
      </c>
      <c r="AO55" s="97">
        <f t="shared" si="23"/>
        <v>359306707.59245014</v>
      </c>
      <c r="AP55" s="97">
        <f t="shared" si="24"/>
        <v>12.126677216244355</v>
      </c>
      <c r="AQ55" s="97">
        <v>3572390612.3915496</v>
      </c>
      <c r="AR55" s="97">
        <f t="shared" si="25"/>
        <v>250139470.92615938</v>
      </c>
      <c r="AS55" s="97">
        <f t="shared" si="26"/>
        <v>7.5292161933256789</v>
      </c>
      <c r="AT55" s="97">
        <v>3995715731.27527</v>
      </c>
      <c r="AU55" s="97">
        <f t="shared" si="27"/>
        <v>423325118.8837204</v>
      </c>
      <c r="AV55" s="97">
        <f t="shared" si="28"/>
        <v>11.849911300722065</v>
      </c>
    </row>
    <row r="56" spans="1:48">
      <c r="A56" s="91" t="s">
        <v>1021</v>
      </c>
      <c r="B56" s="91" t="s">
        <v>1022</v>
      </c>
      <c r="C56" s="95"/>
      <c r="D56" s="95"/>
      <c r="E56" s="96"/>
      <c r="F56" s="97"/>
      <c r="G56" s="95"/>
      <c r="H56" s="97"/>
      <c r="I56" s="97"/>
      <c r="J56" s="95"/>
      <c r="K56" s="97"/>
      <c r="L56" s="97"/>
      <c r="M56" s="95"/>
      <c r="N56" s="97"/>
      <c r="O56" s="97"/>
      <c r="P56" s="95"/>
      <c r="Q56" s="97"/>
      <c r="R56" s="97"/>
      <c r="S56" s="95"/>
      <c r="T56" s="97"/>
      <c r="U56" s="97"/>
      <c r="V56" s="95"/>
      <c r="W56" s="97"/>
      <c r="X56" s="97"/>
      <c r="Y56" s="95"/>
      <c r="Z56" s="97"/>
      <c r="AA56" s="97"/>
      <c r="AB56" s="95"/>
      <c r="AC56" s="97"/>
      <c r="AD56" s="97"/>
      <c r="AE56" s="97"/>
      <c r="AF56" s="97"/>
      <c r="AG56" s="97"/>
      <c r="AH56" s="97">
        <v>2897986183.98736</v>
      </c>
      <c r="AI56" s="97">
        <f t="shared" si="19"/>
        <v>2897986183.98736</v>
      </c>
      <c r="AJ56" s="97">
        <f t="shared" si="20"/>
        <v>0</v>
      </c>
      <c r="AK56" s="97">
        <v>3445158959.3334703</v>
      </c>
      <c r="AL56" s="97">
        <f t="shared" si="21"/>
        <v>547172775.34611034</v>
      </c>
      <c r="AM56" s="97">
        <f t="shared" si="22"/>
        <v>18.881138163096807</v>
      </c>
      <c r="AN56" s="97">
        <v>3520558740.5978303</v>
      </c>
      <c r="AO56" s="97">
        <f t="shared" si="23"/>
        <v>75399781.264359951</v>
      </c>
      <c r="AP56" s="97">
        <f t="shared" si="24"/>
        <v>2.1885719107413095</v>
      </c>
      <c r="AQ56" s="97">
        <v>4026723584.3357902</v>
      </c>
      <c r="AR56" s="97">
        <f t="shared" si="25"/>
        <v>506164843.73795986</v>
      </c>
      <c r="AS56" s="97">
        <f t="shared" si="26"/>
        <v>14.377400890973558</v>
      </c>
      <c r="AT56" s="97">
        <v>5075812140.3768206</v>
      </c>
      <c r="AU56" s="97">
        <f t="shared" si="27"/>
        <v>1049088556.0410304</v>
      </c>
      <c r="AV56" s="97">
        <f t="shared" si="28"/>
        <v>26.053155476627481</v>
      </c>
    </row>
    <row r="57" spans="1:48">
      <c r="A57" s="91" t="s">
        <v>1047</v>
      </c>
      <c r="B57" s="91" t="s">
        <v>1048</v>
      </c>
      <c r="C57" s="95"/>
      <c r="D57" s="95"/>
      <c r="E57" s="96"/>
      <c r="F57" s="97"/>
      <c r="G57" s="95"/>
      <c r="H57" s="97"/>
      <c r="I57" s="97"/>
      <c r="J57" s="95"/>
      <c r="K57" s="97"/>
      <c r="L57" s="97"/>
      <c r="M57" s="95"/>
      <c r="N57" s="97"/>
      <c r="O57" s="97"/>
      <c r="P57" s="95"/>
      <c r="Q57" s="97"/>
      <c r="R57" s="97"/>
      <c r="S57" s="95"/>
      <c r="T57" s="97"/>
      <c r="U57" s="97"/>
      <c r="V57" s="95"/>
      <c r="W57" s="97"/>
      <c r="X57" s="97"/>
      <c r="Y57" s="95"/>
      <c r="Z57" s="97"/>
      <c r="AA57" s="97"/>
      <c r="AB57" s="95"/>
      <c r="AC57" s="97"/>
      <c r="AD57" s="97"/>
      <c r="AE57" s="97"/>
      <c r="AF57" s="97"/>
      <c r="AG57" s="97"/>
      <c r="AH57" s="97">
        <v>7618018151.2044601</v>
      </c>
      <c r="AI57" s="97">
        <f t="shared" si="19"/>
        <v>7618018151.2044601</v>
      </c>
      <c r="AJ57" s="97">
        <f t="shared" si="20"/>
        <v>0</v>
      </c>
      <c r="AK57" s="97">
        <v>8135035622.90063</v>
      </c>
      <c r="AL57" s="97">
        <f t="shared" si="21"/>
        <v>517017471.69616985</v>
      </c>
      <c r="AM57" s="97">
        <f t="shared" si="22"/>
        <v>6.7867713286352025</v>
      </c>
      <c r="AN57" s="97">
        <v>8102511218.6101503</v>
      </c>
      <c r="AO57" s="97">
        <f t="shared" si="23"/>
        <v>-32524404.29047966</v>
      </c>
      <c r="AP57" s="97">
        <f t="shared" si="24"/>
        <v>-0.39980653801836402</v>
      </c>
      <c r="AQ57" s="97">
        <v>8799297199.8685703</v>
      </c>
      <c r="AR57" s="97">
        <f t="shared" si="25"/>
        <v>696785981.25841999</v>
      </c>
      <c r="AS57" s="97">
        <f t="shared" si="26"/>
        <v>8.5996299475404125</v>
      </c>
      <c r="AT57" s="97">
        <v>9169615400.5737</v>
      </c>
      <c r="AU57" s="97">
        <f t="shared" si="27"/>
        <v>370318200.70512962</v>
      </c>
      <c r="AV57" s="97">
        <f t="shared" si="28"/>
        <v>4.2084974776242445</v>
      </c>
    </row>
    <row r="58" spans="1:48" ht="25.5">
      <c r="A58" s="91" t="s">
        <v>1113</v>
      </c>
      <c r="B58" s="91" t="s">
        <v>1114</v>
      </c>
      <c r="C58" s="95"/>
      <c r="D58" s="95"/>
      <c r="E58" s="96"/>
      <c r="F58" s="97"/>
      <c r="G58" s="95"/>
      <c r="H58" s="97"/>
      <c r="I58" s="97"/>
      <c r="J58" s="95"/>
      <c r="K58" s="97"/>
      <c r="L58" s="97"/>
      <c r="M58" s="95"/>
      <c r="N58" s="97"/>
      <c r="O58" s="97"/>
      <c r="P58" s="95"/>
      <c r="Q58" s="97"/>
      <c r="R58" s="97"/>
      <c r="S58" s="95"/>
      <c r="T58" s="97"/>
      <c r="U58" s="97"/>
      <c r="V58" s="95"/>
      <c r="W58" s="97"/>
      <c r="X58" s="97"/>
      <c r="Y58" s="95"/>
      <c r="Z58" s="97"/>
      <c r="AA58" s="97"/>
      <c r="AB58" s="95"/>
      <c r="AC58" s="97"/>
      <c r="AD58" s="97"/>
      <c r="AE58" s="97"/>
      <c r="AF58" s="97"/>
      <c r="AG58" s="97"/>
      <c r="AH58" s="97">
        <v>454737862.27399999</v>
      </c>
      <c r="AI58" s="97">
        <f t="shared" si="19"/>
        <v>454737862.27399999</v>
      </c>
      <c r="AJ58" s="97">
        <f t="shared" si="20"/>
        <v>0</v>
      </c>
      <c r="AK58" s="97">
        <v>1269893233.1585701</v>
      </c>
      <c r="AL58" s="97">
        <f t="shared" si="21"/>
        <v>815155370.88457012</v>
      </c>
      <c r="AM58" s="97">
        <f t="shared" si="22"/>
        <v>179.25830209260261</v>
      </c>
      <c r="AN58" s="97">
        <v>181594284.45401001</v>
      </c>
      <c r="AO58" s="97">
        <f t="shared" si="23"/>
        <v>-1088298948.70456</v>
      </c>
      <c r="AP58" s="97">
        <f t="shared" si="24"/>
        <v>-85.700035269710384</v>
      </c>
      <c r="AQ58" s="97">
        <v>14119697.671969999</v>
      </c>
      <c r="AR58" s="97">
        <f t="shared" si="25"/>
        <v>-167474586.78204</v>
      </c>
      <c r="AS58" s="97">
        <f t="shared" si="26"/>
        <v>-92.224591366174906</v>
      </c>
      <c r="AT58" s="97">
        <v>282287.39620999998</v>
      </c>
      <c r="AU58" s="97">
        <f t="shared" si="27"/>
        <v>-13837410.275759999</v>
      </c>
      <c r="AV58" s="97">
        <f t="shared" si="28"/>
        <v>-98.000754670757658</v>
      </c>
    </row>
    <row r="59" spans="1:48">
      <c r="A59" s="91" t="s">
        <v>1125</v>
      </c>
      <c r="B59" s="91" t="s">
        <v>176</v>
      </c>
      <c r="C59" s="95"/>
      <c r="D59" s="95"/>
      <c r="E59" s="96"/>
      <c r="F59" s="97"/>
      <c r="G59" s="95"/>
      <c r="H59" s="97"/>
      <c r="I59" s="97"/>
      <c r="J59" s="95"/>
      <c r="K59" s="97"/>
      <c r="L59" s="97"/>
      <c r="M59" s="95"/>
      <c r="N59" s="97"/>
      <c r="O59" s="97"/>
      <c r="P59" s="95"/>
      <c r="Q59" s="97"/>
      <c r="R59" s="97"/>
      <c r="S59" s="95"/>
      <c r="T59" s="97"/>
      <c r="U59" s="97"/>
      <c r="V59" s="95"/>
      <c r="W59" s="97"/>
      <c r="X59" s="97"/>
      <c r="Y59" s="95"/>
      <c r="Z59" s="97"/>
      <c r="AA59" s="97"/>
      <c r="AB59" s="95"/>
      <c r="AC59" s="97"/>
      <c r="AD59" s="97"/>
      <c r="AE59" s="97"/>
      <c r="AF59" s="97"/>
      <c r="AG59" s="97"/>
      <c r="AH59" s="97">
        <v>493775606.66863</v>
      </c>
      <c r="AI59" s="97">
        <f t="shared" si="19"/>
        <v>493775606.66863</v>
      </c>
      <c r="AJ59" s="97">
        <f t="shared" si="20"/>
        <v>0</v>
      </c>
      <c r="AK59" s="97">
        <v>198253879.24939999</v>
      </c>
      <c r="AL59" s="97">
        <f t="shared" si="21"/>
        <v>-295521727.41922998</v>
      </c>
      <c r="AM59" s="97">
        <f t="shared" si="22"/>
        <v>-59.849397869820841</v>
      </c>
      <c r="AN59" s="97">
        <v>199518285.93607</v>
      </c>
      <c r="AO59" s="97">
        <f t="shared" si="23"/>
        <v>1264406.6866700053</v>
      </c>
      <c r="AP59" s="97">
        <f t="shared" si="24"/>
        <v>0.63777147335382189</v>
      </c>
      <c r="AQ59" s="97">
        <v>315726456.32754999</v>
      </c>
      <c r="AR59" s="97">
        <f t="shared" si="25"/>
        <v>116208170.39148</v>
      </c>
      <c r="AS59" s="97">
        <f t="shared" si="26"/>
        <v>58.244370858676895</v>
      </c>
      <c r="AT59" s="97">
        <v>344002486.93034005</v>
      </c>
      <c r="AU59" s="97">
        <f t="shared" si="27"/>
        <v>28276030.602790058</v>
      </c>
      <c r="AV59" s="97">
        <f t="shared" si="28"/>
        <v>8.9558635445662897</v>
      </c>
    </row>
    <row r="60" spans="1:48">
      <c r="A60" s="91" t="s">
        <v>1162</v>
      </c>
      <c r="B60" s="91" t="s">
        <v>1163</v>
      </c>
      <c r="C60" s="95"/>
      <c r="D60" s="95"/>
      <c r="E60" s="96"/>
      <c r="F60" s="97"/>
      <c r="G60" s="95"/>
      <c r="H60" s="97"/>
      <c r="I60" s="97"/>
      <c r="J60" s="95"/>
      <c r="K60" s="97"/>
      <c r="L60" s="97"/>
      <c r="M60" s="95"/>
      <c r="N60" s="97"/>
      <c r="O60" s="97"/>
      <c r="P60" s="95"/>
      <c r="Q60" s="97"/>
      <c r="R60" s="97"/>
      <c r="S60" s="95"/>
      <c r="T60" s="97"/>
      <c r="U60" s="97"/>
      <c r="V60" s="95"/>
      <c r="W60" s="97"/>
      <c r="X60" s="97"/>
      <c r="Y60" s="95"/>
      <c r="Z60" s="97"/>
      <c r="AA60" s="97"/>
      <c r="AB60" s="95"/>
      <c r="AC60" s="97"/>
      <c r="AD60" s="97"/>
      <c r="AE60" s="97"/>
      <c r="AF60" s="97"/>
      <c r="AG60" s="97"/>
      <c r="AH60" s="97">
        <v>4040753.8820000002</v>
      </c>
      <c r="AI60" s="97">
        <f t="shared" si="19"/>
        <v>4040753.8820000002</v>
      </c>
      <c r="AJ60" s="97">
        <f t="shared" si="20"/>
        <v>0</v>
      </c>
      <c r="AK60" s="97">
        <v>0</v>
      </c>
      <c r="AL60" s="97">
        <f t="shared" si="21"/>
        <v>-4040753.8820000002</v>
      </c>
      <c r="AM60" s="97">
        <f t="shared" si="22"/>
        <v>-100</v>
      </c>
      <c r="AN60" s="98">
        <v>0</v>
      </c>
      <c r="AO60" s="97">
        <f t="shared" si="23"/>
        <v>0</v>
      </c>
      <c r="AP60" s="97">
        <f t="shared" si="24"/>
        <v>0</v>
      </c>
      <c r="AQ60" s="98">
        <v>0</v>
      </c>
      <c r="AR60" s="97">
        <f t="shared" si="25"/>
        <v>0</v>
      </c>
      <c r="AS60" s="97">
        <f t="shared" si="26"/>
        <v>0</v>
      </c>
      <c r="AT60" s="97">
        <v>0</v>
      </c>
      <c r="AU60" s="97">
        <f t="shared" si="27"/>
        <v>0</v>
      </c>
      <c r="AV60" s="97">
        <f t="shared" si="28"/>
        <v>0</v>
      </c>
    </row>
    <row r="61" spans="1:48">
      <c r="A61" s="91" t="s">
        <v>1168</v>
      </c>
      <c r="B61" s="91" t="s">
        <v>1169</v>
      </c>
      <c r="C61" s="95"/>
      <c r="D61" s="95"/>
      <c r="E61" s="96"/>
      <c r="F61" s="97"/>
      <c r="G61" s="95"/>
      <c r="H61" s="97"/>
      <c r="I61" s="97"/>
      <c r="J61" s="95"/>
      <c r="K61" s="97"/>
      <c r="L61" s="97"/>
      <c r="M61" s="95"/>
      <c r="N61" s="97"/>
      <c r="O61" s="97"/>
      <c r="P61" s="95"/>
      <c r="Q61" s="97"/>
      <c r="R61" s="97"/>
      <c r="S61" s="95"/>
      <c r="T61" s="97"/>
      <c r="U61" s="97"/>
      <c r="V61" s="95"/>
      <c r="W61" s="97"/>
      <c r="X61" s="97"/>
      <c r="Y61" s="95"/>
      <c r="Z61" s="97"/>
      <c r="AA61" s="97"/>
      <c r="AB61" s="95"/>
      <c r="AC61" s="97"/>
      <c r="AD61" s="97"/>
      <c r="AE61" s="97"/>
      <c r="AF61" s="97"/>
      <c r="AG61" s="97"/>
      <c r="AH61" s="97">
        <v>81838161.032859996</v>
      </c>
      <c r="AI61" s="97">
        <f t="shared" si="19"/>
        <v>81838161.032859996</v>
      </c>
      <c r="AJ61" s="97">
        <f t="shared" si="20"/>
        <v>0</v>
      </c>
      <c r="AK61" s="97">
        <v>204290171.74188</v>
      </c>
      <c r="AL61" s="97">
        <f t="shared" si="21"/>
        <v>122452010.70902</v>
      </c>
      <c r="AM61" s="97">
        <f t="shared" si="22"/>
        <v>149.62703115952542</v>
      </c>
      <c r="AN61" s="97">
        <v>33751557.700959995</v>
      </c>
      <c r="AO61" s="97">
        <f t="shared" si="23"/>
        <v>-170538614.04092002</v>
      </c>
      <c r="AP61" s="97">
        <f t="shared" si="24"/>
        <v>-83.478618959895456</v>
      </c>
      <c r="AQ61" s="97">
        <v>26377010.251709998</v>
      </c>
      <c r="AR61" s="97">
        <f t="shared" si="25"/>
        <v>-7374547.4492499977</v>
      </c>
      <c r="AS61" s="97">
        <f t="shared" si="26"/>
        <v>-21.849502516561607</v>
      </c>
      <c r="AT61" s="97">
        <v>157802053.50007999</v>
      </c>
      <c r="AU61" s="97">
        <f t="shared" si="27"/>
        <v>131425043.24836999</v>
      </c>
      <c r="AV61" s="97">
        <f t="shared" si="28"/>
        <v>498.25602672255025</v>
      </c>
    </row>
    <row r="62" spans="1:48" ht="25.5">
      <c r="A62" s="91" t="s">
        <v>1176</v>
      </c>
      <c r="B62" s="91" t="s">
        <v>7664</v>
      </c>
      <c r="C62" s="95"/>
      <c r="D62" s="95"/>
      <c r="E62" s="96"/>
      <c r="F62" s="97"/>
      <c r="G62" s="95"/>
      <c r="H62" s="97"/>
      <c r="I62" s="97"/>
      <c r="J62" s="95"/>
      <c r="K62" s="97"/>
      <c r="L62" s="97"/>
      <c r="M62" s="95"/>
      <c r="N62" s="97"/>
      <c r="O62" s="97"/>
      <c r="P62" s="95"/>
      <c r="Q62" s="97"/>
      <c r="R62" s="97"/>
      <c r="S62" s="95"/>
      <c r="T62" s="97"/>
      <c r="U62" s="97"/>
      <c r="V62" s="95"/>
      <c r="W62" s="97"/>
      <c r="X62" s="97"/>
      <c r="Y62" s="95"/>
      <c r="Z62" s="97"/>
      <c r="AA62" s="97"/>
      <c r="AB62" s="95"/>
      <c r="AC62" s="97"/>
      <c r="AD62" s="97"/>
      <c r="AE62" s="97"/>
      <c r="AF62" s="97"/>
      <c r="AG62" s="97"/>
      <c r="AH62" s="97">
        <v>3635069144.7776003</v>
      </c>
      <c r="AI62" s="97">
        <f t="shared" si="19"/>
        <v>3635069144.7776003</v>
      </c>
      <c r="AJ62" s="97">
        <f t="shared" si="20"/>
        <v>0</v>
      </c>
      <c r="AK62" s="97">
        <v>2942051242.4945898</v>
      </c>
      <c r="AL62" s="97">
        <f t="shared" si="21"/>
        <v>-693017902.28301048</v>
      </c>
      <c r="AM62" s="97">
        <f t="shared" si="22"/>
        <v>-19.064779091716851</v>
      </c>
      <c r="AN62" s="97">
        <v>3196734916.776</v>
      </c>
      <c r="AO62" s="97">
        <f t="shared" si="23"/>
        <v>254683674.28141022</v>
      </c>
      <c r="AP62" s="97">
        <f t="shared" si="24"/>
        <v>8.6566702375129889</v>
      </c>
      <c r="AQ62" s="97">
        <v>6698767996.7679996</v>
      </c>
      <c r="AR62" s="97">
        <f t="shared" si="25"/>
        <v>3502033079.9919996</v>
      </c>
      <c r="AS62" s="97">
        <f t="shared" si="26"/>
        <v>109.55031215174706</v>
      </c>
      <c r="AT62" s="97">
        <v>7642256583.7620001</v>
      </c>
      <c r="AU62" s="97">
        <f t="shared" si="27"/>
        <v>943488586.99400043</v>
      </c>
      <c r="AV62" s="97">
        <f t="shared" si="28"/>
        <v>14.084509083598832</v>
      </c>
    </row>
    <row r="63" spans="1:48" ht="25.5">
      <c r="A63" s="91" t="s">
        <v>1185</v>
      </c>
      <c r="B63" s="91" t="s">
        <v>1186</v>
      </c>
      <c r="C63" s="95"/>
      <c r="D63" s="95"/>
      <c r="E63" s="96"/>
      <c r="F63" s="97"/>
      <c r="G63" s="95"/>
      <c r="H63" s="97"/>
      <c r="I63" s="97"/>
      <c r="J63" s="95"/>
      <c r="K63" s="97"/>
      <c r="L63" s="97"/>
      <c r="M63" s="95"/>
      <c r="N63" s="97"/>
      <c r="O63" s="97"/>
      <c r="P63" s="95"/>
      <c r="Q63" s="97"/>
      <c r="R63" s="97"/>
      <c r="S63" s="95"/>
      <c r="T63" s="97"/>
      <c r="U63" s="97"/>
      <c r="V63" s="95"/>
      <c r="W63" s="97"/>
      <c r="X63" s="97"/>
      <c r="Y63" s="95"/>
      <c r="Z63" s="97"/>
      <c r="AA63" s="97"/>
      <c r="AB63" s="95"/>
      <c r="AC63" s="97"/>
      <c r="AD63" s="97"/>
      <c r="AE63" s="97"/>
      <c r="AF63" s="97"/>
      <c r="AG63" s="97"/>
      <c r="AH63" s="97">
        <v>78872135.966000006</v>
      </c>
      <c r="AI63" s="97">
        <f t="shared" si="19"/>
        <v>78872135.966000006</v>
      </c>
      <c r="AJ63" s="97">
        <f t="shared" si="20"/>
        <v>0</v>
      </c>
      <c r="AK63" s="97">
        <v>65681596.041000001</v>
      </c>
      <c r="AL63" s="97">
        <f t="shared" si="21"/>
        <v>-13190539.925000004</v>
      </c>
      <c r="AM63" s="97">
        <f t="shared" si="22"/>
        <v>-16.723954237382578</v>
      </c>
      <c r="AN63" s="97">
        <v>71863822.167999998</v>
      </c>
      <c r="AO63" s="97">
        <f t="shared" si="23"/>
        <v>6182226.1269999966</v>
      </c>
      <c r="AP63" s="97">
        <f t="shared" si="24"/>
        <v>9.4124176323926498</v>
      </c>
      <c r="AQ63" s="97">
        <v>88253988.840000004</v>
      </c>
      <c r="AR63" s="97">
        <f t="shared" si="25"/>
        <v>16390166.672000006</v>
      </c>
      <c r="AS63" s="97">
        <f t="shared" si="26"/>
        <v>22.807257083660001</v>
      </c>
      <c r="AT63" s="97">
        <v>95014250.642000005</v>
      </c>
      <c r="AU63" s="97">
        <f t="shared" si="27"/>
        <v>6760261.8020000011</v>
      </c>
      <c r="AV63" s="97">
        <f t="shared" si="28"/>
        <v>7.6600070896013683</v>
      </c>
    </row>
    <row r="64" spans="1:48">
      <c r="A64" s="91" t="s">
        <v>1189</v>
      </c>
      <c r="B64" s="91" t="s">
        <v>191</v>
      </c>
      <c r="C64" s="95"/>
      <c r="D64" s="95"/>
      <c r="E64" s="96"/>
      <c r="F64" s="97"/>
      <c r="G64" s="95"/>
      <c r="H64" s="97"/>
      <c r="I64" s="97"/>
      <c r="J64" s="95"/>
      <c r="K64" s="97"/>
      <c r="L64" s="97"/>
      <c r="M64" s="95"/>
      <c r="N64" s="97"/>
      <c r="O64" s="97"/>
      <c r="P64" s="95"/>
      <c r="Q64" s="97"/>
      <c r="R64" s="97"/>
      <c r="S64" s="95"/>
      <c r="T64" s="97"/>
      <c r="U64" s="97"/>
      <c r="V64" s="95"/>
      <c r="W64" s="97"/>
      <c r="X64" s="97"/>
      <c r="Y64" s="95"/>
      <c r="Z64" s="97"/>
      <c r="AA64" s="97"/>
      <c r="AB64" s="95"/>
      <c r="AC64" s="97"/>
      <c r="AD64" s="97"/>
      <c r="AE64" s="97"/>
      <c r="AF64" s="97"/>
      <c r="AG64" s="97"/>
      <c r="AH64" s="97">
        <v>223204212.01894</v>
      </c>
      <c r="AI64" s="97">
        <f t="shared" si="19"/>
        <v>223204212.01894</v>
      </c>
      <c r="AJ64" s="97">
        <f t="shared" si="20"/>
        <v>0</v>
      </c>
      <c r="AK64" s="97">
        <v>563705.60962</v>
      </c>
      <c r="AL64" s="97">
        <f t="shared" si="21"/>
        <v>-222640506.40932</v>
      </c>
      <c r="AM64" s="97">
        <f t="shared" si="22"/>
        <v>-99.747448489201375</v>
      </c>
      <c r="AN64" s="97">
        <v>514030.69164999999</v>
      </c>
      <c r="AO64" s="97">
        <f t="shared" si="23"/>
        <v>-49674.91797000001</v>
      </c>
      <c r="AP64" s="97">
        <f t="shared" si="24"/>
        <v>-8.8122092670829382</v>
      </c>
      <c r="AQ64" s="97">
        <v>189000</v>
      </c>
      <c r="AR64" s="97">
        <f t="shared" si="25"/>
        <v>-325030.69164999999</v>
      </c>
      <c r="AS64" s="97">
        <f t="shared" si="26"/>
        <v>-63.231767466389186</v>
      </c>
      <c r="AT64" s="97">
        <v>189000</v>
      </c>
      <c r="AU64" s="97">
        <f t="shared" si="27"/>
        <v>0</v>
      </c>
      <c r="AV64" s="97">
        <f t="shared" si="28"/>
        <v>0</v>
      </c>
    </row>
    <row r="65" spans="1:48">
      <c r="A65" s="91" t="s">
        <v>1194</v>
      </c>
      <c r="B65" s="91" t="s">
        <v>1195</v>
      </c>
      <c r="C65" s="95"/>
      <c r="D65" s="95"/>
      <c r="E65" s="96"/>
      <c r="F65" s="97"/>
      <c r="G65" s="95"/>
      <c r="H65" s="97"/>
      <c r="I65" s="97"/>
      <c r="J65" s="95"/>
      <c r="K65" s="97"/>
      <c r="L65" s="97"/>
      <c r="M65" s="95"/>
      <c r="N65" s="97"/>
      <c r="O65" s="97"/>
      <c r="P65" s="95"/>
      <c r="Q65" s="97"/>
      <c r="R65" s="97"/>
      <c r="S65" s="95"/>
      <c r="T65" s="97"/>
      <c r="U65" s="97"/>
      <c r="V65" s="95"/>
      <c r="W65" s="97"/>
      <c r="X65" s="97"/>
      <c r="Y65" s="95"/>
      <c r="Z65" s="97"/>
      <c r="AA65" s="97"/>
      <c r="AB65" s="95"/>
      <c r="AC65" s="97"/>
      <c r="AD65" s="97"/>
      <c r="AE65" s="97"/>
      <c r="AF65" s="97"/>
      <c r="AG65" s="97"/>
      <c r="AH65" s="97">
        <v>1242.5</v>
      </c>
      <c r="AI65" s="97">
        <f t="shared" si="19"/>
        <v>1242.5</v>
      </c>
      <c r="AJ65" s="97">
        <f t="shared" si="20"/>
        <v>0</v>
      </c>
      <c r="AK65" s="97">
        <v>2069041.247</v>
      </c>
      <c r="AL65" s="97">
        <f t="shared" si="21"/>
        <v>2067798.747</v>
      </c>
      <c r="AM65" s="97">
        <f t="shared" si="22"/>
        <v>166422.43436619718</v>
      </c>
      <c r="AN65" s="97">
        <v>46842.119079999997</v>
      </c>
      <c r="AO65" s="97">
        <f t="shared" si="23"/>
        <v>-2022199.1279199999</v>
      </c>
      <c r="AP65" s="97">
        <f t="shared" si="24"/>
        <v>-97.736047111292791</v>
      </c>
      <c r="AQ65" s="97">
        <v>214047.03353000002</v>
      </c>
      <c r="AR65" s="97">
        <f t="shared" si="25"/>
        <v>167204.91445000001</v>
      </c>
      <c r="AS65" s="97">
        <f t="shared" si="26"/>
        <v>356.95420645773231</v>
      </c>
      <c r="AT65" s="97">
        <v>212566.22736000002</v>
      </c>
      <c r="AU65" s="97">
        <f t="shared" si="27"/>
        <v>-1480.8061699999962</v>
      </c>
      <c r="AV65" s="97">
        <f t="shared" si="28"/>
        <v>-0.6918134512676869</v>
      </c>
    </row>
    <row r="66" spans="1:48">
      <c r="A66" s="91" t="s">
        <v>1197</v>
      </c>
      <c r="B66" s="91" t="s">
        <v>210</v>
      </c>
      <c r="C66" s="95"/>
      <c r="D66" s="95"/>
      <c r="E66" s="96"/>
      <c r="F66" s="97"/>
      <c r="G66" s="95"/>
      <c r="H66" s="97"/>
      <c r="I66" s="97"/>
      <c r="J66" s="95"/>
      <c r="K66" s="97"/>
      <c r="L66" s="97"/>
      <c r="M66" s="95"/>
      <c r="N66" s="97"/>
      <c r="O66" s="97"/>
      <c r="P66" s="95"/>
      <c r="Q66" s="97"/>
      <c r="R66" s="97"/>
      <c r="S66" s="95"/>
      <c r="T66" s="97"/>
      <c r="U66" s="97"/>
      <c r="V66" s="95"/>
      <c r="W66" s="97"/>
      <c r="X66" s="97"/>
      <c r="Y66" s="95"/>
      <c r="Z66" s="97"/>
      <c r="AA66" s="97"/>
      <c r="AB66" s="95"/>
      <c r="AC66" s="97"/>
      <c r="AD66" s="97"/>
      <c r="AE66" s="97"/>
      <c r="AF66" s="97"/>
      <c r="AG66" s="97"/>
      <c r="AH66" s="97">
        <v>562234255.38151002</v>
      </c>
      <c r="AI66" s="97">
        <f t="shared" si="19"/>
        <v>562234255.38151002</v>
      </c>
      <c r="AJ66" s="97">
        <f t="shared" si="20"/>
        <v>0</v>
      </c>
      <c r="AK66" s="97">
        <v>578177296.31646001</v>
      </c>
      <c r="AL66" s="97">
        <f t="shared" si="21"/>
        <v>15943040.934949994</v>
      </c>
      <c r="AM66" s="97">
        <f t="shared" si="22"/>
        <v>2.8356580521995545</v>
      </c>
      <c r="AN66" s="97">
        <v>743619293.88402998</v>
      </c>
      <c r="AO66" s="97">
        <f t="shared" si="23"/>
        <v>165441997.56756997</v>
      </c>
      <c r="AP66" s="97">
        <f t="shared" si="24"/>
        <v>28.61440575781738</v>
      </c>
      <c r="AQ66" s="97">
        <v>781368840.80596995</v>
      </c>
      <c r="AR66" s="97">
        <f t="shared" si="25"/>
        <v>37749546.921939969</v>
      </c>
      <c r="AS66" s="97">
        <f t="shared" si="26"/>
        <v>5.0764614679063378</v>
      </c>
      <c r="AT66" s="97">
        <v>885579608.89388001</v>
      </c>
      <c r="AU66" s="97">
        <f t="shared" si="27"/>
        <v>104210768.08791006</v>
      </c>
      <c r="AV66" s="97">
        <f t="shared" si="28"/>
        <v>13.336949548745539</v>
      </c>
    </row>
    <row r="67" spans="1:48" ht="25.5">
      <c r="A67" s="91" t="s">
        <v>1202</v>
      </c>
      <c r="B67" s="91" t="s">
        <v>185</v>
      </c>
      <c r="C67" s="95"/>
      <c r="D67" s="95"/>
      <c r="E67" s="96"/>
      <c r="F67" s="97"/>
      <c r="G67" s="95"/>
      <c r="H67" s="97"/>
      <c r="I67" s="97"/>
      <c r="J67" s="95"/>
      <c r="K67" s="97"/>
      <c r="L67" s="97"/>
      <c r="M67" s="95"/>
      <c r="N67" s="97"/>
      <c r="O67" s="97"/>
      <c r="P67" s="95"/>
      <c r="Q67" s="97"/>
      <c r="R67" s="97"/>
      <c r="S67" s="95"/>
      <c r="T67" s="97"/>
      <c r="U67" s="97"/>
      <c r="V67" s="95"/>
      <c r="W67" s="97"/>
      <c r="X67" s="97"/>
      <c r="Y67" s="95"/>
      <c r="Z67" s="97"/>
      <c r="AA67" s="97"/>
      <c r="AB67" s="95"/>
      <c r="AC67" s="97"/>
      <c r="AD67" s="97"/>
      <c r="AE67" s="97"/>
      <c r="AF67" s="97"/>
      <c r="AG67" s="97"/>
      <c r="AH67" s="97">
        <v>84862778.493029997</v>
      </c>
      <c r="AI67" s="97">
        <f t="shared" si="19"/>
        <v>84862778.493029997</v>
      </c>
      <c r="AJ67" s="97">
        <f t="shared" si="20"/>
        <v>0</v>
      </c>
      <c r="AK67" s="97">
        <v>249918334.00902</v>
      </c>
      <c r="AL67" s="97">
        <f t="shared" si="21"/>
        <v>165055555.51599002</v>
      </c>
      <c r="AM67" s="97">
        <f t="shared" si="22"/>
        <v>194.49699673638011</v>
      </c>
      <c r="AN67" s="97">
        <v>120713907.15038</v>
      </c>
      <c r="AO67" s="97">
        <f t="shared" si="23"/>
        <v>-129204426.85864</v>
      </c>
      <c r="AP67" s="97">
        <f t="shared" si="24"/>
        <v>-51.698658832279499</v>
      </c>
      <c r="AQ67" s="97">
        <v>278542613.07308</v>
      </c>
      <c r="AR67" s="97">
        <f t="shared" si="25"/>
        <v>157828705.92269999</v>
      </c>
      <c r="AS67" s="97">
        <f t="shared" si="26"/>
        <v>130.74608356938032</v>
      </c>
      <c r="AT67" s="97">
        <v>10961472.534559999</v>
      </c>
      <c r="AU67" s="97">
        <f t="shared" si="27"/>
        <v>-267581140.53852001</v>
      </c>
      <c r="AV67" s="97">
        <f t="shared" si="28"/>
        <v>-96.064705355627538</v>
      </c>
    </row>
    <row r="68" spans="1:48">
      <c r="A68" s="91" t="s">
        <v>1207</v>
      </c>
      <c r="B68" s="91" t="s">
        <v>126</v>
      </c>
      <c r="C68" s="95"/>
      <c r="D68" s="95"/>
      <c r="E68" s="96"/>
      <c r="F68" s="97"/>
      <c r="G68" s="95"/>
      <c r="H68" s="97"/>
      <c r="I68" s="97"/>
      <c r="J68" s="95"/>
      <c r="K68" s="97"/>
      <c r="L68" s="97"/>
      <c r="M68" s="95"/>
      <c r="N68" s="97"/>
      <c r="O68" s="97"/>
      <c r="P68" s="95"/>
      <c r="Q68" s="97"/>
      <c r="R68" s="97"/>
      <c r="S68" s="95"/>
      <c r="T68" s="97"/>
      <c r="U68" s="97"/>
      <c r="V68" s="95"/>
      <c r="W68" s="97"/>
      <c r="X68" s="97"/>
      <c r="Y68" s="95"/>
      <c r="Z68" s="97"/>
      <c r="AA68" s="97"/>
      <c r="AB68" s="95"/>
      <c r="AC68" s="97"/>
      <c r="AD68" s="97"/>
      <c r="AE68" s="97"/>
      <c r="AF68" s="97"/>
      <c r="AG68" s="97"/>
      <c r="AH68" s="97">
        <v>990765374.46973002</v>
      </c>
      <c r="AI68" s="97">
        <f t="shared" si="19"/>
        <v>990765374.46973002</v>
      </c>
      <c r="AJ68" s="97">
        <f t="shared" si="20"/>
        <v>0</v>
      </c>
      <c r="AK68" s="97">
        <v>863935859.95429003</v>
      </c>
      <c r="AL68" s="97">
        <f t="shared" si="21"/>
        <v>-126829514.51543999</v>
      </c>
      <c r="AM68" s="97">
        <f t="shared" si="22"/>
        <v>-12.801165420553854</v>
      </c>
      <c r="AN68" s="97">
        <v>1154637775.6654799</v>
      </c>
      <c r="AO68" s="97">
        <f t="shared" si="23"/>
        <v>290701915.71118987</v>
      </c>
      <c r="AP68" s="97">
        <f t="shared" si="24"/>
        <v>33.648552998664812</v>
      </c>
      <c r="AQ68" s="97">
        <v>1723351068.7721698</v>
      </c>
      <c r="AR68" s="97">
        <f t="shared" si="25"/>
        <v>568713293.10668993</v>
      </c>
      <c r="AS68" s="97">
        <f t="shared" si="26"/>
        <v>49.25469312476892</v>
      </c>
      <c r="AT68" s="97">
        <v>2102909719.49965</v>
      </c>
      <c r="AU68" s="97">
        <f t="shared" si="27"/>
        <v>379558650.72748017</v>
      </c>
      <c r="AV68" s="97">
        <f t="shared" si="28"/>
        <v>22.024453264644624</v>
      </c>
    </row>
    <row r="69" spans="1:48" ht="25.5">
      <c r="A69" s="91" t="s">
        <v>7654</v>
      </c>
      <c r="B69" s="91" t="s">
        <v>7655</v>
      </c>
      <c r="C69" s="95"/>
      <c r="D69" s="95"/>
      <c r="E69" s="96"/>
      <c r="F69" s="97"/>
      <c r="G69" s="95"/>
      <c r="H69" s="97"/>
      <c r="I69" s="97"/>
      <c r="J69" s="95"/>
      <c r="K69" s="97"/>
      <c r="L69" s="97"/>
      <c r="M69" s="95"/>
      <c r="N69" s="97"/>
      <c r="O69" s="97"/>
      <c r="P69" s="95"/>
      <c r="Q69" s="97"/>
      <c r="R69" s="97"/>
      <c r="S69" s="95"/>
      <c r="T69" s="97"/>
      <c r="U69" s="97"/>
      <c r="V69" s="95"/>
      <c r="W69" s="97"/>
      <c r="X69" s="97"/>
      <c r="Y69" s="95"/>
      <c r="Z69" s="97"/>
      <c r="AA69" s="97"/>
      <c r="AB69" s="95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>
        <f t="shared" si="24"/>
        <v>0</v>
      </c>
      <c r="AQ69" s="97">
        <v>183100067.94589999</v>
      </c>
      <c r="AR69" s="97">
        <f t="shared" si="25"/>
        <v>183100067.94589999</v>
      </c>
      <c r="AS69" s="97">
        <f t="shared" si="26"/>
        <v>0</v>
      </c>
      <c r="AT69" s="97">
        <v>244580021.29988</v>
      </c>
      <c r="AU69" s="97">
        <f t="shared" si="27"/>
        <v>61479953.353980005</v>
      </c>
      <c r="AV69" s="97">
        <f t="shared" si="28"/>
        <v>33.577242239006324</v>
      </c>
    </row>
    <row r="70" spans="1:48">
      <c r="A70" s="91" t="s">
        <v>1231</v>
      </c>
      <c r="B70" s="91" t="s">
        <v>1232</v>
      </c>
      <c r="C70" s="95"/>
      <c r="D70" s="95"/>
      <c r="E70" s="96"/>
      <c r="F70" s="97"/>
      <c r="G70" s="95"/>
      <c r="H70" s="97"/>
      <c r="I70" s="97"/>
      <c r="J70" s="95"/>
      <c r="K70" s="97"/>
      <c r="L70" s="97"/>
      <c r="M70" s="95"/>
      <c r="N70" s="97"/>
      <c r="O70" s="97"/>
      <c r="P70" s="95"/>
      <c r="Q70" s="97"/>
      <c r="R70" s="97"/>
      <c r="S70" s="95"/>
      <c r="T70" s="97"/>
      <c r="U70" s="97"/>
      <c r="V70" s="95"/>
      <c r="W70" s="97"/>
      <c r="X70" s="97"/>
      <c r="Y70" s="95"/>
      <c r="Z70" s="97"/>
      <c r="AA70" s="97"/>
      <c r="AB70" s="95"/>
      <c r="AC70" s="97"/>
      <c r="AD70" s="97"/>
      <c r="AE70" s="97"/>
      <c r="AF70" s="97"/>
      <c r="AG70" s="97"/>
      <c r="AH70" s="97">
        <v>22318244675.902897</v>
      </c>
      <c r="AI70" s="97">
        <f t="shared" si="19"/>
        <v>22318244675.902897</v>
      </c>
      <c r="AJ70" s="97">
        <f t="shared" si="20"/>
        <v>0</v>
      </c>
      <c r="AK70" s="97">
        <v>20028904626.584999</v>
      </c>
      <c r="AL70" s="97">
        <f t="shared" si="21"/>
        <v>-2289340049.3178978</v>
      </c>
      <c r="AM70" s="97">
        <f t="shared" si="22"/>
        <v>-10.257706565022598</v>
      </c>
      <c r="AN70" s="97">
        <v>20110160898.787998</v>
      </c>
      <c r="AO70" s="97">
        <f t="shared" si="23"/>
        <v>81256272.202999115</v>
      </c>
      <c r="AP70" s="97">
        <f t="shared" si="24"/>
        <v>0.40569503783619348</v>
      </c>
      <c r="AQ70" s="97">
        <v>27810435657.219101</v>
      </c>
      <c r="AR70" s="97">
        <f t="shared" si="25"/>
        <v>7700274758.4311028</v>
      </c>
      <c r="AS70" s="97">
        <f t="shared" si="26"/>
        <v>38.290468172709566</v>
      </c>
      <c r="AT70" s="97">
        <v>47323426294.279503</v>
      </c>
      <c r="AU70" s="97">
        <f t="shared" si="27"/>
        <v>19512990637.060402</v>
      </c>
      <c r="AV70" s="97">
        <f t="shared" si="28"/>
        <v>70.164275301437684</v>
      </c>
    </row>
    <row r="71" spans="1:48">
      <c r="A71" s="91" t="s">
        <v>1320</v>
      </c>
      <c r="B71" s="91" t="s">
        <v>1321</v>
      </c>
      <c r="C71" s="95"/>
      <c r="D71" s="95"/>
      <c r="E71" s="96"/>
      <c r="F71" s="97"/>
      <c r="G71" s="95"/>
      <c r="H71" s="97"/>
      <c r="I71" s="97"/>
      <c r="J71" s="95"/>
      <c r="K71" s="97"/>
      <c r="L71" s="97"/>
      <c r="M71" s="95"/>
      <c r="N71" s="97"/>
      <c r="O71" s="97"/>
      <c r="P71" s="95"/>
      <c r="Q71" s="97"/>
      <c r="R71" s="97"/>
      <c r="S71" s="95"/>
      <c r="T71" s="97"/>
      <c r="U71" s="97"/>
      <c r="V71" s="95"/>
      <c r="W71" s="97"/>
      <c r="X71" s="97"/>
      <c r="Y71" s="95"/>
      <c r="Z71" s="97"/>
      <c r="AA71" s="97"/>
      <c r="AB71" s="95"/>
      <c r="AC71" s="97"/>
      <c r="AD71" s="97"/>
      <c r="AE71" s="97"/>
      <c r="AF71" s="97"/>
      <c r="AG71" s="97"/>
      <c r="AH71" s="97">
        <v>10311481871.7092</v>
      </c>
      <c r="AI71" s="97">
        <f t="shared" ref="AI71:AI134" si="30">AH71-AE71</f>
        <v>10311481871.7092</v>
      </c>
      <c r="AJ71" s="97">
        <f t="shared" ref="AJ71:AJ134" si="31">IFERROR(AI71/AE71*100,0)</f>
        <v>0</v>
      </c>
      <c r="AK71" s="97">
        <v>10754873581.455198</v>
      </c>
      <c r="AL71" s="97">
        <f t="shared" ref="AL71:AL134" si="32">AK71-AH71</f>
        <v>443391709.74599838</v>
      </c>
      <c r="AM71" s="97">
        <f t="shared" ref="AM71:AM134" si="33">IFERROR(AL71/AH71*100,0)</f>
        <v>4.299980500014235</v>
      </c>
      <c r="AN71" s="97">
        <v>12632183219.551802</v>
      </c>
      <c r="AO71" s="97">
        <f t="shared" ref="AO71:AO134" si="34">AN71-AK71</f>
        <v>1877309638.0966034</v>
      </c>
      <c r="AP71" s="97">
        <f t="shared" ref="AP71:AP134" si="35">IFERROR(AO71/AK71*100,0)</f>
        <v>17.455431938629932</v>
      </c>
      <c r="AQ71" s="97">
        <v>16856162326.362301</v>
      </c>
      <c r="AR71" s="97">
        <f t="shared" ref="AR71:AR134" si="36">AQ71-AN71</f>
        <v>4223979106.8104992</v>
      </c>
      <c r="AS71" s="97">
        <f t="shared" ref="AS71:AS134" si="37">IFERROR(AR71/AN71*100,0)</f>
        <v>33.438234970125521</v>
      </c>
      <c r="AT71" s="97">
        <v>19927640159.6982</v>
      </c>
      <c r="AU71" s="97">
        <f t="shared" ref="AU71:AU134" si="38">+AT71-AQ71</f>
        <v>3071477833.3358994</v>
      </c>
      <c r="AV71" s="97">
        <f t="shared" ref="AV71:AV134" si="39">IFERROR(AU71/AQ71*100,0)</f>
        <v>18.221691117273132</v>
      </c>
    </row>
    <row r="72" spans="1:48">
      <c r="A72" s="91" t="s">
        <v>1340</v>
      </c>
      <c r="B72" s="91" t="s">
        <v>1341</v>
      </c>
      <c r="C72" s="95"/>
      <c r="D72" s="95"/>
      <c r="E72" s="96"/>
      <c r="F72" s="97"/>
      <c r="G72" s="95"/>
      <c r="H72" s="97"/>
      <c r="I72" s="97"/>
      <c r="J72" s="95"/>
      <c r="K72" s="97"/>
      <c r="L72" s="97"/>
      <c r="M72" s="95"/>
      <c r="N72" s="97"/>
      <c r="O72" s="97"/>
      <c r="P72" s="95"/>
      <c r="Q72" s="97"/>
      <c r="R72" s="97"/>
      <c r="S72" s="95"/>
      <c r="T72" s="97"/>
      <c r="U72" s="97"/>
      <c r="V72" s="95"/>
      <c r="W72" s="97"/>
      <c r="X72" s="97"/>
      <c r="Y72" s="95"/>
      <c r="Z72" s="97"/>
      <c r="AA72" s="97"/>
      <c r="AB72" s="95"/>
      <c r="AC72" s="97"/>
      <c r="AD72" s="97"/>
      <c r="AE72" s="97"/>
      <c r="AF72" s="97"/>
      <c r="AG72" s="97"/>
      <c r="AH72" s="97">
        <v>-60778936868.447197</v>
      </c>
      <c r="AI72" s="97">
        <f t="shared" si="30"/>
        <v>-60778936868.447197</v>
      </c>
      <c r="AJ72" s="97">
        <f t="shared" si="31"/>
        <v>0</v>
      </c>
      <c r="AK72" s="97">
        <v>-77249859127.907593</v>
      </c>
      <c r="AL72" s="97">
        <f t="shared" si="32"/>
        <v>-16470922259.460396</v>
      </c>
      <c r="AM72" s="97">
        <f t="shared" si="33"/>
        <v>27.099720903494639</v>
      </c>
      <c r="AN72" s="97">
        <v>-23205846207.0802</v>
      </c>
      <c r="AO72" s="97">
        <f t="shared" si="34"/>
        <v>54044012920.827393</v>
      </c>
      <c r="AP72" s="97">
        <f t="shared" si="35"/>
        <v>-69.960014854322552</v>
      </c>
      <c r="AQ72" s="97">
        <v>-28603970059.688999</v>
      </c>
      <c r="AR72" s="97">
        <f t="shared" si="36"/>
        <v>-5398123852.608799</v>
      </c>
      <c r="AS72" s="97">
        <f t="shared" si="37"/>
        <v>23.261913418015364</v>
      </c>
      <c r="AT72" s="97">
        <v>-33346756127.2616</v>
      </c>
      <c r="AU72" s="97">
        <f t="shared" si="38"/>
        <v>-4742786067.5726013</v>
      </c>
      <c r="AV72" s="97">
        <f t="shared" si="39"/>
        <v>16.580866424051095</v>
      </c>
    </row>
    <row r="73" spans="1:48">
      <c r="A73" s="91" t="s">
        <v>1359</v>
      </c>
      <c r="B73" s="91" t="s">
        <v>1360</v>
      </c>
      <c r="C73" s="95"/>
      <c r="D73" s="95"/>
      <c r="E73" s="96"/>
      <c r="F73" s="97"/>
      <c r="G73" s="95"/>
      <c r="H73" s="97"/>
      <c r="I73" s="97"/>
      <c r="J73" s="95"/>
      <c r="K73" s="97"/>
      <c r="L73" s="97"/>
      <c r="M73" s="95"/>
      <c r="N73" s="97"/>
      <c r="O73" s="97"/>
      <c r="P73" s="95"/>
      <c r="Q73" s="97"/>
      <c r="R73" s="97"/>
      <c r="S73" s="95"/>
      <c r="T73" s="97"/>
      <c r="U73" s="97"/>
      <c r="V73" s="95"/>
      <c r="W73" s="97"/>
      <c r="X73" s="97"/>
      <c r="Y73" s="95"/>
      <c r="Z73" s="97"/>
      <c r="AA73" s="97"/>
      <c r="AB73" s="95"/>
      <c r="AC73" s="97"/>
      <c r="AD73" s="97"/>
      <c r="AE73" s="97"/>
      <c r="AF73" s="97"/>
      <c r="AG73" s="97"/>
      <c r="AH73" s="97">
        <v>1829374646.4753101</v>
      </c>
      <c r="AI73" s="97">
        <f t="shared" si="30"/>
        <v>1829374646.4753101</v>
      </c>
      <c r="AJ73" s="97">
        <f t="shared" si="31"/>
        <v>0</v>
      </c>
      <c r="AK73" s="97">
        <v>2077296720.2522099</v>
      </c>
      <c r="AL73" s="97">
        <f t="shared" si="32"/>
        <v>247922073.77689981</v>
      </c>
      <c r="AM73" s="97">
        <f t="shared" si="33"/>
        <v>13.552285435603684</v>
      </c>
      <c r="AN73" s="97">
        <v>2329197453.6985803</v>
      </c>
      <c r="AO73" s="97">
        <f t="shared" si="34"/>
        <v>251900733.44637036</v>
      </c>
      <c r="AP73" s="97">
        <f t="shared" si="35"/>
        <v>12.126372269811627</v>
      </c>
      <c r="AQ73" s="97">
        <v>4886497939.7814198</v>
      </c>
      <c r="AR73" s="97">
        <f t="shared" si="36"/>
        <v>2557300486.0828395</v>
      </c>
      <c r="AS73" s="97">
        <f t="shared" si="37"/>
        <v>109.79320289149595</v>
      </c>
      <c r="AT73" s="97">
        <v>7004839589.0251999</v>
      </c>
      <c r="AU73" s="97">
        <f t="shared" si="38"/>
        <v>2118341649.2437801</v>
      </c>
      <c r="AV73" s="97">
        <f t="shared" si="39"/>
        <v>43.35091665542658</v>
      </c>
    </row>
    <row r="74" spans="1:48" ht="25.5">
      <c r="A74" s="91" t="s">
        <v>1372</v>
      </c>
      <c r="B74" s="91" t="s">
        <v>1373</v>
      </c>
      <c r="C74" s="95"/>
      <c r="D74" s="95"/>
      <c r="E74" s="96"/>
      <c r="F74" s="97"/>
      <c r="G74" s="95"/>
      <c r="H74" s="97"/>
      <c r="I74" s="97"/>
      <c r="J74" s="95"/>
      <c r="K74" s="97"/>
      <c r="L74" s="97"/>
      <c r="M74" s="95"/>
      <c r="N74" s="97"/>
      <c r="O74" s="97"/>
      <c r="P74" s="95"/>
      <c r="Q74" s="97"/>
      <c r="R74" s="97"/>
      <c r="S74" s="95"/>
      <c r="T74" s="97"/>
      <c r="U74" s="97"/>
      <c r="V74" s="95"/>
      <c r="W74" s="97"/>
      <c r="X74" s="97"/>
      <c r="Y74" s="95"/>
      <c r="Z74" s="97"/>
      <c r="AA74" s="97"/>
      <c r="AB74" s="95"/>
      <c r="AC74" s="97"/>
      <c r="AD74" s="97"/>
      <c r="AE74" s="97"/>
      <c r="AF74" s="97"/>
      <c r="AG74" s="97"/>
      <c r="AH74" s="97">
        <v>-80566345.161400005</v>
      </c>
      <c r="AI74" s="97">
        <f t="shared" si="30"/>
        <v>-80566345.161400005</v>
      </c>
      <c r="AJ74" s="97">
        <f t="shared" si="31"/>
        <v>0</v>
      </c>
      <c r="AK74" s="97">
        <v>-543963948.92803001</v>
      </c>
      <c r="AL74" s="97">
        <f t="shared" si="32"/>
        <v>-463397603.76662999</v>
      </c>
      <c r="AM74" s="97">
        <f t="shared" si="33"/>
        <v>575.17515885609214</v>
      </c>
      <c r="AN74" s="97">
        <v>-570588147.92042994</v>
      </c>
      <c r="AO74" s="97">
        <f t="shared" si="34"/>
        <v>-26624198.992399931</v>
      </c>
      <c r="AP74" s="97">
        <f t="shared" si="35"/>
        <v>4.8944785853671497</v>
      </c>
      <c r="AQ74" s="97">
        <v>-1842657288.0999801</v>
      </c>
      <c r="AR74" s="97">
        <f t="shared" si="36"/>
        <v>-1272069140.1795502</v>
      </c>
      <c r="AS74" s="97">
        <f t="shared" si="37"/>
        <v>222.93998654121071</v>
      </c>
      <c r="AT74" s="97">
        <v>-2347484856.0064702</v>
      </c>
      <c r="AU74" s="97">
        <f t="shared" si="38"/>
        <v>-504827567.90649009</v>
      </c>
      <c r="AV74" s="97">
        <f t="shared" si="39"/>
        <v>27.396715122595211</v>
      </c>
    </row>
    <row r="75" spans="1:48">
      <c r="A75" s="91" t="s">
        <v>251</v>
      </c>
      <c r="B75" s="91" t="s">
        <v>1383</v>
      </c>
      <c r="C75" s="95">
        <v>77845261642</v>
      </c>
      <c r="D75" s="95">
        <v>76956836059</v>
      </c>
      <c r="E75" s="96">
        <f t="shared" si="0"/>
        <v>-888425583</v>
      </c>
      <c r="F75" s="97">
        <f t="shared" si="1"/>
        <v>-1.1412712402275056</v>
      </c>
      <c r="G75" s="95">
        <v>86994478737</v>
      </c>
      <c r="H75" s="97">
        <f t="shared" si="2"/>
        <v>10037642678</v>
      </c>
      <c r="I75" s="97">
        <f t="shared" si="3"/>
        <v>13.043211223372678</v>
      </c>
      <c r="J75" s="95">
        <v>113315166416</v>
      </c>
      <c r="K75" s="97">
        <f t="shared" si="4"/>
        <v>26320687679</v>
      </c>
      <c r="L75" s="97">
        <f t="shared" si="5"/>
        <v>30.255584102724708</v>
      </c>
      <c r="M75" s="95">
        <v>100633375710</v>
      </c>
      <c r="N75" s="97">
        <f t="shared" si="6"/>
        <v>-12681790706</v>
      </c>
      <c r="O75" s="97">
        <f t="shared" si="7"/>
        <v>-11.191609302714966</v>
      </c>
      <c r="P75" s="95">
        <v>128868385132</v>
      </c>
      <c r="Q75" s="97">
        <f t="shared" si="8"/>
        <v>28235009422</v>
      </c>
      <c r="R75" s="97">
        <f t="shared" si="9"/>
        <v>28.05730129074292</v>
      </c>
      <c r="S75" s="95">
        <v>140970448526</v>
      </c>
      <c r="T75" s="97">
        <f t="shared" si="10"/>
        <v>12102063394</v>
      </c>
      <c r="U75" s="97">
        <f t="shared" si="11"/>
        <v>9.3910258762099375</v>
      </c>
      <c r="V75" s="95">
        <v>151101172975</v>
      </c>
      <c r="W75" s="97">
        <f t="shared" si="12"/>
        <v>10130724449</v>
      </c>
      <c r="X75" s="97">
        <f t="shared" si="13"/>
        <v>7.1864171214093373</v>
      </c>
      <c r="Y75" s="95">
        <v>176993245646</v>
      </c>
      <c r="Z75" s="97">
        <f t="shared" si="14"/>
        <v>25892072671</v>
      </c>
      <c r="AA75" s="97">
        <f t="shared" si="15"/>
        <v>17.13558681326974</v>
      </c>
      <c r="AB75" s="95">
        <v>186722267881</v>
      </c>
      <c r="AC75" s="97">
        <f t="shared" si="16"/>
        <v>9729022235</v>
      </c>
      <c r="AD75" s="97">
        <f t="shared" si="17"/>
        <v>5.4968324918221949</v>
      </c>
      <c r="AE75" s="97">
        <v>201364054529.05899</v>
      </c>
      <c r="AF75" s="97">
        <f t="shared" si="18"/>
        <v>14641786648.05899</v>
      </c>
      <c r="AG75" s="97">
        <f t="shared" si="29"/>
        <v>7.8414785843273656</v>
      </c>
      <c r="AH75" s="97">
        <v>62134339811.683296</v>
      </c>
      <c r="AI75" s="97">
        <f t="shared" si="30"/>
        <v>-139229714717.3757</v>
      </c>
      <c r="AJ75" s="97">
        <f t="shared" si="31"/>
        <v>-69.143281328437581</v>
      </c>
      <c r="AK75" s="97">
        <v>55497486498.827599</v>
      </c>
      <c r="AL75" s="97">
        <f t="shared" si="32"/>
        <v>-6636853312.8556976</v>
      </c>
      <c r="AM75" s="97">
        <f t="shared" si="33"/>
        <v>-10.681457842749543</v>
      </c>
      <c r="AN75" s="97">
        <v>59192421128.080605</v>
      </c>
      <c r="AO75" s="97">
        <f t="shared" si="34"/>
        <v>3694934629.253006</v>
      </c>
      <c r="AP75" s="97">
        <f t="shared" si="35"/>
        <v>6.6578413949090516</v>
      </c>
      <c r="AQ75" s="97">
        <v>54951703508.722206</v>
      </c>
      <c r="AR75" s="97">
        <f t="shared" si="36"/>
        <v>-4240717619.3583984</v>
      </c>
      <c r="AS75" s="97">
        <f t="shared" si="37"/>
        <v>-7.1642915402671745</v>
      </c>
      <c r="AT75" s="97">
        <v>65411225321.064499</v>
      </c>
      <c r="AU75" s="97">
        <f t="shared" si="38"/>
        <v>10459521812.342293</v>
      </c>
      <c r="AV75" s="97">
        <f t="shared" si="39"/>
        <v>19.03402650780809</v>
      </c>
    </row>
    <row r="76" spans="1:48">
      <c r="A76" s="91" t="s">
        <v>252</v>
      </c>
      <c r="B76" s="91" t="s">
        <v>134</v>
      </c>
      <c r="C76" s="95">
        <v>10304326991</v>
      </c>
      <c r="D76" s="95">
        <v>11547411360</v>
      </c>
      <c r="E76" s="96">
        <f t="shared" si="0"/>
        <v>1243084369</v>
      </c>
      <c r="F76" s="97">
        <f t="shared" si="1"/>
        <v>12.063712361668395</v>
      </c>
      <c r="G76" s="95">
        <v>15231090350</v>
      </c>
      <c r="H76" s="97">
        <f t="shared" si="2"/>
        <v>3683678990</v>
      </c>
      <c r="I76" s="97">
        <f t="shared" si="3"/>
        <v>31.900474272183544</v>
      </c>
      <c r="J76" s="95">
        <v>16913706696</v>
      </c>
      <c r="K76" s="97">
        <f t="shared" si="4"/>
        <v>1682616346</v>
      </c>
      <c r="L76" s="97">
        <f t="shared" si="5"/>
        <v>11.047248143991215</v>
      </c>
      <c r="M76" s="95">
        <v>17364786920</v>
      </c>
      <c r="N76" s="97">
        <f t="shared" si="6"/>
        <v>451080224</v>
      </c>
      <c r="O76" s="97">
        <f t="shared" si="7"/>
        <v>2.6669507288232568</v>
      </c>
      <c r="P76" s="95">
        <v>38636982529</v>
      </c>
      <c r="Q76" s="97">
        <f t="shared" si="8"/>
        <v>21272195609</v>
      </c>
      <c r="R76" s="97">
        <f t="shared" si="9"/>
        <v>122.5019097959654</v>
      </c>
      <c r="S76" s="95">
        <v>40533958984</v>
      </c>
      <c r="T76" s="97">
        <f t="shared" si="10"/>
        <v>1896976455</v>
      </c>
      <c r="U76" s="97">
        <f t="shared" si="11"/>
        <v>4.9097427667291944</v>
      </c>
      <c r="V76" s="95">
        <v>47129855522</v>
      </c>
      <c r="W76" s="97">
        <f t="shared" si="12"/>
        <v>6595896538</v>
      </c>
      <c r="X76" s="97">
        <f t="shared" si="13"/>
        <v>16.272519890306306</v>
      </c>
      <c r="Y76" s="95">
        <v>51914536251</v>
      </c>
      <c r="Z76" s="97">
        <f t="shared" si="14"/>
        <v>4784680729</v>
      </c>
      <c r="AA76" s="97">
        <f t="shared" si="15"/>
        <v>10.152122632259148</v>
      </c>
      <c r="AB76" s="95">
        <v>58380845364</v>
      </c>
      <c r="AC76" s="97">
        <f t="shared" si="16"/>
        <v>6466309113</v>
      </c>
      <c r="AD76" s="97">
        <f t="shared" si="17"/>
        <v>12.455681163626773</v>
      </c>
      <c r="AE76" s="97">
        <v>65778035912.526604</v>
      </c>
      <c r="AF76" s="97">
        <f t="shared" si="18"/>
        <v>7397190548.5266037</v>
      </c>
      <c r="AG76" s="97">
        <f t="shared" si="29"/>
        <v>12.670577999351842</v>
      </c>
      <c r="AH76" s="97">
        <v>0</v>
      </c>
      <c r="AI76" s="97">
        <f t="shared" si="30"/>
        <v>-65778035912.526604</v>
      </c>
      <c r="AJ76" s="97">
        <f t="shared" si="31"/>
        <v>-100</v>
      </c>
      <c r="AK76" s="97">
        <v>0</v>
      </c>
      <c r="AL76" s="97">
        <f t="shared" si="32"/>
        <v>0</v>
      </c>
      <c r="AM76" s="97">
        <f t="shared" si="33"/>
        <v>0</v>
      </c>
      <c r="AN76" s="98">
        <v>0</v>
      </c>
      <c r="AO76" s="97">
        <f t="shared" si="34"/>
        <v>0</v>
      </c>
      <c r="AP76" s="97">
        <f t="shared" si="35"/>
        <v>0</v>
      </c>
      <c r="AQ76" s="98">
        <v>0</v>
      </c>
      <c r="AR76" s="97">
        <f t="shared" si="36"/>
        <v>0</v>
      </c>
      <c r="AS76" s="97">
        <f t="shared" si="37"/>
        <v>0</v>
      </c>
      <c r="AT76" s="97">
        <v>0</v>
      </c>
      <c r="AU76" s="97">
        <f t="shared" si="38"/>
        <v>0</v>
      </c>
      <c r="AV76" s="97">
        <f t="shared" si="39"/>
        <v>0</v>
      </c>
    </row>
    <row r="77" spans="1:48">
      <c r="A77" s="91" t="s">
        <v>253</v>
      </c>
      <c r="B77" s="91" t="s">
        <v>133</v>
      </c>
      <c r="C77" s="95">
        <v>142546946</v>
      </c>
      <c r="D77" s="95">
        <v>133902272</v>
      </c>
      <c r="E77" s="96">
        <f t="shared" si="0"/>
        <v>-8644674</v>
      </c>
      <c r="F77" s="97">
        <f t="shared" si="1"/>
        <v>-6.0644399915800369</v>
      </c>
      <c r="G77" s="95">
        <v>133123654</v>
      </c>
      <c r="H77" s="97">
        <f t="shared" si="2"/>
        <v>-778618</v>
      </c>
      <c r="I77" s="97">
        <f t="shared" si="3"/>
        <v>-0.58148229180159094</v>
      </c>
      <c r="J77" s="95">
        <v>81981095</v>
      </c>
      <c r="K77" s="97">
        <f t="shared" si="4"/>
        <v>-51142559</v>
      </c>
      <c r="L77" s="97">
        <f t="shared" si="5"/>
        <v>-38.417334157609581</v>
      </c>
      <c r="M77" s="95">
        <v>103978770</v>
      </c>
      <c r="N77" s="97">
        <f t="shared" si="6"/>
        <v>21997675</v>
      </c>
      <c r="O77" s="97">
        <f t="shared" si="7"/>
        <v>26.832619154452619</v>
      </c>
      <c r="P77" s="95">
        <v>114689425</v>
      </c>
      <c r="Q77" s="97">
        <f t="shared" si="8"/>
        <v>10710655</v>
      </c>
      <c r="R77" s="97">
        <f t="shared" si="9"/>
        <v>10.300809482551102</v>
      </c>
      <c r="S77" s="95">
        <v>91621261</v>
      </c>
      <c r="T77" s="97">
        <f t="shared" si="10"/>
        <v>-23068164</v>
      </c>
      <c r="U77" s="97">
        <f t="shared" si="11"/>
        <v>-20.113592861765589</v>
      </c>
      <c r="V77" s="95">
        <v>87983913</v>
      </c>
      <c r="W77" s="97">
        <f t="shared" si="12"/>
        <v>-3637348</v>
      </c>
      <c r="X77" s="97">
        <f t="shared" si="13"/>
        <v>-3.9699824694619732</v>
      </c>
      <c r="Y77" s="95">
        <v>75919932</v>
      </c>
      <c r="Z77" s="97">
        <f t="shared" si="14"/>
        <v>-12063981</v>
      </c>
      <c r="AA77" s="97">
        <f t="shared" si="15"/>
        <v>-13.711575887742114</v>
      </c>
      <c r="AB77" s="95">
        <v>248718475</v>
      </c>
      <c r="AC77" s="97">
        <f t="shared" si="16"/>
        <v>172798543</v>
      </c>
      <c r="AD77" s="97">
        <f t="shared" si="17"/>
        <v>227.60629316685899</v>
      </c>
      <c r="AE77" s="97">
        <v>176902916.36623999</v>
      </c>
      <c r="AF77" s="97">
        <f t="shared" si="18"/>
        <v>-71815558.633760005</v>
      </c>
      <c r="AG77" s="97">
        <f t="shared" si="29"/>
        <v>-28.874235672987304</v>
      </c>
      <c r="AH77" s="97">
        <v>0</v>
      </c>
      <c r="AI77" s="97">
        <f t="shared" si="30"/>
        <v>-176902916.36623999</v>
      </c>
      <c r="AJ77" s="97">
        <f t="shared" si="31"/>
        <v>-100</v>
      </c>
      <c r="AK77" s="97">
        <v>0</v>
      </c>
      <c r="AL77" s="97">
        <f t="shared" si="32"/>
        <v>0</v>
      </c>
      <c r="AM77" s="97">
        <f t="shared" si="33"/>
        <v>0</v>
      </c>
      <c r="AN77" s="98">
        <v>0</v>
      </c>
      <c r="AO77" s="97">
        <f t="shared" si="34"/>
        <v>0</v>
      </c>
      <c r="AP77" s="97">
        <f t="shared" si="35"/>
        <v>0</v>
      </c>
      <c r="AQ77" s="98">
        <v>0</v>
      </c>
      <c r="AR77" s="97">
        <f t="shared" si="36"/>
        <v>0</v>
      </c>
      <c r="AS77" s="97">
        <f t="shared" si="37"/>
        <v>0</v>
      </c>
      <c r="AT77" s="97">
        <v>0</v>
      </c>
      <c r="AU77" s="97">
        <f t="shared" si="38"/>
        <v>0</v>
      </c>
      <c r="AV77" s="97">
        <f t="shared" si="39"/>
        <v>0</v>
      </c>
    </row>
    <row r="78" spans="1:48">
      <c r="A78" s="91" t="s">
        <v>254</v>
      </c>
      <c r="B78" s="91" t="s">
        <v>166</v>
      </c>
      <c r="C78" s="95">
        <v>1550154</v>
      </c>
      <c r="D78" s="95">
        <v>53593</v>
      </c>
      <c r="E78" s="96">
        <f t="shared" si="0"/>
        <v>-1496561</v>
      </c>
      <c r="F78" s="97">
        <f t="shared" si="1"/>
        <v>-96.542730593218479</v>
      </c>
      <c r="G78" s="95">
        <v>20</v>
      </c>
      <c r="H78" s="97">
        <f t="shared" si="2"/>
        <v>-53573</v>
      </c>
      <c r="I78" s="97">
        <f t="shared" si="3"/>
        <v>-99.962681693504749</v>
      </c>
      <c r="J78" s="95">
        <v>0</v>
      </c>
      <c r="K78" s="97">
        <f t="shared" si="4"/>
        <v>-20</v>
      </c>
      <c r="L78" s="97">
        <f t="shared" si="5"/>
        <v>-100</v>
      </c>
      <c r="M78" s="95">
        <v>20004</v>
      </c>
      <c r="N78" s="97">
        <f t="shared" si="6"/>
        <v>20004</v>
      </c>
      <c r="O78" s="97">
        <f t="shared" si="7"/>
        <v>0</v>
      </c>
      <c r="P78" s="95">
        <v>453050</v>
      </c>
      <c r="Q78" s="97">
        <f t="shared" si="8"/>
        <v>433046</v>
      </c>
      <c r="R78" s="97">
        <f t="shared" si="9"/>
        <v>2164.7970405918818</v>
      </c>
      <c r="S78" s="95">
        <v>0</v>
      </c>
      <c r="T78" s="97">
        <f t="shared" si="10"/>
        <v>-453050</v>
      </c>
      <c r="U78" s="97">
        <f t="shared" si="11"/>
        <v>-100</v>
      </c>
      <c r="V78" s="95">
        <v>53096</v>
      </c>
      <c r="W78" s="97">
        <f t="shared" si="12"/>
        <v>53096</v>
      </c>
      <c r="X78" s="97">
        <f t="shared" si="13"/>
        <v>0</v>
      </c>
      <c r="Y78" s="95">
        <v>53096</v>
      </c>
      <c r="Z78" s="97">
        <f t="shared" si="14"/>
        <v>0</v>
      </c>
      <c r="AA78" s="97">
        <f t="shared" si="15"/>
        <v>0</v>
      </c>
      <c r="AB78" s="95">
        <v>93419</v>
      </c>
      <c r="AC78" s="97">
        <f t="shared" si="16"/>
        <v>40323</v>
      </c>
      <c r="AD78" s="97">
        <f t="shared" si="17"/>
        <v>75.943573903872235</v>
      </c>
      <c r="AE78" s="97">
        <v>172252.12</v>
      </c>
      <c r="AF78" s="97">
        <f t="shared" si="18"/>
        <v>78833.119999999995</v>
      </c>
      <c r="AG78" s="97">
        <f t="shared" si="29"/>
        <v>84.386602297177234</v>
      </c>
      <c r="AH78" s="97">
        <v>0</v>
      </c>
      <c r="AI78" s="97">
        <f t="shared" si="30"/>
        <v>-172252.12</v>
      </c>
      <c r="AJ78" s="97">
        <f t="shared" si="31"/>
        <v>-100</v>
      </c>
      <c r="AK78" s="97">
        <v>0</v>
      </c>
      <c r="AL78" s="97">
        <f t="shared" si="32"/>
        <v>0</v>
      </c>
      <c r="AM78" s="97">
        <f t="shared" si="33"/>
        <v>0</v>
      </c>
      <c r="AN78" s="98">
        <v>0</v>
      </c>
      <c r="AO78" s="97">
        <f t="shared" si="34"/>
        <v>0</v>
      </c>
      <c r="AP78" s="97">
        <f t="shared" si="35"/>
        <v>0</v>
      </c>
      <c r="AQ78" s="98">
        <v>0</v>
      </c>
      <c r="AR78" s="97">
        <f t="shared" si="36"/>
        <v>0</v>
      </c>
      <c r="AS78" s="97">
        <f t="shared" si="37"/>
        <v>0</v>
      </c>
      <c r="AT78" s="97">
        <v>0</v>
      </c>
      <c r="AU78" s="97">
        <f t="shared" si="38"/>
        <v>0</v>
      </c>
      <c r="AV78" s="97">
        <f t="shared" si="39"/>
        <v>0</v>
      </c>
    </row>
    <row r="79" spans="1:48">
      <c r="A79" s="91" t="s">
        <v>255</v>
      </c>
      <c r="B79" s="91" t="s">
        <v>154</v>
      </c>
      <c r="C79" s="95">
        <v>0</v>
      </c>
      <c r="D79" s="95">
        <v>0</v>
      </c>
      <c r="E79" s="96">
        <f t="shared" si="0"/>
        <v>0</v>
      </c>
      <c r="F79" s="97">
        <f t="shared" si="1"/>
        <v>0</v>
      </c>
      <c r="G79" s="95">
        <v>0</v>
      </c>
      <c r="H79" s="97">
        <f t="shared" si="2"/>
        <v>0</v>
      </c>
      <c r="I79" s="97">
        <f t="shared" si="3"/>
        <v>0</v>
      </c>
      <c r="J79" s="95">
        <v>0</v>
      </c>
      <c r="K79" s="97">
        <f t="shared" si="4"/>
        <v>0</v>
      </c>
      <c r="L79" s="97">
        <f t="shared" si="5"/>
        <v>0</v>
      </c>
      <c r="M79" s="95">
        <v>0</v>
      </c>
      <c r="N79" s="97">
        <f t="shared" si="6"/>
        <v>0</v>
      </c>
      <c r="O79" s="97">
        <f t="shared" si="7"/>
        <v>0</v>
      </c>
      <c r="P79" s="95">
        <v>2855416702</v>
      </c>
      <c r="Q79" s="97">
        <f t="shared" si="8"/>
        <v>2855416702</v>
      </c>
      <c r="R79" s="97">
        <f t="shared" si="9"/>
        <v>0</v>
      </c>
      <c r="S79" s="95">
        <v>2085504665</v>
      </c>
      <c r="T79" s="97">
        <f t="shared" si="10"/>
        <v>-769912037</v>
      </c>
      <c r="U79" s="97">
        <f t="shared" si="11"/>
        <v>-26.963211235009439</v>
      </c>
      <c r="V79" s="95">
        <v>410283479</v>
      </c>
      <c r="W79" s="97">
        <f t="shared" si="12"/>
        <v>-1675221186</v>
      </c>
      <c r="X79" s="97">
        <f t="shared" si="13"/>
        <v>-80.326897087041516</v>
      </c>
      <c r="Y79" s="95">
        <v>115580361</v>
      </c>
      <c r="Z79" s="97">
        <f t="shared" si="14"/>
        <v>-294703118</v>
      </c>
      <c r="AA79" s="97">
        <f t="shared" si="15"/>
        <v>-71.829145720976001</v>
      </c>
      <c r="AB79" s="95">
        <v>186764226</v>
      </c>
      <c r="AC79" s="97">
        <f t="shared" si="16"/>
        <v>71183865</v>
      </c>
      <c r="AD79" s="97">
        <f t="shared" si="17"/>
        <v>61.588200957427361</v>
      </c>
      <c r="AE79" s="97">
        <v>181743037.12514001</v>
      </c>
      <c r="AF79" s="97">
        <f t="shared" si="18"/>
        <v>-5021188.8748599887</v>
      </c>
      <c r="AG79" s="97">
        <f t="shared" si="29"/>
        <v>-2.6885174866732715</v>
      </c>
      <c r="AH79" s="97">
        <v>0</v>
      </c>
      <c r="AI79" s="97">
        <f t="shared" si="30"/>
        <v>-181743037.12514001</v>
      </c>
      <c r="AJ79" s="97">
        <f t="shared" si="31"/>
        <v>-100</v>
      </c>
      <c r="AK79" s="97">
        <v>0</v>
      </c>
      <c r="AL79" s="97">
        <f t="shared" si="32"/>
        <v>0</v>
      </c>
      <c r="AM79" s="97">
        <f t="shared" si="33"/>
        <v>0</v>
      </c>
      <c r="AN79" s="98">
        <v>0</v>
      </c>
      <c r="AO79" s="97">
        <f t="shared" si="34"/>
        <v>0</v>
      </c>
      <c r="AP79" s="97">
        <f t="shared" si="35"/>
        <v>0</v>
      </c>
      <c r="AQ79" s="98">
        <v>0</v>
      </c>
      <c r="AR79" s="97">
        <f t="shared" si="36"/>
        <v>0</v>
      </c>
      <c r="AS79" s="97">
        <f t="shared" si="37"/>
        <v>0</v>
      </c>
      <c r="AT79" s="97">
        <v>0</v>
      </c>
      <c r="AU79" s="97">
        <f t="shared" si="38"/>
        <v>0</v>
      </c>
      <c r="AV79" s="97">
        <f t="shared" si="39"/>
        <v>0</v>
      </c>
    </row>
    <row r="80" spans="1:48">
      <c r="A80" s="91" t="s">
        <v>256</v>
      </c>
      <c r="B80" s="91" t="s">
        <v>132</v>
      </c>
      <c r="C80" s="95">
        <v>1826753261</v>
      </c>
      <c r="D80" s="95">
        <v>1357410156</v>
      </c>
      <c r="E80" s="96">
        <f t="shared" si="0"/>
        <v>-469343105</v>
      </c>
      <c r="F80" s="97">
        <f t="shared" si="1"/>
        <v>-25.69274762061038</v>
      </c>
      <c r="G80" s="95">
        <v>2134314282</v>
      </c>
      <c r="H80" s="97">
        <f t="shared" si="2"/>
        <v>776904126</v>
      </c>
      <c r="I80" s="97">
        <f t="shared" si="3"/>
        <v>57.234294480996937</v>
      </c>
      <c r="J80" s="95">
        <v>2482135101</v>
      </c>
      <c r="K80" s="97">
        <f t="shared" si="4"/>
        <v>347820819</v>
      </c>
      <c r="L80" s="97">
        <f t="shared" si="5"/>
        <v>16.296607389707756</v>
      </c>
      <c r="M80" s="95">
        <v>3556054462</v>
      </c>
      <c r="N80" s="97">
        <f t="shared" si="6"/>
        <v>1073919361</v>
      </c>
      <c r="O80" s="97">
        <f t="shared" si="7"/>
        <v>43.265951179182004</v>
      </c>
      <c r="P80" s="95">
        <v>3766253306</v>
      </c>
      <c r="Q80" s="97">
        <f t="shared" si="8"/>
        <v>210198844</v>
      </c>
      <c r="R80" s="97">
        <f t="shared" si="9"/>
        <v>5.9110130692930873</v>
      </c>
      <c r="S80" s="95">
        <v>4635856691</v>
      </c>
      <c r="T80" s="97">
        <f t="shared" si="10"/>
        <v>869603385</v>
      </c>
      <c r="U80" s="97">
        <f t="shared" si="11"/>
        <v>23.089349397042387</v>
      </c>
      <c r="V80" s="95">
        <v>3230391335</v>
      </c>
      <c r="W80" s="97">
        <f t="shared" si="12"/>
        <v>-1405465356</v>
      </c>
      <c r="X80" s="97">
        <f t="shared" si="13"/>
        <v>-30.317273584590193</v>
      </c>
      <c r="Y80" s="95">
        <v>2964969838</v>
      </c>
      <c r="Z80" s="97">
        <f t="shared" si="14"/>
        <v>-265421497</v>
      </c>
      <c r="AA80" s="97">
        <f t="shared" si="15"/>
        <v>-8.2163883404547331</v>
      </c>
      <c r="AB80" s="95">
        <v>2646426042</v>
      </c>
      <c r="AC80" s="97">
        <f t="shared" si="16"/>
        <v>-318543796</v>
      </c>
      <c r="AD80" s="97">
        <f t="shared" si="17"/>
        <v>-10.743576272427498</v>
      </c>
      <c r="AE80" s="97">
        <v>3649656481.3938599</v>
      </c>
      <c r="AF80" s="97">
        <f t="shared" si="18"/>
        <v>1003230439.3938599</v>
      </c>
      <c r="AG80" s="97">
        <f t="shared" si="29"/>
        <v>37.908878747115196</v>
      </c>
      <c r="AH80" s="97">
        <v>0</v>
      </c>
      <c r="AI80" s="97">
        <f t="shared" si="30"/>
        <v>-3649656481.3938599</v>
      </c>
      <c r="AJ80" s="97">
        <f t="shared" si="31"/>
        <v>-100</v>
      </c>
      <c r="AK80" s="97">
        <v>0</v>
      </c>
      <c r="AL80" s="97">
        <f t="shared" si="32"/>
        <v>0</v>
      </c>
      <c r="AM80" s="97">
        <f t="shared" si="33"/>
        <v>0</v>
      </c>
      <c r="AN80" s="98">
        <v>0</v>
      </c>
      <c r="AO80" s="97">
        <f t="shared" si="34"/>
        <v>0</v>
      </c>
      <c r="AP80" s="97">
        <f t="shared" si="35"/>
        <v>0</v>
      </c>
      <c r="AQ80" s="98">
        <v>0</v>
      </c>
      <c r="AR80" s="97">
        <f t="shared" si="36"/>
        <v>0</v>
      </c>
      <c r="AS80" s="97">
        <f t="shared" si="37"/>
        <v>0</v>
      </c>
      <c r="AT80" s="97">
        <v>0</v>
      </c>
      <c r="AU80" s="97">
        <f t="shared" si="38"/>
        <v>0</v>
      </c>
      <c r="AV80" s="97">
        <f t="shared" si="39"/>
        <v>0</v>
      </c>
    </row>
    <row r="81" spans="1:48">
      <c r="A81" s="91" t="s">
        <v>257</v>
      </c>
      <c r="B81" s="91" t="s">
        <v>131</v>
      </c>
      <c r="C81" s="95">
        <v>1039110479</v>
      </c>
      <c r="D81" s="95">
        <v>1054680915</v>
      </c>
      <c r="E81" s="96">
        <f t="shared" si="0"/>
        <v>15570436</v>
      </c>
      <c r="F81" s="97">
        <f t="shared" si="1"/>
        <v>1.4984389354810845</v>
      </c>
      <c r="G81" s="95">
        <v>1138532475</v>
      </c>
      <c r="H81" s="97">
        <f t="shared" si="2"/>
        <v>83851560</v>
      </c>
      <c r="I81" s="97">
        <f t="shared" si="3"/>
        <v>7.9504197722208705</v>
      </c>
      <c r="J81" s="95">
        <v>1077710110</v>
      </c>
      <c r="K81" s="97">
        <f t="shared" si="4"/>
        <v>-60822365</v>
      </c>
      <c r="L81" s="97">
        <f t="shared" si="5"/>
        <v>-5.342172167728461</v>
      </c>
      <c r="M81" s="95">
        <v>1300078777</v>
      </c>
      <c r="N81" s="97">
        <f t="shared" si="6"/>
        <v>222368667</v>
      </c>
      <c r="O81" s="97">
        <f t="shared" si="7"/>
        <v>20.633439821771738</v>
      </c>
      <c r="P81" s="95">
        <v>1070738286</v>
      </c>
      <c r="Q81" s="97">
        <f t="shared" si="8"/>
        <v>-229340491</v>
      </c>
      <c r="R81" s="97">
        <f t="shared" si="9"/>
        <v>-17.640507256738335</v>
      </c>
      <c r="S81" s="95">
        <v>1157628139</v>
      </c>
      <c r="T81" s="97">
        <f t="shared" si="10"/>
        <v>86889853</v>
      </c>
      <c r="U81" s="97">
        <f t="shared" si="11"/>
        <v>8.1149478015396195</v>
      </c>
      <c r="V81" s="95">
        <v>1373664514</v>
      </c>
      <c r="W81" s="97">
        <f t="shared" si="12"/>
        <v>216036375</v>
      </c>
      <c r="X81" s="97">
        <f t="shared" si="13"/>
        <v>18.661983733966579</v>
      </c>
      <c r="Y81" s="95">
        <v>1481827270</v>
      </c>
      <c r="Z81" s="97">
        <f t="shared" si="14"/>
        <v>108162756</v>
      </c>
      <c r="AA81" s="97">
        <f t="shared" si="15"/>
        <v>7.8740300049710683</v>
      </c>
      <c r="AB81" s="95">
        <v>1992467855</v>
      </c>
      <c r="AC81" s="97">
        <f t="shared" si="16"/>
        <v>510640585</v>
      </c>
      <c r="AD81" s="97">
        <f t="shared" si="17"/>
        <v>34.460196227863996</v>
      </c>
      <c r="AE81" s="97">
        <v>2233427750.53088</v>
      </c>
      <c r="AF81" s="97">
        <f t="shared" si="18"/>
        <v>240959895.53087997</v>
      </c>
      <c r="AG81" s="97">
        <f t="shared" si="29"/>
        <v>12.093539924681995</v>
      </c>
      <c r="AH81" s="97">
        <v>0</v>
      </c>
      <c r="AI81" s="97">
        <f t="shared" si="30"/>
        <v>-2233427750.53088</v>
      </c>
      <c r="AJ81" s="97">
        <f t="shared" si="31"/>
        <v>-100</v>
      </c>
      <c r="AK81" s="97">
        <v>0</v>
      </c>
      <c r="AL81" s="97">
        <f t="shared" si="32"/>
        <v>0</v>
      </c>
      <c r="AM81" s="97">
        <f t="shared" si="33"/>
        <v>0</v>
      </c>
      <c r="AN81" s="98">
        <v>0</v>
      </c>
      <c r="AO81" s="97">
        <f t="shared" si="34"/>
        <v>0</v>
      </c>
      <c r="AP81" s="97">
        <f t="shared" si="35"/>
        <v>0</v>
      </c>
      <c r="AQ81" s="98">
        <v>0</v>
      </c>
      <c r="AR81" s="97">
        <f t="shared" si="36"/>
        <v>0</v>
      </c>
      <c r="AS81" s="97">
        <f t="shared" si="37"/>
        <v>0</v>
      </c>
      <c r="AT81" s="97">
        <v>0</v>
      </c>
      <c r="AU81" s="97">
        <f t="shared" si="38"/>
        <v>0</v>
      </c>
      <c r="AV81" s="97">
        <f t="shared" si="39"/>
        <v>0</v>
      </c>
    </row>
    <row r="82" spans="1:48">
      <c r="A82" s="91" t="s">
        <v>258</v>
      </c>
      <c r="B82" s="91" t="s">
        <v>130</v>
      </c>
      <c r="C82" s="95">
        <v>3091908755</v>
      </c>
      <c r="D82" s="95">
        <v>3387517289</v>
      </c>
      <c r="E82" s="96">
        <f t="shared" si="0"/>
        <v>295608534</v>
      </c>
      <c r="F82" s="97">
        <f t="shared" si="1"/>
        <v>9.5607133788137943</v>
      </c>
      <c r="G82" s="95">
        <v>3664908028</v>
      </c>
      <c r="H82" s="97">
        <f t="shared" si="2"/>
        <v>277390739</v>
      </c>
      <c r="I82" s="97">
        <f t="shared" si="3"/>
        <v>8.1886147090893857</v>
      </c>
      <c r="J82" s="95">
        <v>3636403572</v>
      </c>
      <c r="K82" s="97">
        <f t="shared" si="4"/>
        <v>-28504456</v>
      </c>
      <c r="L82" s="97">
        <f t="shared" si="5"/>
        <v>-0.77776729408282985</v>
      </c>
      <c r="M82" s="95">
        <v>4143447700</v>
      </c>
      <c r="N82" s="97">
        <f t="shared" si="6"/>
        <v>507044128</v>
      </c>
      <c r="O82" s="97">
        <f t="shared" si="7"/>
        <v>13.943560387636754</v>
      </c>
      <c r="P82" s="95">
        <v>3664009386</v>
      </c>
      <c r="Q82" s="97">
        <f t="shared" si="8"/>
        <v>-479438314</v>
      </c>
      <c r="R82" s="97">
        <f t="shared" si="9"/>
        <v>-11.570999532587319</v>
      </c>
      <c r="S82" s="95">
        <v>3735136110</v>
      </c>
      <c r="T82" s="97">
        <f t="shared" si="10"/>
        <v>71126724</v>
      </c>
      <c r="U82" s="97">
        <f t="shared" si="11"/>
        <v>1.9412265774146682</v>
      </c>
      <c r="V82" s="95">
        <v>3828951863</v>
      </c>
      <c r="W82" s="97">
        <f t="shared" si="12"/>
        <v>93815753</v>
      </c>
      <c r="X82" s="97">
        <f t="shared" si="13"/>
        <v>2.5117090846791124</v>
      </c>
      <c r="Y82" s="95">
        <v>4422750131</v>
      </c>
      <c r="Z82" s="97">
        <f t="shared" si="14"/>
        <v>593798268</v>
      </c>
      <c r="AA82" s="97">
        <f t="shared" si="15"/>
        <v>15.508115255717957</v>
      </c>
      <c r="AB82" s="95">
        <v>4205525265</v>
      </c>
      <c r="AC82" s="97">
        <f t="shared" si="16"/>
        <v>-217224866</v>
      </c>
      <c r="AD82" s="97">
        <f t="shared" si="17"/>
        <v>-4.9115337644201178</v>
      </c>
      <c r="AE82" s="97">
        <v>4459030877.9625397</v>
      </c>
      <c r="AF82" s="97">
        <f t="shared" si="18"/>
        <v>253505612.96253967</v>
      </c>
      <c r="AG82" s="97">
        <f t="shared" si="29"/>
        <v>6.0279179647857779</v>
      </c>
      <c r="AH82" s="97">
        <v>0</v>
      </c>
      <c r="AI82" s="97">
        <f t="shared" si="30"/>
        <v>-4459030877.9625397</v>
      </c>
      <c r="AJ82" s="97">
        <f t="shared" si="31"/>
        <v>-100</v>
      </c>
      <c r="AK82" s="97">
        <v>0</v>
      </c>
      <c r="AL82" s="97">
        <f t="shared" si="32"/>
        <v>0</v>
      </c>
      <c r="AM82" s="97">
        <f t="shared" si="33"/>
        <v>0</v>
      </c>
      <c r="AN82" s="98">
        <v>0</v>
      </c>
      <c r="AO82" s="97">
        <f t="shared" si="34"/>
        <v>0</v>
      </c>
      <c r="AP82" s="97">
        <f t="shared" si="35"/>
        <v>0</v>
      </c>
      <c r="AQ82" s="98">
        <v>0</v>
      </c>
      <c r="AR82" s="97">
        <f t="shared" si="36"/>
        <v>0</v>
      </c>
      <c r="AS82" s="97">
        <f t="shared" si="37"/>
        <v>0</v>
      </c>
      <c r="AT82" s="97">
        <v>0</v>
      </c>
      <c r="AU82" s="97">
        <f t="shared" si="38"/>
        <v>0</v>
      </c>
      <c r="AV82" s="97">
        <f t="shared" si="39"/>
        <v>0</v>
      </c>
    </row>
    <row r="83" spans="1:48">
      <c r="A83" s="91" t="s">
        <v>259</v>
      </c>
      <c r="B83" s="91" t="s">
        <v>129</v>
      </c>
      <c r="C83" s="95">
        <v>1519223223</v>
      </c>
      <c r="D83" s="95">
        <v>1709035386</v>
      </c>
      <c r="E83" s="96">
        <f t="shared" si="0"/>
        <v>189812163</v>
      </c>
      <c r="F83" s="97">
        <f t="shared" si="1"/>
        <v>12.494027219066544</v>
      </c>
      <c r="G83" s="95">
        <v>1985127217</v>
      </c>
      <c r="H83" s="97">
        <f t="shared" si="2"/>
        <v>276091831</v>
      </c>
      <c r="I83" s="97">
        <f t="shared" si="3"/>
        <v>16.154834081358217</v>
      </c>
      <c r="J83" s="95">
        <v>2431699629</v>
      </c>
      <c r="K83" s="97">
        <f t="shared" si="4"/>
        <v>446572412</v>
      </c>
      <c r="L83" s="97">
        <f t="shared" si="5"/>
        <v>22.495908986371024</v>
      </c>
      <c r="M83" s="95">
        <v>3211554078</v>
      </c>
      <c r="N83" s="97">
        <f t="shared" si="6"/>
        <v>779854449</v>
      </c>
      <c r="O83" s="97">
        <f t="shared" si="7"/>
        <v>32.070344531849251</v>
      </c>
      <c r="P83" s="95">
        <v>3542755609</v>
      </c>
      <c r="Q83" s="97">
        <f t="shared" si="8"/>
        <v>331201531</v>
      </c>
      <c r="R83" s="97">
        <f t="shared" si="9"/>
        <v>10.312811895923492</v>
      </c>
      <c r="S83" s="95">
        <v>3702431105</v>
      </c>
      <c r="T83" s="97">
        <f t="shared" si="10"/>
        <v>159675496</v>
      </c>
      <c r="U83" s="97">
        <f t="shared" si="11"/>
        <v>4.5070988129793967</v>
      </c>
      <c r="V83" s="95">
        <v>3846306339</v>
      </c>
      <c r="W83" s="97">
        <f t="shared" si="12"/>
        <v>143875234</v>
      </c>
      <c r="X83" s="97">
        <f t="shared" si="13"/>
        <v>3.8859665425158534</v>
      </c>
      <c r="Y83" s="95">
        <v>4385943252</v>
      </c>
      <c r="Z83" s="97">
        <f t="shared" si="14"/>
        <v>539636913</v>
      </c>
      <c r="AA83" s="97">
        <f t="shared" si="15"/>
        <v>14.030003474458045</v>
      </c>
      <c r="AB83" s="95">
        <v>5081000524</v>
      </c>
      <c r="AC83" s="97">
        <f t="shared" si="16"/>
        <v>695057272</v>
      </c>
      <c r="AD83" s="97">
        <f t="shared" si="17"/>
        <v>15.847384064603487</v>
      </c>
      <c r="AE83" s="97">
        <v>5455987909.7077799</v>
      </c>
      <c r="AF83" s="97">
        <f t="shared" si="18"/>
        <v>374987385.70777988</v>
      </c>
      <c r="AG83" s="97">
        <f t="shared" si="29"/>
        <v>7.3801878967840047</v>
      </c>
      <c r="AH83" s="97">
        <v>0</v>
      </c>
      <c r="AI83" s="97">
        <f t="shared" si="30"/>
        <v>-5455987909.7077799</v>
      </c>
      <c r="AJ83" s="97">
        <f t="shared" si="31"/>
        <v>-100</v>
      </c>
      <c r="AK83" s="97">
        <v>0</v>
      </c>
      <c r="AL83" s="97">
        <f t="shared" si="32"/>
        <v>0</v>
      </c>
      <c r="AM83" s="97">
        <f t="shared" si="33"/>
        <v>0</v>
      </c>
      <c r="AN83" s="98">
        <v>0</v>
      </c>
      <c r="AO83" s="97">
        <f t="shared" si="34"/>
        <v>0</v>
      </c>
      <c r="AP83" s="97">
        <f t="shared" si="35"/>
        <v>0</v>
      </c>
      <c r="AQ83" s="98">
        <v>0</v>
      </c>
      <c r="AR83" s="97">
        <f t="shared" si="36"/>
        <v>0</v>
      </c>
      <c r="AS83" s="97">
        <f t="shared" si="37"/>
        <v>0</v>
      </c>
      <c r="AT83" s="97">
        <v>0</v>
      </c>
      <c r="AU83" s="97">
        <f t="shared" si="38"/>
        <v>0</v>
      </c>
      <c r="AV83" s="97">
        <f t="shared" si="39"/>
        <v>0</v>
      </c>
    </row>
    <row r="84" spans="1:48">
      <c r="A84" s="91" t="s">
        <v>260</v>
      </c>
      <c r="B84" s="91" t="s">
        <v>128</v>
      </c>
      <c r="C84" s="95">
        <v>23542348</v>
      </c>
      <c r="D84" s="95">
        <v>18523391</v>
      </c>
      <c r="E84" s="96">
        <f t="shared" si="0"/>
        <v>-5018957</v>
      </c>
      <c r="F84" s="97">
        <f t="shared" si="1"/>
        <v>-21.318846361458935</v>
      </c>
      <c r="G84" s="95">
        <v>17873683</v>
      </c>
      <c r="H84" s="97">
        <f t="shared" si="2"/>
        <v>-649708</v>
      </c>
      <c r="I84" s="97">
        <f t="shared" si="3"/>
        <v>-3.507500327558815</v>
      </c>
      <c r="J84" s="95">
        <v>5241986</v>
      </c>
      <c r="K84" s="97">
        <f t="shared" si="4"/>
        <v>-12631697</v>
      </c>
      <c r="L84" s="97">
        <f t="shared" si="5"/>
        <v>-70.672043361180798</v>
      </c>
      <c r="M84" s="95">
        <v>0</v>
      </c>
      <c r="N84" s="97">
        <f t="shared" si="6"/>
        <v>-5241986</v>
      </c>
      <c r="O84" s="97">
        <f t="shared" si="7"/>
        <v>-100</v>
      </c>
      <c r="P84" s="95">
        <v>0</v>
      </c>
      <c r="Q84" s="97">
        <f t="shared" si="8"/>
        <v>0</v>
      </c>
      <c r="R84" s="97">
        <f t="shared" si="9"/>
        <v>0</v>
      </c>
      <c r="S84" s="95">
        <v>5446</v>
      </c>
      <c r="T84" s="97">
        <f t="shared" si="10"/>
        <v>5446</v>
      </c>
      <c r="U84" s="97">
        <f t="shared" si="11"/>
        <v>0</v>
      </c>
      <c r="V84" s="95">
        <v>0</v>
      </c>
      <c r="W84" s="97">
        <f t="shared" si="12"/>
        <v>-5446</v>
      </c>
      <c r="X84" s="97">
        <f t="shared" si="13"/>
        <v>-100</v>
      </c>
      <c r="Y84" s="95">
        <v>0</v>
      </c>
      <c r="Z84" s="97">
        <f t="shared" si="14"/>
        <v>0</v>
      </c>
      <c r="AA84" s="97">
        <f t="shared" si="15"/>
        <v>0</v>
      </c>
      <c r="AB84" s="95">
        <v>0</v>
      </c>
      <c r="AC84" s="97">
        <f t="shared" si="16"/>
        <v>0</v>
      </c>
      <c r="AD84" s="97">
        <f t="shared" si="17"/>
        <v>0</v>
      </c>
      <c r="AE84" s="97">
        <v>0</v>
      </c>
      <c r="AF84" s="97">
        <f t="shared" si="18"/>
        <v>0</v>
      </c>
      <c r="AG84" s="97">
        <f t="shared" si="29"/>
        <v>0</v>
      </c>
      <c r="AH84" s="97">
        <v>0</v>
      </c>
      <c r="AI84" s="97">
        <f t="shared" si="30"/>
        <v>0</v>
      </c>
      <c r="AJ84" s="97">
        <f t="shared" si="31"/>
        <v>0</v>
      </c>
      <c r="AK84" s="97">
        <v>0</v>
      </c>
      <c r="AL84" s="97">
        <f t="shared" si="32"/>
        <v>0</v>
      </c>
      <c r="AM84" s="97">
        <f t="shared" si="33"/>
        <v>0</v>
      </c>
      <c r="AN84" s="98">
        <v>0</v>
      </c>
      <c r="AO84" s="97">
        <f t="shared" si="34"/>
        <v>0</v>
      </c>
      <c r="AP84" s="97">
        <f t="shared" si="35"/>
        <v>0</v>
      </c>
      <c r="AQ84" s="98">
        <v>0</v>
      </c>
      <c r="AR84" s="97">
        <f t="shared" si="36"/>
        <v>0</v>
      </c>
      <c r="AS84" s="97">
        <f t="shared" si="37"/>
        <v>0</v>
      </c>
      <c r="AT84" s="97">
        <v>0</v>
      </c>
      <c r="AU84" s="97">
        <f t="shared" si="38"/>
        <v>0</v>
      </c>
      <c r="AV84" s="97">
        <f t="shared" si="39"/>
        <v>0</v>
      </c>
    </row>
    <row r="85" spans="1:48" ht="25.5">
      <c r="A85" s="91" t="s">
        <v>261</v>
      </c>
      <c r="B85" s="91" t="s">
        <v>127</v>
      </c>
      <c r="C85" s="95">
        <v>349763359</v>
      </c>
      <c r="D85" s="95">
        <v>68275955</v>
      </c>
      <c r="E85" s="96">
        <f t="shared" si="0"/>
        <v>-281487404</v>
      </c>
      <c r="F85" s="97">
        <f t="shared" si="1"/>
        <v>-80.479386063993047</v>
      </c>
      <c r="G85" s="95">
        <v>122476856</v>
      </c>
      <c r="H85" s="97">
        <f t="shared" si="2"/>
        <v>54200901</v>
      </c>
      <c r="I85" s="97">
        <f t="shared" si="3"/>
        <v>79.38504997842945</v>
      </c>
      <c r="J85" s="95">
        <v>205425313</v>
      </c>
      <c r="K85" s="97">
        <f t="shared" si="4"/>
        <v>82948457</v>
      </c>
      <c r="L85" s="97">
        <f t="shared" si="5"/>
        <v>67.725821603389292</v>
      </c>
      <c r="M85" s="95">
        <v>275830719</v>
      </c>
      <c r="N85" s="97">
        <f t="shared" si="6"/>
        <v>70405406</v>
      </c>
      <c r="O85" s="97">
        <f t="shared" si="7"/>
        <v>34.272994389936748</v>
      </c>
      <c r="P85" s="95">
        <v>335198099</v>
      </c>
      <c r="Q85" s="97">
        <f t="shared" si="8"/>
        <v>59367380</v>
      </c>
      <c r="R85" s="97">
        <f t="shared" si="9"/>
        <v>21.523121215516245</v>
      </c>
      <c r="S85" s="95">
        <v>299317451</v>
      </c>
      <c r="T85" s="97">
        <f t="shared" si="10"/>
        <v>-35880648</v>
      </c>
      <c r="U85" s="97">
        <f t="shared" si="11"/>
        <v>-10.704311303388387</v>
      </c>
      <c r="V85" s="95">
        <v>293487447</v>
      </c>
      <c r="W85" s="97">
        <f t="shared" si="12"/>
        <v>-5830004</v>
      </c>
      <c r="X85" s="97">
        <f t="shared" si="13"/>
        <v>-1.9477661527994234</v>
      </c>
      <c r="Y85" s="95">
        <v>550371861</v>
      </c>
      <c r="Z85" s="97">
        <f t="shared" si="14"/>
        <v>256884414</v>
      </c>
      <c r="AA85" s="97">
        <f t="shared" si="15"/>
        <v>87.528245799214716</v>
      </c>
      <c r="AB85" s="95">
        <v>246184694</v>
      </c>
      <c r="AC85" s="97">
        <f t="shared" si="16"/>
        <v>-304187167</v>
      </c>
      <c r="AD85" s="97">
        <f t="shared" si="17"/>
        <v>-55.269389399252013</v>
      </c>
      <c r="AE85" s="97">
        <v>215391608.41020998</v>
      </c>
      <c r="AF85" s="97">
        <f t="shared" si="18"/>
        <v>-30793085.589790016</v>
      </c>
      <c r="AG85" s="97">
        <f t="shared" si="29"/>
        <v>-12.508123510631419</v>
      </c>
      <c r="AH85" s="97">
        <v>0</v>
      </c>
      <c r="AI85" s="97">
        <f t="shared" si="30"/>
        <v>-215391608.41020998</v>
      </c>
      <c r="AJ85" s="97">
        <f t="shared" si="31"/>
        <v>-100</v>
      </c>
      <c r="AK85" s="97">
        <v>0</v>
      </c>
      <c r="AL85" s="97">
        <f t="shared" si="32"/>
        <v>0</v>
      </c>
      <c r="AM85" s="97">
        <f t="shared" si="33"/>
        <v>0</v>
      </c>
      <c r="AN85" s="98">
        <v>0</v>
      </c>
      <c r="AO85" s="97">
        <f t="shared" si="34"/>
        <v>0</v>
      </c>
      <c r="AP85" s="97">
        <f t="shared" si="35"/>
        <v>0</v>
      </c>
      <c r="AQ85" s="98">
        <v>0</v>
      </c>
      <c r="AR85" s="97">
        <f t="shared" si="36"/>
        <v>0</v>
      </c>
      <c r="AS85" s="97">
        <f t="shared" si="37"/>
        <v>0</v>
      </c>
      <c r="AT85" s="97">
        <v>0</v>
      </c>
      <c r="AU85" s="97">
        <f t="shared" si="38"/>
        <v>0</v>
      </c>
      <c r="AV85" s="97">
        <f t="shared" si="39"/>
        <v>0</v>
      </c>
    </row>
    <row r="86" spans="1:48">
      <c r="A86" s="91" t="s">
        <v>262</v>
      </c>
      <c r="B86" s="91" t="s">
        <v>126</v>
      </c>
      <c r="C86" s="95">
        <v>19864319</v>
      </c>
      <c r="D86" s="95">
        <v>320103778</v>
      </c>
      <c r="E86" s="96">
        <f t="shared" si="0"/>
        <v>300239459</v>
      </c>
      <c r="F86" s="97">
        <f t="shared" si="1"/>
        <v>1511.4510545264602</v>
      </c>
      <c r="G86" s="95">
        <v>460445579</v>
      </c>
      <c r="H86" s="97">
        <f t="shared" si="2"/>
        <v>140341801</v>
      </c>
      <c r="I86" s="97">
        <f t="shared" si="3"/>
        <v>43.842594385124691</v>
      </c>
      <c r="J86" s="95">
        <v>613426007</v>
      </c>
      <c r="K86" s="97">
        <f t="shared" si="4"/>
        <v>152980428</v>
      </c>
      <c r="L86" s="97">
        <f t="shared" si="5"/>
        <v>33.2244319366133</v>
      </c>
      <c r="M86" s="95">
        <v>878677834</v>
      </c>
      <c r="N86" s="97">
        <f t="shared" si="6"/>
        <v>265251827</v>
      </c>
      <c r="O86" s="97">
        <f t="shared" si="7"/>
        <v>43.241046837455002</v>
      </c>
      <c r="P86" s="95">
        <v>1247909257</v>
      </c>
      <c r="Q86" s="97">
        <f t="shared" si="8"/>
        <v>369231423</v>
      </c>
      <c r="R86" s="97">
        <f t="shared" si="9"/>
        <v>42.021251556915914</v>
      </c>
      <c r="S86" s="95">
        <v>1258983699</v>
      </c>
      <c r="T86" s="97">
        <f t="shared" si="10"/>
        <v>11074442</v>
      </c>
      <c r="U86" s="97">
        <f t="shared" si="11"/>
        <v>0.88743968665022899</v>
      </c>
      <c r="V86" s="95">
        <v>1693806317</v>
      </c>
      <c r="W86" s="97">
        <f t="shared" si="12"/>
        <v>434822618</v>
      </c>
      <c r="X86" s="97">
        <f t="shared" si="13"/>
        <v>34.537589195584971</v>
      </c>
      <c r="Y86" s="95">
        <v>991741882</v>
      </c>
      <c r="Z86" s="97">
        <f t="shared" si="14"/>
        <v>-702064435</v>
      </c>
      <c r="AA86" s="97">
        <f t="shared" si="15"/>
        <v>-41.448920573366834</v>
      </c>
      <c r="AB86" s="95">
        <v>1210778264</v>
      </c>
      <c r="AC86" s="97">
        <f t="shared" si="16"/>
        <v>219036382</v>
      </c>
      <c r="AD86" s="97">
        <f t="shared" si="17"/>
        <v>22.086027218925093</v>
      </c>
      <c r="AE86" s="97">
        <v>745045319.17812002</v>
      </c>
      <c r="AF86" s="97">
        <f t="shared" si="18"/>
        <v>-465732944.82187998</v>
      </c>
      <c r="AG86" s="97">
        <f t="shared" si="29"/>
        <v>-38.465585208249159</v>
      </c>
      <c r="AH86" s="97">
        <v>0</v>
      </c>
      <c r="AI86" s="97">
        <f t="shared" si="30"/>
        <v>-745045319.17812002</v>
      </c>
      <c r="AJ86" s="97">
        <f t="shared" si="31"/>
        <v>-100</v>
      </c>
      <c r="AK86" s="97">
        <v>0</v>
      </c>
      <c r="AL86" s="97">
        <f t="shared" si="32"/>
        <v>0</v>
      </c>
      <c r="AM86" s="97">
        <f t="shared" si="33"/>
        <v>0</v>
      </c>
      <c r="AN86" s="98">
        <v>0</v>
      </c>
      <c r="AO86" s="97">
        <f t="shared" si="34"/>
        <v>0</v>
      </c>
      <c r="AP86" s="97">
        <f t="shared" si="35"/>
        <v>0</v>
      </c>
      <c r="AQ86" s="98">
        <v>0</v>
      </c>
      <c r="AR86" s="97">
        <f t="shared" si="36"/>
        <v>0</v>
      </c>
      <c r="AS86" s="97">
        <f t="shared" si="37"/>
        <v>0</v>
      </c>
      <c r="AT86" s="97">
        <v>0</v>
      </c>
      <c r="AU86" s="97">
        <f t="shared" si="38"/>
        <v>0</v>
      </c>
      <c r="AV86" s="97">
        <f t="shared" si="39"/>
        <v>0</v>
      </c>
    </row>
    <row r="87" spans="1:48">
      <c r="A87" s="91" t="s">
        <v>263</v>
      </c>
      <c r="B87" s="91" t="s">
        <v>125</v>
      </c>
      <c r="C87" s="95">
        <v>15611483681</v>
      </c>
      <c r="D87" s="95">
        <v>18967059943</v>
      </c>
      <c r="E87" s="96">
        <f t="shared" si="0"/>
        <v>3355576262</v>
      </c>
      <c r="F87" s="97">
        <f t="shared" si="1"/>
        <v>21.494281585061088</v>
      </c>
      <c r="G87" s="95">
        <v>19874464140</v>
      </c>
      <c r="H87" s="97">
        <f t="shared" si="2"/>
        <v>907404197</v>
      </c>
      <c r="I87" s="97">
        <f t="shared" si="3"/>
        <v>4.7841057060342518</v>
      </c>
      <c r="J87" s="95">
        <v>20075241441</v>
      </c>
      <c r="K87" s="97">
        <f t="shared" si="4"/>
        <v>200777301</v>
      </c>
      <c r="L87" s="97">
        <f t="shared" si="5"/>
        <v>1.0102274938618798</v>
      </c>
      <c r="M87" s="95">
        <v>24936678027</v>
      </c>
      <c r="N87" s="97">
        <f t="shared" si="6"/>
        <v>4861436586</v>
      </c>
      <c r="O87" s="97">
        <f t="shared" si="7"/>
        <v>24.216080291176013</v>
      </c>
      <c r="P87" s="95">
        <v>26197121755</v>
      </c>
      <c r="Q87" s="97">
        <f t="shared" si="8"/>
        <v>1260443728</v>
      </c>
      <c r="R87" s="97">
        <f t="shared" si="9"/>
        <v>5.0545775449130161</v>
      </c>
      <c r="S87" s="95">
        <v>28936212923</v>
      </c>
      <c r="T87" s="97">
        <f t="shared" si="10"/>
        <v>2739091168</v>
      </c>
      <c r="U87" s="97">
        <f t="shared" si="11"/>
        <v>10.455695070689265</v>
      </c>
      <c r="V87" s="95">
        <v>30326868446</v>
      </c>
      <c r="W87" s="97">
        <f t="shared" si="12"/>
        <v>1390655523</v>
      </c>
      <c r="X87" s="97">
        <f t="shared" si="13"/>
        <v>4.8059347873219274</v>
      </c>
      <c r="Y87" s="95">
        <v>33050442326</v>
      </c>
      <c r="Z87" s="97">
        <f t="shared" si="14"/>
        <v>2723573880</v>
      </c>
      <c r="AA87" s="97">
        <f t="shared" si="15"/>
        <v>8.980729035210457</v>
      </c>
      <c r="AB87" s="95">
        <v>36959149658</v>
      </c>
      <c r="AC87" s="97">
        <f t="shared" si="16"/>
        <v>3908707332</v>
      </c>
      <c r="AD87" s="97">
        <f t="shared" si="17"/>
        <v>11.826490228014626</v>
      </c>
      <c r="AE87" s="97">
        <v>38797482841.875603</v>
      </c>
      <c r="AF87" s="97">
        <f t="shared" si="18"/>
        <v>1838333183.8756027</v>
      </c>
      <c r="AG87" s="97">
        <f t="shared" si="29"/>
        <v>4.9739596307992597</v>
      </c>
      <c r="AH87" s="97">
        <v>65148553808.948105</v>
      </c>
      <c r="AI87" s="97">
        <f t="shared" si="30"/>
        <v>26351070967.072502</v>
      </c>
      <c r="AJ87" s="97">
        <f t="shared" si="31"/>
        <v>67.91953765266129</v>
      </c>
      <c r="AK87" s="97">
        <v>57211563400.822998</v>
      </c>
      <c r="AL87" s="97">
        <f t="shared" si="32"/>
        <v>-7936990408.1251068</v>
      </c>
      <c r="AM87" s="97">
        <f t="shared" si="33"/>
        <v>-12.182911122479847</v>
      </c>
      <c r="AN87" s="97">
        <v>63248011707.497398</v>
      </c>
      <c r="AO87" s="97">
        <f t="shared" si="34"/>
        <v>6036448306.6744003</v>
      </c>
      <c r="AP87" s="97">
        <f t="shared" si="35"/>
        <v>10.551098323223876</v>
      </c>
      <c r="AQ87" s="97">
        <v>61580246984.785599</v>
      </c>
      <c r="AR87" s="97">
        <f t="shared" si="36"/>
        <v>-1667764722.7117996</v>
      </c>
      <c r="AS87" s="97">
        <f t="shared" si="37"/>
        <v>-2.6368650613472222</v>
      </c>
      <c r="AT87" s="97">
        <v>69672925899.9823</v>
      </c>
      <c r="AU87" s="97">
        <f t="shared" si="38"/>
        <v>8092678915.196701</v>
      </c>
      <c r="AV87" s="97">
        <f t="shared" si="39"/>
        <v>13.141679859121268</v>
      </c>
    </row>
    <row r="88" spans="1:48">
      <c r="A88" s="91" t="s">
        <v>264</v>
      </c>
      <c r="B88" s="91" t="s">
        <v>124</v>
      </c>
      <c r="C88" s="95">
        <v>1737216414</v>
      </c>
      <c r="D88" s="95">
        <v>1837681405</v>
      </c>
      <c r="E88" s="96">
        <f t="shared" si="0"/>
        <v>100464991</v>
      </c>
      <c r="F88" s="97">
        <f t="shared" si="1"/>
        <v>5.7831016441225032</v>
      </c>
      <c r="G88" s="95">
        <v>1884994379</v>
      </c>
      <c r="H88" s="97">
        <f t="shared" si="2"/>
        <v>47312974</v>
      </c>
      <c r="I88" s="97">
        <f t="shared" si="3"/>
        <v>2.5746015534177968</v>
      </c>
      <c r="J88" s="95">
        <v>0</v>
      </c>
      <c r="K88" s="97">
        <f t="shared" si="4"/>
        <v>-1884994379</v>
      </c>
      <c r="L88" s="97">
        <f t="shared" si="5"/>
        <v>-100</v>
      </c>
      <c r="M88" s="95">
        <v>0</v>
      </c>
      <c r="N88" s="97">
        <f t="shared" si="6"/>
        <v>0</v>
      </c>
      <c r="O88" s="97">
        <f t="shared" si="7"/>
        <v>0</v>
      </c>
      <c r="P88" s="95">
        <v>0</v>
      </c>
      <c r="Q88" s="97">
        <f t="shared" si="8"/>
        <v>0</v>
      </c>
      <c r="R88" s="97">
        <f t="shared" si="9"/>
        <v>0</v>
      </c>
      <c r="S88" s="95">
        <v>0</v>
      </c>
      <c r="T88" s="97">
        <f t="shared" si="10"/>
        <v>0</v>
      </c>
      <c r="U88" s="97">
        <f t="shared" si="11"/>
        <v>0</v>
      </c>
      <c r="V88" s="95">
        <v>0</v>
      </c>
      <c r="W88" s="97">
        <f t="shared" si="12"/>
        <v>0</v>
      </c>
      <c r="X88" s="97">
        <f t="shared" si="13"/>
        <v>0</v>
      </c>
      <c r="Y88" s="95">
        <v>819146922</v>
      </c>
      <c r="Z88" s="97">
        <f t="shared" si="14"/>
        <v>819146922</v>
      </c>
      <c r="AA88" s="97">
        <f t="shared" si="15"/>
        <v>0</v>
      </c>
      <c r="AB88" s="95">
        <v>997684848</v>
      </c>
      <c r="AC88" s="97">
        <f t="shared" si="16"/>
        <v>178537926</v>
      </c>
      <c r="AD88" s="97">
        <f t="shared" si="17"/>
        <v>21.795592610430393</v>
      </c>
      <c r="AE88" s="97">
        <v>1213582759.767</v>
      </c>
      <c r="AF88" s="97">
        <f t="shared" si="18"/>
        <v>215897911.76699996</v>
      </c>
      <c r="AG88" s="97">
        <f t="shared" si="29"/>
        <v>21.639890813195947</v>
      </c>
      <c r="AH88" s="97">
        <v>500000</v>
      </c>
      <c r="AI88" s="97">
        <f t="shared" si="30"/>
        <v>-1213082759.767</v>
      </c>
      <c r="AJ88" s="97">
        <f t="shared" si="31"/>
        <v>-99.958799678392268</v>
      </c>
      <c r="AK88" s="97">
        <v>1562420994.40592</v>
      </c>
      <c r="AL88" s="97">
        <f t="shared" si="32"/>
        <v>1561920994.40592</v>
      </c>
      <c r="AM88" s="97">
        <f t="shared" si="33"/>
        <v>312384.19888118398</v>
      </c>
      <c r="AN88" s="97">
        <v>450000</v>
      </c>
      <c r="AO88" s="97">
        <f t="shared" si="34"/>
        <v>-1561970994.40592</v>
      </c>
      <c r="AP88" s="97">
        <f t="shared" si="35"/>
        <v>-99.971198543695252</v>
      </c>
      <c r="AQ88" s="97">
        <v>64403.968090000002</v>
      </c>
      <c r="AR88" s="97">
        <f t="shared" si="36"/>
        <v>-385596.03191000002</v>
      </c>
      <c r="AS88" s="97">
        <f t="shared" si="37"/>
        <v>-85.688007091111118</v>
      </c>
      <c r="AT88" s="97">
        <v>-1.0000000000000001E-5</v>
      </c>
      <c r="AU88" s="97">
        <f t="shared" si="38"/>
        <v>-64403.968100000006</v>
      </c>
      <c r="AV88" s="97">
        <f t="shared" si="39"/>
        <v>-100.00000001552701</v>
      </c>
    </row>
    <row r="89" spans="1:48">
      <c r="A89" s="91" t="s">
        <v>265</v>
      </c>
      <c r="B89" s="91" t="s">
        <v>184</v>
      </c>
      <c r="C89" s="95">
        <v>234647721</v>
      </c>
      <c r="D89" s="95">
        <v>1258755173</v>
      </c>
      <c r="E89" s="96">
        <f t="shared" si="0"/>
        <v>1024107452</v>
      </c>
      <c r="F89" s="97">
        <f t="shared" si="1"/>
        <v>436.44466165516269</v>
      </c>
      <c r="G89" s="95">
        <v>1566489351</v>
      </c>
      <c r="H89" s="97">
        <f t="shared" si="2"/>
        <v>307734178</v>
      </c>
      <c r="I89" s="97">
        <f t="shared" si="3"/>
        <v>24.447500562525988</v>
      </c>
      <c r="J89" s="95">
        <v>1841012318</v>
      </c>
      <c r="K89" s="97">
        <f t="shared" si="4"/>
        <v>274522967</v>
      </c>
      <c r="L89" s="97">
        <f t="shared" si="5"/>
        <v>17.524726026688452</v>
      </c>
      <c r="M89" s="95">
        <v>1985173465</v>
      </c>
      <c r="N89" s="97">
        <f t="shared" si="6"/>
        <v>144161147</v>
      </c>
      <c r="O89" s="97">
        <f t="shared" si="7"/>
        <v>7.8305367970927398</v>
      </c>
      <c r="P89" s="95">
        <v>2404065276</v>
      </c>
      <c r="Q89" s="97">
        <f t="shared" si="8"/>
        <v>418891811</v>
      </c>
      <c r="R89" s="97">
        <f t="shared" si="9"/>
        <v>21.101018041262204</v>
      </c>
      <c r="S89" s="95">
        <v>1395436700</v>
      </c>
      <c r="T89" s="97">
        <f t="shared" si="10"/>
        <v>-1008628576</v>
      </c>
      <c r="U89" s="97">
        <f t="shared" si="11"/>
        <v>-41.955124349959618</v>
      </c>
      <c r="V89" s="95">
        <v>1231473122</v>
      </c>
      <c r="W89" s="97">
        <f t="shared" si="12"/>
        <v>-163963578</v>
      </c>
      <c r="X89" s="97">
        <f t="shared" si="13"/>
        <v>-11.749983213140373</v>
      </c>
      <c r="Y89" s="95">
        <v>1160626262</v>
      </c>
      <c r="Z89" s="97">
        <f t="shared" si="14"/>
        <v>-70846860</v>
      </c>
      <c r="AA89" s="97">
        <f t="shared" si="15"/>
        <v>-5.7530171576087392</v>
      </c>
      <c r="AB89" s="95">
        <v>1161682549</v>
      </c>
      <c r="AC89" s="97">
        <f t="shared" si="16"/>
        <v>1056287</v>
      </c>
      <c r="AD89" s="97">
        <f t="shared" si="17"/>
        <v>9.1010089516654416E-2</v>
      </c>
      <c r="AE89" s="97">
        <v>1303745947.3281202</v>
      </c>
      <c r="AF89" s="97">
        <f t="shared" si="18"/>
        <v>142063398.32812023</v>
      </c>
      <c r="AG89" s="97">
        <f t="shared" si="29"/>
        <v>12.229106691015657</v>
      </c>
      <c r="AH89" s="97">
        <v>0</v>
      </c>
      <c r="AI89" s="97">
        <f t="shared" si="30"/>
        <v>-1303745947.3281202</v>
      </c>
      <c r="AJ89" s="97">
        <f t="shared" si="31"/>
        <v>-100</v>
      </c>
      <c r="AK89" s="97">
        <v>0</v>
      </c>
      <c r="AL89" s="97">
        <f t="shared" si="32"/>
        <v>0</v>
      </c>
      <c r="AM89" s="97">
        <f t="shared" si="33"/>
        <v>0</v>
      </c>
      <c r="AN89" s="98">
        <v>0</v>
      </c>
      <c r="AO89" s="97">
        <f t="shared" si="34"/>
        <v>0</v>
      </c>
      <c r="AP89" s="97">
        <f t="shared" si="35"/>
        <v>0</v>
      </c>
      <c r="AQ89" s="98">
        <v>0</v>
      </c>
      <c r="AR89" s="97">
        <f t="shared" si="36"/>
        <v>0</v>
      </c>
      <c r="AS89" s="97">
        <f t="shared" si="37"/>
        <v>0</v>
      </c>
      <c r="AT89" s="97">
        <v>0</v>
      </c>
      <c r="AU89" s="97">
        <f t="shared" si="38"/>
        <v>0</v>
      </c>
      <c r="AV89" s="97">
        <f t="shared" si="39"/>
        <v>0</v>
      </c>
    </row>
    <row r="90" spans="1:48" ht="25.5">
      <c r="A90" s="91" t="s">
        <v>266</v>
      </c>
      <c r="B90" s="91" t="s">
        <v>123</v>
      </c>
      <c r="C90" s="95">
        <v>23147469</v>
      </c>
      <c r="D90" s="95">
        <v>13884483</v>
      </c>
      <c r="E90" s="96">
        <f t="shared" si="0"/>
        <v>-9262986</v>
      </c>
      <c r="F90" s="97">
        <f t="shared" si="1"/>
        <v>-40.017273594793451</v>
      </c>
      <c r="G90" s="95">
        <v>3311601</v>
      </c>
      <c r="H90" s="97">
        <f t="shared" si="2"/>
        <v>-10572882</v>
      </c>
      <c r="I90" s="97">
        <f t="shared" si="3"/>
        <v>-76.148906660766556</v>
      </c>
      <c r="J90" s="95">
        <v>67162937</v>
      </c>
      <c r="K90" s="97">
        <f t="shared" si="4"/>
        <v>63851336</v>
      </c>
      <c r="L90" s="97">
        <f t="shared" si="5"/>
        <v>1928.110783877647</v>
      </c>
      <c r="M90" s="95">
        <v>60946933</v>
      </c>
      <c r="N90" s="97">
        <f t="shared" si="6"/>
        <v>-6216004</v>
      </c>
      <c r="O90" s="97">
        <f t="shared" si="7"/>
        <v>-9.2551104487881464</v>
      </c>
      <c r="P90" s="95">
        <v>53714597</v>
      </c>
      <c r="Q90" s="97">
        <f t="shared" si="8"/>
        <v>-7232336</v>
      </c>
      <c r="R90" s="97">
        <f t="shared" si="9"/>
        <v>-11.8666118933335</v>
      </c>
      <c r="S90" s="95">
        <v>57382515</v>
      </c>
      <c r="T90" s="97">
        <f t="shared" si="10"/>
        <v>3667918</v>
      </c>
      <c r="U90" s="97">
        <f t="shared" si="11"/>
        <v>6.8285311718898303</v>
      </c>
      <c r="V90" s="95">
        <v>110150767</v>
      </c>
      <c r="W90" s="97">
        <f t="shared" si="12"/>
        <v>52768252</v>
      </c>
      <c r="X90" s="97">
        <f t="shared" si="13"/>
        <v>91.958764790982059</v>
      </c>
      <c r="Y90" s="95">
        <v>76471959</v>
      </c>
      <c r="Z90" s="97">
        <f t="shared" si="14"/>
        <v>-33678808</v>
      </c>
      <c r="AA90" s="97">
        <f t="shared" si="15"/>
        <v>-30.575191546328494</v>
      </c>
      <c r="AB90" s="95">
        <v>66731538</v>
      </c>
      <c r="AC90" s="97">
        <f t="shared" si="16"/>
        <v>-9740421</v>
      </c>
      <c r="AD90" s="97">
        <f t="shared" si="17"/>
        <v>-12.737245295363756</v>
      </c>
      <c r="AE90" s="97">
        <v>60914523.397</v>
      </c>
      <c r="AF90" s="97">
        <f t="shared" si="18"/>
        <v>-5817014.6030000001</v>
      </c>
      <c r="AG90" s="97">
        <f t="shared" si="29"/>
        <v>-8.7170396147620632</v>
      </c>
      <c r="AH90" s="97">
        <v>0</v>
      </c>
      <c r="AI90" s="97">
        <f t="shared" si="30"/>
        <v>-60914523.397</v>
      </c>
      <c r="AJ90" s="97">
        <f t="shared" si="31"/>
        <v>-100</v>
      </c>
      <c r="AK90" s="97">
        <v>0</v>
      </c>
      <c r="AL90" s="97">
        <f t="shared" si="32"/>
        <v>0</v>
      </c>
      <c r="AM90" s="97">
        <f t="shared" si="33"/>
        <v>0</v>
      </c>
      <c r="AN90" s="98">
        <v>0</v>
      </c>
      <c r="AO90" s="97">
        <f t="shared" si="34"/>
        <v>0</v>
      </c>
      <c r="AP90" s="97">
        <f t="shared" si="35"/>
        <v>0</v>
      </c>
      <c r="AQ90" s="98">
        <v>0</v>
      </c>
      <c r="AR90" s="97">
        <f t="shared" si="36"/>
        <v>0</v>
      </c>
      <c r="AS90" s="97">
        <f t="shared" si="37"/>
        <v>0</v>
      </c>
      <c r="AT90" s="97">
        <v>0</v>
      </c>
      <c r="AU90" s="97">
        <f t="shared" si="38"/>
        <v>0</v>
      </c>
      <c r="AV90" s="97">
        <f t="shared" si="39"/>
        <v>0</v>
      </c>
    </row>
    <row r="91" spans="1:48">
      <c r="A91" s="91" t="s">
        <v>267</v>
      </c>
      <c r="B91" s="91" t="s">
        <v>122</v>
      </c>
      <c r="C91" s="95">
        <v>7281761073</v>
      </c>
      <c r="D91" s="95">
        <v>7368694149</v>
      </c>
      <c r="E91" s="96">
        <f t="shared" si="0"/>
        <v>86933076</v>
      </c>
      <c r="F91" s="97">
        <f t="shared" si="1"/>
        <v>1.1938468610613806</v>
      </c>
      <c r="G91" s="95">
        <v>8796601645</v>
      </c>
      <c r="H91" s="97">
        <f t="shared" si="2"/>
        <v>1427907496</v>
      </c>
      <c r="I91" s="97">
        <f t="shared" si="3"/>
        <v>19.378026379257175</v>
      </c>
      <c r="J91" s="95">
        <v>9312786726</v>
      </c>
      <c r="K91" s="97">
        <f t="shared" si="4"/>
        <v>516185081</v>
      </c>
      <c r="L91" s="97">
        <f t="shared" si="5"/>
        <v>5.8680056438999966</v>
      </c>
      <c r="M91" s="95">
        <v>7781983246</v>
      </c>
      <c r="N91" s="97">
        <f t="shared" si="6"/>
        <v>-1530803480</v>
      </c>
      <c r="O91" s="97">
        <f t="shared" si="7"/>
        <v>-16.437652069559487</v>
      </c>
      <c r="P91" s="95">
        <v>7010149832</v>
      </c>
      <c r="Q91" s="97">
        <f t="shared" si="8"/>
        <v>-771833414</v>
      </c>
      <c r="R91" s="97">
        <f t="shared" si="9"/>
        <v>-9.9182096594300475</v>
      </c>
      <c r="S91" s="95">
        <v>8398888826</v>
      </c>
      <c r="T91" s="97">
        <f t="shared" si="10"/>
        <v>1388738994</v>
      </c>
      <c r="U91" s="97">
        <f t="shared" si="11"/>
        <v>19.810403875544438</v>
      </c>
      <c r="V91" s="95">
        <v>8941891966</v>
      </c>
      <c r="W91" s="97">
        <f t="shared" si="12"/>
        <v>543003140</v>
      </c>
      <c r="X91" s="97">
        <f t="shared" si="13"/>
        <v>6.4651783259596627</v>
      </c>
      <c r="Y91" s="95">
        <v>9143723113</v>
      </c>
      <c r="Z91" s="97">
        <f t="shared" si="14"/>
        <v>201831147</v>
      </c>
      <c r="AA91" s="97">
        <f t="shared" si="15"/>
        <v>2.2571414166870736</v>
      </c>
      <c r="AB91" s="95">
        <v>8297398520</v>
      </c>
      <c r="AC91" s="97">
        <f t="shared" si="16"/>
        <v>-846324593</v>
      </c>
      <c r="AD91" s="97">
        <f t="shared" si="17"/>
        <v>-9.2557985684928088</v>
      </c>
      <c r="AE91" s="97">
        <v>8264631838.8326597</v>
      </c>
      <c r="AF91" s="97">
        <f t="shared" si="18"/>
        <v>-32766681.167340279</v>
      </c>
      <c r="AG91" s="97">
        <f t="shared" si="29"/>
        <v>-0.39490306616416782</v>
      </c>
      <c r="AH91" s="97">
        <v>0</v>
      </c>
      <c r="AI91" s="97">
        <f t="shared" si="30"/>
        <v>-8264631838.8326597</v>
      </c>
      <c r="AJ91" s="97">
        <f t="shared" si="31"/>
        <v>-100</v>
      </c>
      <c r="AK91" s="97">
        <v>0</v>
      </c>
      <c r="AL91" s="97">
        <f t="shared" si="32"/>
        <v>0</v>
      </c>
      <c r="AM91" s="97">
        <f t="shared" si="33"/>
        <v>0</v>
      </c>
      <c r="AN91" s="98">
        <v>0</v>
      </c>
      <c r="AO91" s="97">
        <f t="shared" si="34"/>
        <v>0</v>
      </c>
      <c r="AP91" s="97">
        <f t="shared" si="35"/>
        <v>0</v>
      </c>
      <c r="AQ91" s="98">
        <v>0</v>
      </c>
      <c r="AR91" s="97">
        <f t="shared" si="36"/>
        <v>0</v>
      </c>
      <c r="AS91" s="97">
        <f t="shared" si="37"/>
        <v>0</v>
      </c>
      <c r="AT91" s="97">
        <v>0</v>
      </c>
      <c r="AU91" s="97">
        <f t="shared" si="38"/>
        <v>0</v>
      </c>
      <c r="AV91" s="97">
        <f t="shared" si="39"/>
        <v>0</v>
      </c>
    </row>
    <row r="92" spans="1:48" ht="25.5">
      <c r="A92" s="91" t="s">
        <v>268</v>
      </c>
      <c r="B92" s="91" t="s">
        <v>121</v>
      </c>
      <c r="C92" s="95">
        <v>1491342039</v>
      </c>
      <c r="D92" s="95">
        <v>1736958972</v>
      </c>
      <c r="E92" s="96">
        <f t="shared" si="0"/>
        <v>245616933</v>
      </c>
      <c r="F92" s="97">
        <f t="shared" si="1"/>
        <v>16.469523863532689</v>
      </c>
      <c r="G92" s="95">
        <v>2519194467</v>
      </c>
      <c r="H92" s="97">
        <f t="shared" si="2"/>
        <v>782235495</v>
      </c>
      <c r="I92" s="97">
        <f t="shared" si="3"/>
        <v>45.034770976732084</v>
      </c>
      <c r="J92" s="95">
        <v>522697901</v>
      </c>
      <c r="K92" s="97">
        <f t="shared" si="4"/>
        <v>-1996496566</v>
      </c>
      <c r="L92" s="97">
        <f t="shared" si="5"/>
        <v>-79.251387384060962</v>
      </c>
      <c r="M92" s="95">
        <v>1298806449</v>
      </c>
      <c r="N92" s="97">
        <f t="shared" si="6"/>
        <v>776108548</v>
      </c>
      <c r="O92" s="97">
        <f t="shared" si="7"/>
        <v>148.48128269028575</v>
      </c>
      <c r="P92" s="95">
        <v>1579733202</v>
      </c>
      <c r="Q92" s="97">
        <f t="shared" si="8"/>
        <v>280926753</v>
      </c>
      <c r="R92" s="97">
        <f t="shared" si="9"/>
        <v>21.629608723940052</v>
      </c>
      <c r="S92" s="95">
        <v>3582433805</v>
      </c>
      <c r="T92" s="97">
        <f t="shared" si="10"/>
        <v>2002700603</v>
      </c>
      <c r="U92" s="97">
        <f t="shared" si="11"/>
        <v>126.77460981794317</v>
      </c>
      <c r="V92" s="95">
        <v>2171447401</v>
      </c>
      <c r="W92" s="97">
        <f t="shared" si="12"/>
        <v>-1410986404</v>
      </c>
      <c r="X92" s="97">
        <f t="shared" si="13"/>
        <v>-39.386251939413015</v>
      </c>
      <c r="Y92" s="95">
        <v>3080918300</v>
      </c>
      <c r="Z92" s="97">
        <f t="shared" si="14"/>
        <v>909470899</v>
      </c>
      <c r="AA92" s="97">
        <f t="shared" si="15"/>
        <v>41.883165053004198</v>
      </c>
      <c r="AB92" s="95">
        <v>1812590235</v>
      </c>
      <c r="AC92" s="97">
        <f t="shared" si="16"/>
        <v>-1268328065</v>
      </c>
      <c r="AD92" s="97">
        <f t="shared" si="17"/>
        <v>-41.167208653342094</v>
      </c>
      <c r="AE92" s="97">
        <v>2246789407.86833</v>
      </c>
      <c r="AF92" s="97">
        <f t="shared" si="18"/>
        <v>434199172.86833</v>
      </c>
      <c r="AG92" s="97">
        <f t="shared" si="29"/>
        <v>23.954623857296131</v>
      </c>
      <c r="AH92" s="97">
        <v>0</v>
      </c>
      <c r="AI92" s="97">
        <f t="shared" si="30"/>
        <v>-2246789407.86833</v>
      </c>
      <c r="AJ92" s="97">
        <f t="shared" si="31"/>
        <v>-100</v>
      </c>
      <c r="AK92" s="97">
        <v>0</v>
      </c>
      <c r="AL92" s="97">
        <f t="shared" si="32"/>
        <v>0</v>
      </c>
      <c r="AM92" s="97">
        <f t="shared" si="33"/>
        <v>0</v>
      </c>
      <c r="AN92" s="98">
        <v>0</v>
      </c>
      <c r="AO92" s="97">
        <f t="shared" si="34"/>
        <v>0</v>
      </c>
      <c r="AP92" s="97">
        <f t="shared" si="35"/>
        <v>0</v>
      </c>
      <c r="AQ92" s="98">
        <v>0</v>
      </c>
      <c r="AR92" s="97">
        <f t="shared" si="36"/>
        <v>0</v>
      </c>
      <c r="AS92" s="97">
        <f t="shared" si="37"/>
        <v>0</v>
      </c>
      <c r="AT92" s="97">
        <v>0</v>
      </c>
      <c r="AU92" s="97">
        <f t="shared" si="38"/>
        <v>0</v>
      </c>
      <c r="AV92" s="97">
        <f t="shared" si="39"/>
        <v>0</v>
      </c>
    </row>
    <row r="93" spans="1:48">
      <c r="A93" s="91" t="s">
        <v>269</v>
      </c>
      <c r="B93" s="91" t="s">
        <v>120</v>
      </c>
      <c r="C93" s="95">
        <v>24847217263</v>
      </c>
      <c r="D93" s="95">
        <v>15408081799</v>
      </c>
      <c r="E93" s="96">
        <f t="shared" si="0"/>
        <v>-9439135464</v>
      </c>
      <c r="F93" s="97">
        <f t="shared" si="1"/>
        <v>-37.988702574174454</v>
      </c>
      <c r="G93" s="95">
        <v>13272668257</v>
      </c>
      <c r="H93" s="97">
        <f t="shared" si="2"/>
        <v>-2135413542</v>
      </c>
      <c r="I93" s="97">
        <f t="shared" si="3"/>
        <v>-13.859048581495657</v>
      </c>
      <c r="J93" s="95">
        <v>36885079516</v>
      </c>
      <c r="K93" s="97">
        <f t="shared" si="4"/>
        <v>23612411259</v>
      </c>
      <c r="L93" s="97">
        <f t="shared" si="5"/>
        <v>177.90251968775627</v>
      </c>
      <c r="M93" s="95">
        <v>19825832026</v>
      </c>
      <c r="N93" s="97">
        <f t="shared" si="6"/>
        <v>-17059247490</v>
      </c>
      <c r="O93" s="97">
        <f t="shared" si="7"/>
        <v>-46.249724045192977</v>
      </c>
      <c r="P93" s="95">
        <v>21297116335</v>
      </c>
      <c r="Q93" s="97">
        <f t="shared" si="8"/>
        <v>1471284309</v>
      </c>
      <c r="R93" s="97">
        <f t="shared" si="9"/>
        <v>7.4210469808809423</v>
      </c>
      <c r="S93" s="95">
        <v>24558565679</v>
      </c>
      <c r="T93" s="97">
        <f t="shared" si="10"/>
        <v>3261449344</v>
      </c>
      <c r="U93" s="97">
        <f t="shared" si="11"/>
        <v>15.314042017228807</v>
      </c>
      <c r="V93" s="95">
        <v>27104308181</v>
      </c>
      <c r="W93" s="97">
        <f t="shared" si="12"/>
        <v>2545742502</v>
      </c>
      <c r="X93" s="97">
        <f t="shared" si="13"/>
        <v>10.366006448727019</v>
      </c>
      <c r="Y93" s="95">
        <v>44615538279</v>
      </c>
      <c r="Z93" s="97">
        <f t="shared" si="14"/>
        <v>17511230098</v>
      </c>
      <c r="AA93" s="97">
        <f t="shared" si="15"/>
        <v>64.606814463079687</v>
      </c>
      <c r="AB93" s="95">
        <v>43845550559</v>
      </c>
      <c r="AC93" s="97">
        <f t="shared" si="16"/>
        <v>-769987720</v>
      </c>
      <c r="AD93" s="97">
        <f t="shared" si="17"/>
        <v>-1.7258286007554995</v>
      </c>
      <c r="AE93" s="97">
        <v>46856047024.950798</v>
      </c>
      <c r="AF93" s="97">
        <f t="shared" si="18"/>
        <v>3010496465.950798</v>
      </c>
      <c r="AG93" s="97">
        <f t="shared" si="29"/>
        <v>6.8661390439145613</v>
      </c>
      <c r="AH93" s="97">
        <v>0</v>
      </c>
      <c r="AI93" s="97">
        <f t="shared" si="30"/>
        <v>-46856047024.950798</v>
      </c>
      <c r="AJ93" s="97">
        <f t="shared" si="31"/>
        <v>-100</v>
      </c>
      <c r="AK93" s="97">
        <v>0</v>
      </c>
      <c r="AL93" s="97">
        <f t="shared" si="32"/>
        <v>0</v>
      </c>
      <c r="AM93" s="97">
        <f t="shared" si="33"/>
        <v>0</v>
      </c>
      <c r="AN93" s="98">
        <v>0</v>
      </c>
      <c r="AO93" s="97">
        <f t="shared" si="34"/>
        <v>0</v>
      </c>
      <c r="AP93" s="97">
        <f t="shared" si="35"/>
        <v>0</v>
      </c>
      <c r="AQ93" s="98">
        <v>0</v>
      </c>
      <c r="AR93" s="97">
        <f t="shared" si="36"/>
        <v>0</v>
      </c>
      <c r="AS93" s="97">
        <f t="shared" si="37"/>
        <v>0</v>
      </c>
      <c r="AT93" s="97">
        <v>0</v>
      </c>
      <c r="AU93" s="97">
        <f t="shared" si="38"/>
        <v>0</v>
      </c>
      <c r="AV93" s="97">
        <f t="shared" si="39"/>
        <v>0</v>
      </c>
    </row>
    <row r="94" spans="1:48">
      <c r="A94" s="91" t="s">
        <v>270</v>
      </c>
      <c r="B94" s="91" t="s">
        <v>119</v>
      </c>
      <c r="C94" s="95">
        <v>1494478106</v>
      </c>
      <c r="D94" s="95">
        <v>1594640765</v>
      </c>
      <c r="E94" s="96">
        <f t="shared" si="0"/>
        <v>100162659</v>
      </c>
      <c r="F94" s="97">
        <f t="shared" si="1"/>
        <v>6.7021830964180076</v>
      </c>
      <c r="G94" s="95">
        <v>1702059985</v>
      </c>
      <c r="H94" s="97">
        <f t="shared" si="2"/>
        <v>107419220</v>
      </c>
      <c r="I94" s="97">
        <f t="shared" si="3"/>
        <v>6.7362645153499505</v>
      </c>
      <c r="J94" s="95">
        <v>1895070489</v>
      </c>
      <c r="K94" s="97">
        <f t="shared" si="4"/>
        <v>193010504</v>
      </c>
      <c r="L94" s="97">
        <f t="shared" si="5"/>
        <v>11.33981796769636</v>
      </c>
      <c r="M94" s="95">
        <v>2429369215</v>
      </c>
      <c r="N94" s="97">
        <f t="shared" si="6"/>
        <v>534298726</v>
      </c>
      <c r="O94" s="97">
        <f t="shared" si="7"/>
        <v>28.194134682659815</v>
      </c>
      <c r="P94" s="95">
        <v>2659281747</v>
      </c>
      <c r="Q94" s="97">
        <f t="shared" si="8"/>
        <v>229912532</v>
      </c>
      <c r="R94" s="97">
        <f t="shared" si="9"/>
        <v>9.4638777251485013</v>
      </c>
      <c r="S94" s="95">
        <v>2825355012</v>
      </c>
      <c r="T94" s="97">
        <f t="shared" si="10"/>
        <v>166073265</v>
      </c>
      <c r="U94" s="97">
        <f t="shared" si="11"/>
        <v>6.2450421128694336</v>
      </c>
      <c r="V94" s="95">
        <v>3436660521</v>
      </c>
      <c r="W94" s="97">
        <f t="shared" si="12"/>
        <v>611305509</v>
      </c>
      <c r="X94" s="97">
        <f t="shared" si="13"/>
        <v>21.636414057830976</v>
      </c>
      <c r="Y94" s="95">
        <v>3817189169</v>
      </c>
      <c r="Z94" s="97">
        <f t="shared" si="14"/>
        <v>380528648</v>
      </c>
      <c r="AA94" s="97">
        <f t="shared" si="15"/>
        <v>11.072628374980537</v>
      </c>
      <c r="AB94" s="95">
        <v>3895179043</v>
      </c>
      <c r="AC94" s="97">
        <f t="shared" si="16"/>
        <v>77989874</v>
      </c>
      <c r="AD94" s="97">
        <f t="shared" si="17"/>
        <v>2.0431231083166681</v>
      </c>
      <c r="AE94" s="97">
        <v>4294413053.98248</v>
      </c>
      <c r="AF94" s="97">
        <f t="shared" si="18"/>
        <v>399234010.98248005</v>
      </c>
      <c r="AG94" s="97">
        <f t="shared" si="29"/>
        <v>10.249439283155439</v>
      </c>
      <c r="AH94" s="97">
        <v>0</v>
      </c>
      <c r="AI94" s="97">
        <f t="shared" si="30"/>
        <v>-4294413053.98248</v>
      </c>
      <c r="AJ94" s="97">
        <f t="shared" si="31"/>
        <v>-100</v>
      </c>
      <c r="AK94" s="97">
        <v>0</v>
      </c>
      <c r="AL94" s="97">
        <f t="shared" si="32"/>
        <v>0</v>
      </c>
      <c r="AM94" s="97">
        <f t="shared" si="33"/>
        <v>0</v>
      </c>
      <c r="AN94" s="98">
        <v>0</v>
      </c>
      <c r="AO94" s="97">
        <f t="shared" si="34"/>
        <v>0</v>
      </c>
      <c r="AP94" s="97">
        <f t="shared" si="35"/>
        <v>0</v>
      </c>
      <c r="AQ94" s="98">
        <v>0</v>
      </c>
      <c r="AR94" s="97">
        <f t="shared" si="36"/>
        <v>0</v>
      </c>
      <c r="AS94" s="97">
        <f t="shared" si="37"/>
        <v>0</v>
      </c>
      <c r="AT94" s="97">
        <v>0</v>
      </c>
      <c r="AU94" s="97">
        <f t="shared" si="38"/>
        <v>0</v>
      </c>
      <c r="AV94" s="97">
        <f t="shared" si="39"/>
        <v>0</v>
      </c>
    </row>
    <row r="95" spans="1:48">
      <c r="A95" s="91" t="s">
        <v>271</v>
      </c>
      <c r="B95" s="91" t="s">
        <v>191</v>
      </c>
      <c r="C95" s="95">
        <v>15866715</v>
      </c>
      <c r="D95" s="95">
        <v>180221085</v>
      </c>
      <c r="E95" s="96">
        <f t="shared" si="0"/>
        <v>164354370</v>
      </c>
      <c r="F95" s="97">
        <f t="shared" si="1"/>
        <v>1035.8437143416263</v>
      </c>
      <c r="G95" s="95">
        <v>177037532</v>
      </c>
      <c r="H95" s="97">
        <f t="shared" si="2"/>
        <v>-3183553</v>
      </c>
      <c r="I95" s="97">
        <f t="shared" si="3"/>
        <v>-1.7664708876877531</v>
      </c>
      <c r="J95" s="95">
        <v>190611038</v>
      </c>
      <c r="K95" s="97">
        <f t="shared" si="4"/>
        <v>13573506</v>
      </c>
      <c r="L95" s="97">
        <f t="shared" si="5"/>
        <v>7.6670217024941349</v>
      </c>
      <c r="M95" s="95">
        <v>239911532</v>
      </c>
      <c r="N95" s="97">
        <f t="shared" si="6"/>
        <v>49300494</v>
      </c>
      <c r="O95" s="97">
        <f t="shared" si="7"/>
        <v>25.864448626527075</v>
      </c>
      <c r="P95" s="95">
        <v>813965916</v>
      </c>
      <c r="Q95" s="97">
        <f t="shared" si="8"/>
        <v>574054384</v>
      </c>
      <c r="R95" s="97">
        <f t="shared" si="9"/>
        <v>239.27752835157588</v>
      </c>
      <c r="S95" s="95">
        <v>715654135</v>
      </c>
      <c r="T95" s="97">
        <f t="shared" si="10"/>
        <v>-98311781</v>
      </c>
      <c r="U95" s="97">
        <f t="shared" si="11"/>
        <v>-12.078120111358571</v>
      </c>
      <c r="V95" s="95">
        <v>912544008</v>
      </c>
      <c r="W95" s="97">
        <f t="shared" si="12"/>
        <v>196889873</v>
      </c>
      <c r="X95" s="97">
        <f t="shared" si="13"/>
        <v>27.511875271984561</v>
      </c>
      <c r="Y95" s="95">
        <v>1486894741</v>
      </c>
      <c r="Z95" s="97">
        <f t="shared" si="14"/>
        <v>574350733</v>
      </c>
      <c r="AA95" s="97">
        <f t="shared" si="15"/>
        <v>62.939510638921426</v>
      </c>
      <c r="AB95" s="95">
        <v>625364034</v>
      </c>
      <c r="AC95" s="97">
        <f t="shared" si="16"/>
        <v>-861530707</v>
      </c>
      <c r="AD95" s="97">
        <f t="shared" si="17"/>
        <v>-57.941606977544623</v>
      </c>
      <c r="AE95" s="97">
        <v>407468998.47452003</v>
      </c>
      <c r="AF95" s="97">
        <f t="shared" si="18"/>
        <v>-217895035.52547997</v>
      </c>
      <c r="AG95" s="97">
        <f t="shared" si="29"/>
        <v>-34.842911277094643</v>
      </c>
      <c r="AH95" s="97">
        <v>0</v>
      </c>
      <c r="AI95" s="97">
        <f t="shared" si="30"/>
        <v>-407468998.47452003</v>
      </c>
      <c r="AJ95" s="97">
        <f t="shared" si="31"/>
        <v>-100</v>
      </c>
      <c r="AK95" s="97">
        <v>0</v>
      </c>
      <c r="AL95" s="97">
        <f t="shared" si="32"/>
        <v>0</v>
      </c>
      <c r="AM95" s="97">
        <f t="shared" si="33"/>
        <v>0</v>
      </c>
      <c r="AN95" s="98">
        <v>0</v>
      </c>
      <c r="AO95" s="97">
        <f t="shared" si="34"/>
        <v>0</v>
      </c>
      <c r="AP95" s="97">
        <f t="shared" si="35"/>
        <v>0</v>
      </c>
      <c r="AQ95" s="98">
        <v>0</v>
      </c>
      <c r="AR95" s="97">
        <f t="shared" si="36"/>
        <v>0</v>
      </c>
      <c r="AS95" s="97">
        <f t="shared" si="37"/>
        <v>0</v>
      </c>
      <c r="AT95" s="97">
        <v>0</v>
      </c>
      <c r="AU95" s="97">
        <f t="shared" si="38"/>
        <v>0</v>
      </c>
      <c r="AV95" s="97">
        <f t="shared" si="39"/>
        <v>0</v>
      </c>
    </row>
    <row r="96" spans="1:48">
      <c r="A96" s="91" t="s">
        <v>1424</v>
      </c>
      <c r="B96" s="91" t="s">
        <v>1425</v>
      </c>
      <c r="C96" s="95"/>
      <c r="D96" s="95"/>
      <c r="E96" s="96"/>
      <c r="F96" s="97"/>
      <c r="G96" s="95"/>
      <c r="H96" s="97"/>
      <c r="I96" s="97"/>
      <c r="J96" s="95"/>
      <c r="K96" s="97"/>
      <c r="L96" s="97"/>
      <c r="M96" s="95"/>
      <c r="N96" s="97"/>
      <c r="O96" s="97"/>
      <c r="P96" s="95"/>
      <c r="Q96" s="97"/>
      <c r="R96" s="97"/>
      <c r="S96" s="95"/>
      <c r="T96" s="97"/>
      <c r="U96" s="97"/>
      <c r="V96" s="95"/>
      <c r="W96" s="97"/>
      <c r="X96" s="97"/>
      <c r="Y96" s="95"/>
      <c r="Z96" s="97"/>
      <c r="AA96" s="97"/>
      <c r="AB96" s="95"/>
      <c r="AC96" s="97"/>
      <c r="AD96" s="97"/>
      <c r="AE96" s="97"/>
      <c r="AF96" s="97"/>
      <c r="AG96" s="97"/>
      <c r="AH96" s="97">
        <v>801.73</v>
      </c>
      <c r="AI96" s="97">
        <f t="shared" si="30"/>
        <v>801.73</v>
      </c>
      <c r="AJ96" s="97">
        <f t="shared" si="31"/>
        <v>0</v>
      </c>
      <c r="AK96" s="97">
        <v>72623.577000000005</v>
      </c>
      <c r="AL96" s="97">
        <f t="shared" si="32"/>
        <v>71821.847000000009</v>
      </c>
      <c r="AM96" s="97">
        <f t="shared" si="33"/>
        <v>8958.3584249061423</v>
      </c>
      <c r="AN96" s="97">
        <v>149846.24002</v>
      </c>
      <c r="AO96" s="97">
        <f t="shared" si="34"/>
        <v>77222.663019999993</v>
      </c>
      <c r="AP96" s="97">
        <f t="shared" si="35"/>
        <v>106.33277264764855</v>
      </c>
      <c r="AQ96" s="97">
        <v>75059.538</v>
      </c>
      <c r="AR96" s="97">
        <f t="shared" si="36"/>
        <v>-74786.702019999997</v>
      </c>
      <c r="AS96" s="97">
        <f t="shared" si="37"/>
        <v>-49.908961352662708</v>
      </c>
      <c r="AT96" s="97">
        <v>260823.872</v>
      </c>
      <c r="AU96" s="97">
        <f t="shared" si="38"/>
        <v>185764.334</v>
      </c>
      <c r="AV96" s="97">
        <f t="shared" si="39"/>
        <v>247.4893117514259</v>
      </c>
    </row>
    <row r="97" spans="1:48">
      <c r="A97" s="91" t="s">
        <v>272</v>
      </c>
      <c r="B97" s="91" t="s">
        <v>210</v>
      </c>
      <c r="C97" s="95">
        <v>8069003</v>
      </c>
      <c r="D97" s="95">
        <v>9342441</v>
      </c>
      <c r="E97" s="96">
        <f t="shared" si="0"/>
        <v>1273438</v>
      </c>
      <c r="F97" s="97">
        <f t="shared" si="1"/>
        <v>15.781850620206733</v>
      </c>
      <c r="G97" s="95">
        <v>14458714</v>
      </c>
      <c r="H97" s="97">
        <f t="shared" si="2"/>
        <v>5116273</v>
      </c>
      <c r="I97" s="97">
        <f t="shared" si="3"/>
        <v>54.763771052982833</v>
      </c>
      <c r="J97" s="95">
        <v>144596727</v>
      </c>
      <c r="K97" s="97">
        <f t="shared" si="4"/>
        <v>130138013</v>
      </c>
      <c r="L97" s="97">
        <f t="shared" si="5"/>
        <v>900.06630603523945</v>
      </c>
      <c r="M97" s="95">
        <v>146974239</v>
      </c>
      <c r="N97" s="97">
        <f t="shared" si="6"/>
        <v>2377512</v>
      </c>
      <c r="O97" s="97">
        <f t="shared" si="7"/>
        <v>1.6442363871763157</v>
      </c>
      <c r="P97" s="95">
        <v>172925915</v>
      </c>
      <c r="Q97" s="97">
        <f t="shared" si="8"/>
        <v>25951676</v>
      </c>
      <c r="R97" s="97">
        <f t="shared" si="9"/>
        <v>17.657295711529418</v>
      </c>
      <c r="S97" s="95">
        <v>205960533</v>
      </c>
      <c r="T97" s="97">
        <f t="shared" si="10"/>
        <v>33034618</v>
      </c>
      <c r="U97" s="97">
        <f t="shared" si="11"/>
        <v>19.103335668340975</v>
      </c>
      <c r="V97" s="95">
        <v>395350398</v>
      </c>
      <c r="W97" s="97">
        <f t="shared" si="12"/>
        <v>189389865</v>
      </c>
      <c r="X97" s="97">
        <f t="shared" si="13"/>
        <v>91.954444980971189</v>
      </c>
      <c r="Y97" s="95">
        <v>452539495</v>
      </c>
      <c r="Z97" s="97">
        <f t="shared" si="14"/>
        <v>57189097</v>
      </c>
      <c r="AA97" s="97">
        <f t="shared" si="15"/>
        <v>14.465420368692786</v>
      </c>
      <c r="AB97" s="95">
        <v>471248290</v>
      </c>
      <c r="AC97" s="97">
        <f t="shared" si="16"/>
        <v>18708795</v>
      </c>
      <c r="AD97" s="97">
        <f t="shared" si="17"/>
        <v>4.1341794929965179</v>
      </c>
      <c r="AE97" s="97">
        <v>531956302.18471003</v>
      </c>
      <c r="AF97" s="97">
        <f t="shared" si="18"/>
        <v>60708012.184710026</v>
      </c>
      <c r="AG97" s="97">
        <f t="shared" si="29"/>
        <v>12.882383548746676</v>
      </c>
      <c r="AH97" s="97">
        <v>0</v>
      </c>
      <c r="AI97" s="97">
        <f t="shared" si="30"/>
        <v>-531956302.18471003</v>
      </c>
      <c r="AJ97" s="97">
        <f t="shared" si="31"/>
        <v>-100</v>
      </c>
      <c r="AK97" s="97">
        <v>0</v>
      </c>
      <c r="AL97" s="97">
        <f t="shared" si="32"/>
        <v>0</v>
      </c>
      <c r="AM97" s="97">
        <f t="shared" si="33"/>
        <v>0</v>
      </c>
      <c r="AN97" s="98">
        <v>0</v>
      </c>
      <c r="AO97" s="97">
        <f t="shared" si="34"/>
        <v>0</v>
      </c>
      <c r="AP97" s="97">
        <f t="shared" si="35"/>
        <v>0</v>
      </c>
      <c r="AQ97" s="98">
        <v>0</v>
      </c>
      <c r="AR97" s="97">
        <f t="shared" si="36"/>
        <v>0</v>
      </c>
      <c r="AS97" s="97">
        <f t="shared" si="37"/>
        <v>0</v>
      </c>
      <c r="AT97" s="97">
        <v>0</v>
      </c>
      <c r="AU97" s="97">
        <f t="shared" si="38"/>
        <v>0</v>
      </c>
      <c r="AV97" s="97">
        <f t="shared" si="39"/>
        <v>0</v>
      </c>
    </row>
    <row r="98" spans="1:48" ht="25.5">
      <c r="A98" s="91" t="s">
        <v>273</v>
      </c>
      <c r="B98" s="91" t="s">
        <v>185</v>
      </c>
      <c r="C98" s="95">
        <v>0</v>
      </c>
      <c r="D98" s="95">
        <v>0</v>
      </c>
      <c r="E98" s="96">
        <f t="shared" si="0"/>
        <v>0</v>
      </c>
      <c r="F98" s="97">
        <f t="shared" si="1"/>
        <v>0</v>
      </c>
      <c r="G98" s="95">
        <v>0</v>
      </c>
      <c r="H98" s="97">
        <f t="shared" si="2"/>
        <v>0</v>
      </c>
      <c r="I98" s="97">
        <f t="shared" si="3"/>
        <v>0</v>
      </c>
      <c r="J98" s="95">
        <v>0</v>
      </c>
      <c r="K98" s="97">
        <f t="shared" si="4"/>
        <v>0</v>
      </c>
      <c r="L98" s="97">
        <f t="shared" si="5"/>
        <v>0</v>
      </c>
      <c r="M98" s="95">
        <v>0</v>
      </c>
      <c r="N98" s="97">
        <f t="shared" si="6"/>
        <v>0</v>
      </c>
      <c r="O98" s="97">
        <f t="shared" si="7"/>
        <v>0</v>
      </c>
      <c r="P98" s="95">
        <v>0</v>
      </c>
      <c r="Q98" s="97">
        <f t="shared" si="8"/>
        <v>0</v>
      </c>
      <c r="R98" s="97">
        <f t="shared" si="9"/>
        <v>0</v>
      </c>
      <c r="S98" s="95">
        <v>0</v>
      </c>
      <c r="T98" s="97">
        <f t="shared" si="10"/>
        <v>0</v>
      </c>
      <c r="U98" s="97">
        <f t="shared" si="11"/>
        <v>0</v>
      </c>
      <c r="V98" s="95">
        <v>0</v>
      </c>
      <c r="W98" s="97">
        <f t="shared" si="12"/>
        <v>0</v>
      </c>
      <c r="X98" s="97">
        <f t="shared" si="13"/>
        <v>0</v>
      </c>
      <c r="Y98" s="95">
        <v>0</v>
      </c>
      <c r="Z98" s="97">
        <f t="shared" si="14"/>
        <v>0</v>
      </c>
      <c r="AA98" s="97">
        <f t="shared" si="15"/>
        <v>0</v>
      </c>
      <c r="AB98" s="95">
        <v>102382</v>
      </c>
      <c r="AC98" s="97">
        <f t="shared" si="16"/>
        <v>102382</v>
      </c>
      <c r="AD98" s="97">
        <f t="shared" si="17"/>
        <v>0</v>
      </c>
      <c r="AE98" s="97">
        <v>167354.65100000001</v>
      </c>
      <c r="AF98" s="97">
        <f t="shared" si="18"/>
        <v>64972.651000000013</v>
      </c>
      <c r="AG98" s="97">
        <f t="shared" si="29"/>
        <v>63.461009747807239</v>
      </c>
      <c r="AH98" s="97">
        <v>0</v>
      </c>
      <c r="AI98" s="97">
        <f t="shared" si="30"/>
        <v>-167354.65100000001</v>
      </c>
      <c r="AJ98" s="97">
        <f t="shared" si="31"/>
        <v>-100</v>
      </c>
      <c r="AK98" s="97">
        <v>0</v>
      </c>
      <c r="AL98" s="97">
        <f t="shared" si="32"/>
        <v>0</v>
      </c>
      <c r="AM98" s="97">
        <f t="shared" si="33"/>
        <v>0</v>
      </c>
      <c r="AN98" s="98">
        <v>0</v>
      </c>
      <c r="AO98" s="97">
        <f t="shared" si="34"/>
        <v>0</v>
      </c>
      <c r="AP98" s="97">
        <f t="shared" si="35"/>
        <v>0</v>
      </c>
      <c r="AQ98" s="98">
        <v>0</v>
      </c>
      <c r="AR98" s="97">
        <f t="shared" si="36"/>
        <v>0</v>
      </c>
      <c r="AS98" s="97">
        <f t="shared" si="37"/>
        <v>0</v>
      </c>
      <c r="AT98" s="97">
        <v>0</v>
      </c>
      <c r="AU98" s="97">
        <f t="shared" si="38"/>
        <v>0</v>
      </c>
      <c r="AV98" s="97">
        <f t="shared" si="39"/>
        <v>0</v>
      </c>
    </row>
    <row r="99" spans="1:48">
      <c r="A99" s="91" t="s">
        <v>274</v>
      </c>
      <c r="B99" s="91" t="s">
        <v>118</v>
      </c>
      <c r="C99" s="95">
        <v>10375908437</v>
      </c>
      <c r="D99" s="95">
        <v>12114788323</v>
      </c>
      <c r="E99" s="96">
        <f t="shared" si="0"/>
        <v>1738879886</v>
      </c>
      <c r="F99" s="97">
        <f t="shared" si="1"/>
        <v>16.758820652264397</v>
      </c>
      <c r="G99" s="95">
        <v>14720306571</v>
      </c>
      <c r="H99" s="97">
        <f t="shared" si="2"/>
        <v>2605518248</v>
      </c>
      <c r="I99" s="97">
        <f t="shared" si="3"/>
        <v>21.50692342724146</v>
      </c>
      <c r="J99" s="95">
        <v>18673538464</v>
      </c>
      <c r="K99" s="97">
        <f t="shared" si="4"/>
        <v>3953231893</v>
      </c>
      <c r="L99" s="97">
        <f t="shared" si="5"/>
        <v>26.855635607400558</v>
      </c>
      <c r="M99" s="95">
        <v>16058262664</v>
      </c>
      <c r="N99" s="97">
        <f t="shared" si="6"/>
        <v>-2615275800</v>
      </c>
      <c r="O99" s="97">
        <f t="shared" si="7"/>
        <v>-14.005250290628583</v>
      </c>
      <c r="P99" s="95">
        <v>16209318468</v>
      </c>
      <c r="Q99" s="97">
        <f t="shared" si="8"/>
        <v>151055804</v>
      </c>
      <c r="R99" s="97">
        <f t="shared" si="9"/>
        <v>0.94067339139147621</v>
      </c>
      <c r="S99" s="95">
        <v>16751812226</v>
      </c>
      <c r="T99" s="97">
        <f t="shared" si="10"/>
        <v>542493758</v>
      </c>
      <c r="U99" s="97">
        <f t="shared" si="11"/>
        <v>3.3468017737511699</v>
      </c>
      <c r="V99" s="95">
        <v>19695700362</v>
      </c>
      <c r="W99" s="97">
        <f t="shared" si="12"/>
        <v>2943888136</v>
      </c>
      <c r="X99" s="97">
        <f t="shared" si="13"/>
        <v>17.573550230170781</v>
      </c>
      <c r="Y99" s="95">
        <v>20843613746</v>
      </c>
      <c r="Z99" s="97">
        <f t="shared" si="14"/>
        <v>1147913384</v>
      </c>
      <c r="AA99" s="97">
        <f t="shared" si="15"/>
        <v>5.8282435399694261</v>
      </c>
      <c r="AB99" s="95">
        <v>23476707391</v>
      </c>
      <c r="AC99" s="97">
        <f t="shared" si="16"/>
        <v>2633093645</v>
      </c>
      <c r="AD99" s="97">
        <f t="shared" si="17"/>
        <v>12.632615807828932</v>
      </c>
      <c r="AE99" s="97">
        <v>22403958811.6511</v>
      </c>
      <c r="AF99" s="97">
        <f t="shared" si="18"/>
        <v>-1072748579.3488998</v>
      </c>
      <c r="AG99" s="97">
        <f t="shared" si="29"/>
        <v>-4.5694166625774244</v>
      </c>
      <c r="AH99" s="97">
        <v>0</v>
      </c>
      <c r="AI99" s="97">
        <f t="shared" si="30"/>
        <v>-22403958811.6511</v>
      </c>
      <c r="AJ99" s="97">
        <f t="shared" si="31"/>
        <v>-100</v>
      </c>
      <c r="AK99" s="97">
        <v>0</v>
      </c>
      <c r="AL99" s="97">
        <f t="shared" si="32"/>
        <v>0</v>
      </c>
      <c r="AM99" s="97">
        <f t="shared" si="33"/>
        <v>0</v>
      </c>
      <c r="AN99" s="98">
        <v>0</v>
      </c>
      <c r="AO99" s="97">
        <f t="shared" si="34"/>
        <v>0</v>
      </c>
      <c r="AP99" s="97">
        <f t="shared" si="35"/>
        <v>0</v>
      </c>
      <c r="AQ99" s="98">
        <v>0</v>
      </c>
      <c r="AR99" s="97">
        <f t="shared" si="36"/>
        <v>0</v>
      </c>
      <c r="AS99" s="97">
        <f t="shared" si="37"/>
        <v>0</v>
      </c>
      <c r="AT99" s="97">
        <v>0</v>
      </c>
      <c r="AU99" s="97">
        <f t="shared" si="38"/>
        <v>0</v>
      </c>
      <c r="AV99" s="97">
        <f t="shared" si="39"/>
        <v>0</v>
      </c>
    </row>
    <row r="100" spans="1:48">
      <c r="A100" s="91" t="s">
        <v>275</v>
      </c>
      <c r="B100" s="91" t="s">
        <v>155</v>
      </c>
      <c r="C100" s="95">
        <v>2414377733</v>
      </c>
      <c r="D100" s="95">
        <v>2508320598</v>
      </c>
      <c r="E100" s="96">
        <f t="shared" si="0"/>
        <v>93942865</v>
      </c>
      <c r="F100" s="97">
        <f t="shared" si="1"/>
        <v>3.890976284115689</v>
      </c>
      <c r="G100" s="95">
        <v>2725188990</v>
      </c>
      <c r="H100" s="97">
        <f t="shared" si="2"/>
        <v>216868392</v>
      </c>
      <c r="I100" s="97">
        <f t="shared" si="3"/>
        <v>8.6459598574807064</v>
      </c>
      <c r="J100" s="95">
        <v>2409901766</v>
      </c>
      <c r="K100" s="97">
        <f t="shared" si="4"/>
        <v>-315287224</v>
      </c>
      <c r="L100" s="97">
        <f t="shared" si="5"/>
        <v>-11.569370974157648</v>
      </c>
      <c r="M100" s="95">
        <v>2617459003</v>
      </c>
      <c r="N100" s="97">
        <f t="shared" si="6"/>
        <v>207557237</v>
      </c>
      <c r="O100" s="97">
        <f t="shared" si="7"/>
        <v>8.612684547076265</v>
      </c>
      <c r="P100" s="95">
        <v>3069463407</v>
      </c>
      <c r="Q100" s="97">
        <f t="shared" si="8"/>
        <v>452004404</v>
      </c>
      <c r="R100" s="97">
        <f t="shared" si="9"/>
        <v>17.268824592168787</v>
      </c>
      <c r="S100" s="95">
        <v>3186955820</v>
      </c>
      <c r="T100" s="97">
        <f t="shared" si="10"/>
        <v>117492413</v>
      </c>
      <c r="U100" s="97">
        <f t="shared" si="11"/>
        <v>3.827783472904585</v>
      </c>
      <c r="V100" s="95">
        <v>3639463510</v>
      </c>
      <c r="W100" s="97">
        <f t="shared" si="12"/>
        <v>452507690</v>
      </c>
      <c r="X100" s="97">
        <f t="shared" si="13"/>
        <v>14.198743740350942</v>
      </c>
      <c r="Y100" s="95">
        <v>3963278489</v>
      </c>
      <c r="Z100" s="97">
        <f t="shared" si="14"/>
        <v>323814979</v>
      </c>
      <c r="AA100" s="97">
        <f t="shared" si="15"/>
        <v>8.8973272601928084</v>
      </c>
      <c r="AB100" s="95">
        <v>4043629632</v>
      </c>
      <c r="AC100" s="97">
        <f t="shared" si="16"/>
        <v>80351143</v>
      </c>
      <c r="AD100" s="97">
        <f t="shared" si="17"/>
        <v>2.0273907882833111</v>
      </c>
      <c r="AE100" s="97">
        <v>4729646121.76439</v>
      </c>
      <c r="AF100" s="97">
        <f t="shared" si="18"/>
        <v>686016489.76438999</v>
      </c>
      <c r="AG100" s="97">
        <f t="shared" si="29"/>
        <v>16.965364096045629</v>
      </c>
      <c r="AH100" s="97">
        <v>0</v>
      </c>
      <c r="AI100" s="97">
        <f t="shared" si="30"/>
        <v>-4729646121.76439</v>
      </c>
      <c r="AJ100" s="97">
        <f t="shared" si="31"/>
        <v>-100</v>
      </c>
      <c r="AK100" s="97">
        <v>0</v>
      </c>
      <c r="AL100" s="97">
        <f t="shared" si="32"/>
        <v>0</v>
      </c>
      <c r="AM100" s="97">
        <f t="shared" si="33"/>
        <v>0</v>
      </c>
      <c r="AN100" s="98">
        <v>0</v>
      </c>
      <c r="AO100" s="97">
        <f t="shared" si="34"/>
        <v>0</v>
      </c>
      <c r="AP100" s="97">
        <f t="shared" si="35"/>
        <v>0</v>
      </c>
      <c r="AQ100" s="98">
        <v>0</v>
      </c>
      <c r="AR100" s="97">
        <f t="shared" si="36"/>
        <v>0</v>
      </c>
      <c r="AS100" s="97">
        <f t="shared" si="37"/>
        <v>0</v>
      </c>
      <c r="AT100" s="97">
        <v>0</v>
      </c>
      <c r="AU100" s="97">
        <f t="shared" si="38"/>
        <v>0</v>
      </c>
      <c r="AV100" s="97">
        <f t="shared" si="39"/>
        <v>0</v>
      </c>
    </row>
    <row r="101" spans="1:48">
      <c r="A101" s="91" t="s">
        <v>276</v>
      </c>
      <c r="B101" s="91" t="s">
        <v>167</v>
      </c>
      <c r="C101" s="95">
        <v>444589493</v>
      </c>
      <c r="D101" s="95">
        <v>813496168</v>
      </c>
      <c r="E101" s="96">
        <f t="shared" si="0"/>
        <v>368906675</v>
      </c>
      <c r="F101" s="97">
        <f t="shared" si="1"/>
        <v>82.976921589102872</v>
      </c>
      <c r="G101" s="95">
        <v>1536874242</v>
      </c>
      <c r="H101" s="97">
        <f t="shared" si="2"/>
        <v>723378074</v>
      </c>
      <c r="I101" s="97">
        <f t="shared" si="3"/>
        <v>88.922124338759019</v>
      </c>
      <c r="J101" s="95">
        <v>1673954672</v>
      </c>
      <c r="K101" s="97">
        <f t="shared" si="4"/>
        <v>137080430</v>
      </c>
      <c r="L101" s="97">
        <f t="shared" si="5"/>
        <v>8.9194305073140789</v>
      </c>
      <c r="M101" s="95">
        <v>1746425072</v>
      </c>
      <c r="N101" s="97">
        <f t="shared" si="6"/>
        <v>72470400</v>
      </c>
      <c r="O101" s="97">
        <f t="shared" si="7"/>
        <v>4.3292928543527491</v>
      </c>
      <c r="P101" s="95">
        <v>2039915119</v>
      </c>
      <c r="Q101" s="97">
        <f t="shared" si="8"/>
        <v>293490047</v>
      </c>
      <c r="R101" s="97">
        <f t="shared" si="9"/>
        <v>16.805189739053404</v>
      </c>
      <c r="S101" s="95">
        <v>3039394400</v>
      </c>
      <c r="T101" s="97">
        <f t="shared" si="10"/>
        <v>999479281</v>
      </c>
      <c r="U101" s="97">
        <f t="shared" si="11"/>
        <v>48.996121048897429</v>
      </c>
      <c r="V101" s="95">
        <v>2977269788</v>
      </c>
      <c r="W101" s="97">
        <f t="shared" si="12"/>
        <v>-62124612</v>
      </c>
      <c r="X101" s="97">
        <f t="shared" si="13"/>
        <v>-2.0439799454786125</v>
      </c>
      <c r="Y101" s="95">
        <v>69567152</v>
      </c>
      <c r="Z101" s="97">
        <f t="shared" si="14"/>
        <v>-2907702636</v>
      </c>
      <c r="AA101" s="97">
        <f t="shared" si="15"/>
        <v>-97.663391061152964</v>
      </c>
      <c r="AB101" s="95">
        <v>63137630</v>
      </c>
      <c r="AC101" s="97">
        <f t="shared" si="16"/>
        <v>-6429522</v>
      </c>
      <c r="AD101" s="97">
        <f t="shared" si="17"/>
        <v>-9.2421808499505627</v>
      </c>
      <c r="AE101" s="97">
        <v>57593966.383000001</v>
      </c>
      <c r="AF101" s="97">
        <f t="shared" si="18"/>
        <v>-5543663.6169999987</v>
      </c>
      <c r="AG101" s="97">
        <f t="shared" si="29"/>
        <v>-8.7802846210730401</v>
      </c>
      <c r="AH101" s="97">
        <v>0</v>
      </c>
      <c r="AI101" s="97">
        <f t="shared" si="30"/>
        <v>-57593966.383000001</v>
      </c>
      <c r="AJ101" s="97">
        <f t="shared" si="31"/>
        <v>-100</v>
      </c>
      <c r="AK101" s="97">
        <v>0</v>
      </c>
      <c r="AL101" s="97">
        <f t="shared" si="32"/>
        <v>0</v>
      </c>
      <c r="AM101" s="97">
        <f t="shared" si="33"/>
        <v>0</v>
      </c>
      <c r="AN101" s="98">
        <v>0</v>
      </c>
      <c r="AO101" s="97">
        <f t="shared" si="34"/>
        <v>0</v>
      </c>
      <c r="AP101" s="97">
        <f t="shared" si="35"/>
        <v>0</v>
      </c>
      <c r="AQ101" s="98">
        <v>0</v>
      </c>
      <c r="AR101" s="97">
        <f t="shared" si="36"/>
        <v>0</v>
      </c>
      <c r="AS101" s="97">
        <f t="shared" si="37"/>
        <v>0</v>
      </c>
      <c r="AT101" s="97">
        <v>0</v>
      </c>
      <c r="AU101" s="97">
        <f t="shared" si="38"/>
        <v>0</v>
      </c>
      <c r="AV101" s="97">
        <f t="shared" si="39"/>
        <v>0</v>
      </c>
    </row>
    <row r="102" spans="1:48">
      <c r="A102" s="91" t="s">
        <v>1427</v>
      </c>
      <c r="B102" s="91" t="s">
        <v>1428</v>
      </c>
      <c r="C102" s="95"/>
      <c r="D102" s="95"/>
      <c r="E102" s="96"/>
      <c r="F102" s="97"/>
      <c r="G102" s="95"/>
      <c r="H102" s="97"/>
      <c r="I102" s="97"/>
      <c r="J102" s="95"/>
      <c r="K102" s="97"/>
      <c r="L102" s="97"/>
      <c r="M102" s="95"/>
      <c r="N102" s="97"/>
      <c r="O102" s="97"/>
      <c r="P102" s="95"/>
      <c r="Q102" s="97"/>
      <c r="R102" s="97"/>
      <c r="S102" s="95"/>
      <c r="T102" s="97"/>
      <c r="U102" s="97"/>
      <c r="V102" s="95"/>
      <c r="W102" s="97"/>
      <c r="X102" s="97"/>
      <c r="Y102" s="95"/>
      <c r="Z102" s="97"/>
      <c r="AA102" s="97"/>
      <c r="AB102" s="95"/>
      <c r="AC102" s="97"/>
      <c r="AD102" s="97"/>
      <c r="AE102" s="97"/>
      <c r="AF102" s="97"/>
      <c r="AG102" s="97"/>
      <c r="AH102" s="97">
        <v>581548601.94861996</v>
      </c>
      <c r="AI102" s="97">
        <f t="shared" si="30"/>
        <v>581548601.94861996</v>
      </c>
      <c r="AJ102" s="97">
        <f t="shared" si="31"/>
        <v>0</v>
      </c>
      <c r="AK102" s="97">
        <v>724660338.84890008</v>
      </c>
      <c r="AL102" s="97">
        <f t="shared" si="32"/>
        <v>143111736.90028012</v>
      </c>
      <c r="AM102" s="97">
        <f t="shared" si="33"/>
        <v>24.608731999483698</v>
      </c>
      <c r="AN102" s="97">
        <v>5509737462.0345097</v>
      </c>
      <c r="AO102" s="97">
        <f t="shared" si="34"/>
        <v>4785077123.1856098</v>
      </c>
      <c r="AP102" s="97">
        <f t="shared" si="35"/>
        <v>660.31999637051376</v>
      </c>
      <c r="AQ102" s="97">
        <v>5662271958.2529202</v>
      </c>
      <c r="AR102" s="97">
        <f t="shared" si="36"/>
        <v>152534496.21841049</v>
      </c>
      <c r="AS102" s="97">
        <f t="shared" si="37"/>
        <v>2.7684530754771397</v>
      </c>
      <c r="AT102" s="97">
        <v>5679066495.1444302</v>
      </c>
      <c r="AU102" s="97">
        <f t="shared" si="38"/>
        <v>16794536.89151001</v>
      </c>
      <c r="AV102" s="97">
        <f t="shared" si="39"/>
        <v>0.29660420791042191</v>
      </c>
    </row>
    <row r="103" spans="1:48">
      <c r="A103" s="91" t="s">
        <v>277</v>
      </c>
      <c r="B103" s="91" t="s">
        <v>1431</v>
      </c>
      <c r="C103" s="95">
        <v>-6453433340</v>
      </c>
      <c r="D103" s="95">
        <v>-6452003340</v>
      </c>
      <c r="E103" s="96">
        <f t="shared" si="0"/>
        <v>1430000</v>
      </c>
      <c r="F103" s="97">
        <f t="shared" si="1"/>
        <v>-2.2158747517178196E-2</v>
      </c>
      <c r="G103" s="95">
        <v>-6687063281</v>
      </c>
      <c r="H103" s="97">
        <f t="shared" si="2"/>
        <v>-235059941</v>
      </c>
      <c r="I103" s="97">
        <f t="shared" si="3"/>
        <v>3.6432086068944907</v>
      </c>
      <c r="J103" s="95">
        <v>-7824217088</v>
      </c>
      <c r="K103" s="97">
        <f t="shared" si="4"/>
        <v>-1137153807</v>
      </c>
      <c r="L103" s="97">
        <f t="shared" si="5"/>
        <v>17.005279585599304</v>
      </c>
      <c r="M103" s="95">
        <v>-9328875425</v>
      </c>
      <c r="N103" s="97">
        <f t="shared" si="6"/>
        <v>-1504658337</v>
      </c>
      <c r="O103" s="97">
        <f t="shared" si="7"/>
        <v>19.23078462773859</v>
      </c>
      <c r="P103" s="95">
        <v>-9872792086</v>
      </c>
      <c r="Q103" s="97">
        <f t="shared" si="8"/>
        <v>-543916661</v>
      </c>
      <c r="R103" s="97">
        <f t="shared" si="9"/>
        <v>5.830463332615464</v>
      </c>
      <c r="S103" s="95">
        <v>-10184047599</v>
      </c>
      <c r="T103" s="97">
        <f t="shared" si="10"/>
        <v>-311255513</v>
      </c>
      <c r="U103" s="97">
        <f t="shared" si="11"/>
        <v>3.1526594532601608</v>
      </c>
      <c r="V103" s="95">
        <v>-11736739320</v>
      </c>
      <c r="W103" s="97">
        <f t="shared" si="12"/>
        <v>-1552691721</v>
      </c>
      <c r="X103" s="97">
        <f t="shared" si="13"/>
        <v>15.24631248927453</v>
      </c>
      <c r="Y103" s="95">
        <v>-12490398181</v>
      </c>
      <c r="Z103" s="97">
        <f t="shared" si="14"/>
        <v>-753658861</v>
      </c>
      <c r="AA103" s="97">
        <f t="shared" si="15"/>
        <v>6.4213649161971853</v>
      </c>
      <c r="AB103" s="95">
        <v>-13192692556</v>
      </c>
      <c r="AC103" s="97">
        <f t="shared" si="16"/>
        <v>-702294375</v>
      </c>
      <c r="AD103" s="97">
        <f t="shared" si="17"/>
        <v>5.6226740318679997</v>
      </c>
      <c r="AE103" s="97">
        <v>-12699738489.373301</v>
      </c>
      <c r="AF103" s="97">
        <f t="shared" si="18"/>
        <v>492954066.62669945</v>
      </c>
      <c r="AG103" s="97">
        <f t="shared" si="29"/>
        <v>-3.7365690478590383</v>
      </c>
      <c r="AH103" s="97">
        <v>-3596263400.9433899</v>
      </c>
      <c r="AI103" s="97">
        <f t="shared" si="30"/>
        <v>9103475088.4299107</v>
      </c>
      <c r="AJ103" s="97">
        <f t="shared" si="31"/>
        <v>-71.682382247850086</v>
      </c>
      <c r="AK103" s="97">
        <v>-4001230858.82724</v>
      </c>
      <c r="AL103" s="97">
        <f t="shared" si="32"/>
        <v>-404967457.8838501</v>
      </c>
      <c r="AM103" s="97">
        <f t="shared" si="33"/>
        <v>11.260784117693298</v>
      </c>
      <c r="AN103" s="97">
        <v>-9565927887.6913395</v>
      </c>
      <c r="AO103" s="97">
        <f t="shared" si="34"/>
        <v>-5564697028.8640995</v>
      </c>
      <c r="AP103" s="97">
        <f t="shared" si="35"/>
        <v>139.07463041248042</v>
      </c>
      <c r="AQ103" s="97">
        <v>-12290954897.822399</v>
      </c>
      <c r="AR103" s="97">
        <f t="shared" si="36"/>
        <v>-2725027010.1310596</v>
      </c>
      <c r="AS103" s="97">
        <f t="shared" si="37"/>
        <v>28.486802766278462</v>
      </c>
      <c r="AT103" s="97">
        <v>-9941027897.9341602</v>
      </c>
      <c r="AU103" s="97">
        <f t="shared" si="38"/>
        <v>2349926999.8882389</v>
      </c>
      <c r="AV103" s="97">
        <f t="shared" si="39"/>
        <v>-19.119157294317123</v>
      </c>
    </row>
    <row r="104" spans="1:48">
      <c r="A104" s="91" t="s">
        <v>278</v>
      </c>
      <c r="B104" s="91" t="s">
        <v>116</v>
      </c>
      <c r="C104" s="95">
        <v>4944242703</v>
      </c>
      <c r="D104" s="95">
        <v>4757467990</v>
      </c>
      <c r="E104" s="96">
        <f t="shared" si="0"/>
        <v>-186774713</v>
      </c>
      <c r="F104" s="97">
        <f t="shared" si="1"/>
        <v>-3.7776202387207123</v>
      </c>
      <c r="G104" s="95">
        <v>5096293422</v>
      </c>
      <c r="H104" s="97">
        <f t="shared" si="2"/>
        <v>338825432</v>
      </c>
      <c r="I104" s="97">
        <f t="shared" si="3"/>
        <v>7.1219697686289631</v>
      </c>
      <c r="J104" s="95">
        <v>6326023493</v>
      </c>
      <c r="K104" s="97">
        <f t="shared" si="4"/>
        <v>1229730071</v>
      </c>
      <c r="L104" s="97">
        <f t="shared" si="5"/>
        <v>24.129891455845613</v>
      </c>
      <c r="M104" s="95">
        <v>6907966664</v>
      </c>
      <c r="N104" s="97">
        <f t="shared" si="6"/>
        <v>581943171</v>
      </c>
      <c r="O104" s="97">
        <f t="shared" si="7"/>
        <v>9.1991939587948668</v>
      </c>
      <c r="P104" s="95">
        <v>7618680587</v>
      </c>
      <c r="Q104" s="97">
        <f t="shared" si="8"/>
        <v>710713923</v>
      </c>
      <c r="R104" s="97">
        <f t="shared" si="9"/>
        <v>10.288322998195639</v>
      </c>
      <c r="S104" s="95">
        <v>8354375021</v>
      </c>
      <c r="T104" s="97">
        <f t="shared" si="10"/>
        <v>735694434</v>
      </c>
      <c r="U104" s="97">
        <f t="shared" si="11"/>
        <v>9.6564546262162398</v>
      </c>
      <c r="V104" s="95">
        <v>8707484578</v>
      </c>
      <c r="W104" s="97">
        <f t="shared" si="12"/>
        <v>353109557</v>
      </c>
      <c r="X104" s="97">
        <f t="shared" si="13"/>
        <v>4.2266424012856154</v>
      </c>
      <c r="Y104" s="95">
        <v>9014366564</v>
      </c>
      <c r="Z104" s="97">
        <f t="shared" si="14"/>
        <v>306881986</v>
      </c>
      <c r="AA104" s="97">
        <f t="shared" si="15"/>
        <v>3.5243471665210455</v>
      </c>
      <c r="AB104" s="95">
        <v>9124544125</v>
      </c>
      <c r="AC104" s="97">
        <f t="shared" si="16"/>
        <v>110177561</v>
      </c>
      <c r="AD104" s="97">
        <f t="shared" si="17"/>
        <v>1.2222440724787902</v>
      </c>
      <c r="AE104" s="97">
        <v>9983963920.1105385</v>
      </c>
      <c r="AF104" s="97">
        <f t="shared" si="18"/>
        <v>859419795.11053848</v>
      </c>
      <c r="AG104" s="97">
        <f t="shared" si="29"/>
        <v>9.4187696759101218</v>
      </c>
      <c r="AH104" s="97">
        <v>13581714019.106001</v>
      </c>
      <c r="AI104" s="97">
        <f t="shared" si="30"/>
        <v>3597750098.9954624</v>
      </c>
      <c r="AJ104" s="97">
        <f t="shared" si="31"/>
        <v>36.035287464817181</v>
      </c>
      <c r="AK104" s="97">
        <v>15760931120.257198</v>
      </c>
      <c r="AL104" s="97">
        <f t="shared" si="32"/>
        <v>2179217101.1511974</v>
      </c>
      <c r="AM104" s="97">
        <f t="shared" si="33"/>
        <v>16.045228887057966</v>
      </c>
      <c r="AN104" s="97">
        <v>16400914458.414801</v>
      </c>
      <c r="AO104" s="97">
        <f t="shared" si="34"/>
        <v>639983338.15760231</v>
      </c>
      <c r="AP104" s="97">
        <f t="shared" si="35"/>
        <v>4.0605680798582071</v>
      </c>
      <c r="AQ104" s="97">
        <v>21064911558.796803</v>
      </c>
      <c r="AR104" s="97">
        <f t="shared" si="36"/>
        <v>4663997100.3820019</v>
      </c>
      <c r="AS104" s="97">
        <f t="shared" si="37"/>
        <v>28.437421048733352</v>
      </c>
      <c r="AT104" s="97">
        <v>25075711658.247799</v>
      </c>
      <c r="AU104" s="97">
        <f t="shared" si="38"/>
        <v>4010800099.4509964</v>
      </c>
      <c r="AV104" s="97">
        <f t="shared" si="39"/>
        <v>19.040194345255003</v>
      </c>
    </row>
    <row r="105" spans="1:48">
      <c r="A105" s="91" t="s">
        <v>279</v>
      </c>
      <c r="B105" s="91" t="s">
        <v>115</v>
      </c>
      <c r="C105" s="95">
        <v>1096032608</v>
      </c>
      <c r="D105" s="95">
        <v>1262095196</v>
      </c>
      <c r="E105" s="96">
        <f t="shared" si="0"/>
        <v>166062588</v>
      </c>
      <c r="F105" s="97">
        <f t="shared" si="1"/>
        <v>15.151245208208259</v>
      </c>
      <c r="G105" s="95">
        <v>1566059431</v>
      </c>
      <c r="H105" s="97">
        <f t="shared" si="2"/>
        <v>303964235</v>
      </c>
      <c r="I105" s="97">
        <f t="shared" si="3"/>
        <v>24.084097298156582</v>
      </c>
      <c r="J105" s="95">
        <v>2442627279</v>
      </c>
      <c r="K105" s="97">
        <f t="shared" si="4"/>
        <v>876567848</v>
      </c>
      <c r="L105" s="97">
        <f t="shared" si="5"/>
        <v>55.972834149740514</v>
      </c>
      <c r="M105" s="95">
        <v>2987281106</v>
      </c>
      <c r="N105" s="97">
        <f t="shared" si="6"/>
        <v>544653827</v>
      </c>
      <c r="O105" s="97">
        <f t="shared" si="7"/>
        <v>22.297868843214534</v>
      </c>
      <c r="P105" s="95">
        <v>3007270226</v>
      </c>
      <c r="Q105" s="97">
        <f t="shared" si="8"/>
        <v>19989120</v>
      </c>
      <c r="R105" s="97">
        <f t="shared" si="9"/>
        <v>0.669140910771723</v>
      </c>
      <c r="S105" s="95">
        <v>3172521648</v>
      </c>
      <c r="T105" s="97">
        <f t="shared" si="10"/>
        <v>165251422</v>
      </c>
      <c r="U105" s="97">
        <f t="shared" si="11"/>
        <v>5.4950639477384957</v>
      </c>
      <c r="V105" s="95">
        <v>2976354446</v>
      </c>
      <c r="W105" s="97">
        <f t="shared" si="12"/>
        <v>-196167202</v>
      </c>
      <c r="X105" s="97">
        <f t="shared" si="13"/>
        <v>-6.1833211484519399</v>
      </c>
      <c r="Y105" s="95">
        <v>2941573048</v>
      </c>
      <c r="Z105" s="97">
        <f t="shared" si="14"/>
        <v>-34781398</v>
      </c>
      <c r="AA105" s="97">
        <f t="shared" si="15"/>
        <v>-1.1685905906382763</v>
      </c>
      <c r="AB105" s="95">
        <v>1260738099</v>
      </c>
      <c r="AC105" s="97">
        <f t="shared" si="16"/>
        <v>-1680834949</v>
      </c>
      <c r="AD105" s="97">
        <f t="shared" si="17"/>
        <v>-57.140683626497527</v>
      </c>
      <c r="AE105" s="97">
        <v>1424187613.6895301</v>
      </c>
      <c r="AF105" s="97">
        <f t="shared" si="18"/>
        <v>163449514.68953013</v>
      </c>
      <c r="AG105" s="97">
        <f t="shared" si="29"/>
        <v>12.964589141803204</v>
      </c>
      <c r="AH105" s="97">
        <v>1261913158.60675</v>
      </c>
      <c r="AI105" s="97">
        <f t="shared" si="30"/>
        <v>-162274455.08278012</v>
      </c>
      <c r="AJ105" s="97">
        <f t="shared" si="31"/>
        <v>-11.394176829160067</v>
      </c>
      <c r="AK105" s="97">
        <v>1960726877.3057199</v>
      </c>
      <c r="AL105" s="97">
        <f t="shared" si="32"/>
        <v>698813718.69896984</v>
      </c>
      <c r="AM105" s="97">
        <f t="shared" si="33"/>
        <v>55.377322435603602</v>
      </c>
      <c r="AN105" s="97">
        <v>1129404480.8522501</v>
      </c>
      <c r="AO105" s="97">
        <f t="shared" si="34"/>
        <v>-831322396.45346975</v>
      </c>
      <c r="AP105" s="97">
        <f t="shared" si="35"/>
        <v>-42.398684185724484</v>
      </c>
      <c r="AQ105" s="97">
        <v>2068375429.70874</v>
      </c>
      <c r="AR105" s="97">
        <f t="shared" si="36"/>
        <v>938970948.8564899</v>
      </c>
      <c r="AS105" s="97">
        <f t="shared" si="37"/>
        <v>83.138588944497656</v>
      </c>
      <c r="AT105" s="97">
        <v>2343310390.5731401</v>
      </c>
      <c r="AU105" s="97">
        <f t="shared" si="38"/>
        <v>274934960.86440015</v>
      </c>
      <c r="AV105" s="97">
        <f t="shared" si="39"/>
        <v>13.292314195741309</v>
      </c>
    </row>
    <row r="106" spans="1:48">
      <c r="A106" s="91" t="s">
        <v>280</v>
      </c>
      <c r="B106" s="91" t="s">
        <v>114</v>
      </c>
      <c r="C106" s="95">
        <v>1913911111</v>
      </c>
      <c r="D106" s="95">
        <v>2014707659</v>
      </c>
      <c r="E106" s="96">
        <f t="shared" si="0"/>
        <v>100796548</v>
      </c>
      <c r="F106" s="97">
        <f t="shared" si="1"/>
        <v>5.2665219100658645</v>
      </c>
      <c r="G106" s="95">
        <v>1657698673</v>
      </c>
      <c r="H106" s="97">
        <f t="shared" si="2"/>
        <v>-357008986</v>
      </c>
      <c r="I106" s="97">
        <f t="shared" si="3"/>
        <v>-17.720138423318517</v>
      </c>
      <c r="J106" s="95">
        <v>1783356969</v>
      </c>
      <c r="K106" s="97">
        <f t="shared" si="4"/>
        <v>125658296</v>
      </c>
      <c r="L106" s="97">
        <f t="shared" si="5"/>
        <v>7.5802857326652386</v>
      </c>
      <c r="M106" s="95">
        <v>1518319271</v>
      </c>
      <c r="N106" s="97">
        <f t="shared" si="6"/>
        <v>-265037698</v>
      </c>
      <c r="O106" s="97">
        <f t="shared" si="7"/>
        <v>-14.861730018562538</v>
      </c>
      <c r="P106" s="95">
        <v>2117817257</v>
      </c>
      <c r="Q106" s="97">
        <f t="shared" si="8"/>
        <v>599497986</v>
      </c>
      <c r="R106" s="97">
        <f t="shared" si="9"/>
        <v>39.484316470880124</v>
      </c>
      <c r="S106" s="95">
        <v>2632624338</v>
      </c>
      <c r="T106" s="97">
        <f t="shared" si="10"/>
        <v>514807081</v>
      </c>
      <c r="U106" s="97">
        <f t="shared" si="11"/>
        <v>24.308380682913665</v>
      </c>
      <c r="V106" s="95">
        <v>2915062046</v>
      </c>
      <c r="W106" s="97">
        <f t="shared" si="12"/>
        <v>282437708</v>
      </c>
      <c r="X106" s="97">
        <f t="shared" si="13"/>
        <v>10.728371075326585</v>
      </c>
      <c r="Y106" s="95">
        <v>2874592974</v>
      </c>
      <c r="Z106" s="97">
        <f t="shared" si="14"/>
        <v>-40469072</v>
      </c>
      <c r="AA106" s="97">
        <f t="shared" si="15"/>
        <v>-1.3882748072388713</v>
      </c>
      <c r="AB106" s="95">
        <v>3126449530</v>
      </c>
      <c r="AC106" s="97">
        <f t="shared" si="16"/>
        <v>251856556</v>
      </c>
      <c r="AD106" s="97">
        <f t="shared" si="17"/>
        <v>8.7614684332001715</v>
      </c>
      <c r="AE106" s="97">
        <v>3060716605.3207102</v>
      </c>
      <c r="AF106" s="97">
        <f t="shared" si="18"/>
        <v>-65732924.679289818</v>
      </c>
      <c r="AG106" s="97">
        <f t="shared" si="29"/>
        <v>-2.1024783559928384</v>
      </c>
      <c r="AH106" s="97">
        <v>2327315576.5680499</v>
      </c>
      <c r="AI106" s="97">
        <f t="shared" si="30"/>
        <v>-733401028.75266027</v>
      </c>
      <c r="AJ106" s="97">
        <f t="shared" si="31"/>
        <v>-23.961742406262815</v>
      </c>
      <c r="AK106" s="97">
        <v>2445762412.0083699</v>
      </c>
      <c r="AL106" s="97">
        <f t="shared" si="32"/>
        <v>118446835.44032001</v>
      </c>
      <c r="AM106" s="97">
        <f t="shared" si="33"/>
        <v>5.0894187549325096</v>
      </c>
      <c r="AN106" s="97">
        <v>2588561562.6988902</v>
      </c>
      <c r="AO106" s="97">
        <f t="shared" si="34"/>
        <v>142799150.69052029</v>
      </c>
      <c r="AP106" s="97">
        <f t="shared" si="35"/>
        <v>5.8386354287479172</v>
      </c>
      <c r="AQ106" s="97">
        <v>3338092889.5615201</v>
      </c>
      <c r="AR106" s="97">
        <f t="shared" si="36"/>
        <v>749531326.86262989</v>
      </c>
      <c r="AS106" s="97">
        <f t="shared" si="37"/>
        <v>28.955514818088869</v>
      </c>
      <c r="AT106" s="97">
        <v>3248204394.4994397</v>
      </c>
      <c r="AU106" s="97">
        <f t="shared" si="38"/>
        <v>-89888495.062080383</v>
      </c>
      <c r="AV106" s="97">
        <f t="shared" si="39"/>
        <v>-2.6928098778547715</v>
      </c>
    </row>
    <row r="107" spans="1:48">
      <c r="A107" s="91" t="s">
        <v>1517</v>
      </c>
      <c r="B107" s="91" t="s">
        <v>1518</v>
      </c>
      <c r="C107" s="95"/>
      <c r="D107" s="95"/>
      <c r="E107" s="96"/>
      <c r="F107" s="97"/>
      <c r="G107" s="95"/>
      <c r="H107" s="97"/>
      <c r="I107" s="97"/>
      <c r="J107" s="95"/>
      <c r="K107" s="97"/>
      <c r="L107" s="97"/>
      <c r="M107" s="95"/>
      <c r="N107" s="97"/>
      <c r="O107" s="97"/>
      <c r="P107" s="95"/>
      <c r="Q107" s="97"/>
      <c r="R107" s="97"/>
      <c r="S107" s="95"/>
      <c r="T107" s="97"/>
      <c r="U107" s="97"/>
      <c r="V107" s="95"/>
      <c r="W107" s="97"/>
      <c r="X107" s="97"/>
      <c r="Y107" s="95"/>
      <c r="Z107" s="97"/>
      <c r="AA107" s="97"/>
      <c r="AB107" s="95"/>
      <c r="AC107" s="97"/>
      <c r="AD107" s="97"/>
      <c r="AE107" s="97"/>
      <c r="AF107" s="97"/>
      <c r="AG107" s="97"/>
      <c r="AH107" s="97">
        <v>153227820.875</v>
      </c>
      <c r="AI107" s="97">
        <f t="shared" si="30"/>
        <v>153227820.875</v>
      </c>
      <c r="AJ107" s="97">
        <f t="shared" si="31"/>
        <v>0</v>
      </c>
      <c r="AK107" s="97">
        <v>76455724.124539986</v>
      </c>
      <c r="AL107" s="97">
        <f t="shared" si="32"/>
        <v>-76772096.750460014</v>
      </c>
      <c r="AM107" s="97">
        <f t="shared" si="33"/>
        <v>-50.10323602597537</v>
      </c>
      <c r="AN107" s="97">
        <v>14942035.82557</v>
      </c>
      <c r="AO107" s="97">
        <f t="shared" si="34"/>
        <v>-61513688.298969984</v>
      </c>
      <c r="AP107" s="97">
        <f t="shared" si="35"/>
        <v>-80.45661590853463</v>
      </c>
      <c r="AQ107" s="97">
        <v>105507207.17374</v>
      </c>
      <c r="AR107" s="97">
        <f t="shared" si="36"/>
        <v>90565171.348169997</v>
      </c>
      <c r="AS107" s="97">
        <f t="shared" si="37"/>
        <v>606.10998665381112</v>
      </c>
      <c r="AT107" s="97">
        <v>545927437.26962996</v>
      </c>
      <c r="AU107" s="97">
        <f t="shared" si="38"/>
        <v>440420230.09588993</v>
      </c>
      <c r="AV107" s="97">
        <f t="shared" si="39"/>
        <v>417.43141714541315</v>
      </c>
    </row>
    <row r="108" spans="1:48">
      <c r="A108" s="91" t="s">
        <v>281</v>
      </c>
      <c r="B108" s="91" t="s">
        <v>113</v>
      </c>
      <c r="C108" s="95">
        <v>243487024</v>
      </c>
      <c r="D108" s="95">
        <v>239105736</v>
      </c>
      <c r="E108" s="96">
        <f t="shared" si="0"/>
        <v>-4381288</v>
      </c>
      <c r="F108" s="97">
        <f t="shared" si="1"/>
        <v>-1.7993928087108246</v>
      </c>
      <c r="G108" s="95">
        <v>356788310</v>
      </c>
      <c r="H108" s="97">
        <f t="shared" si="2"/>
        <v>117682574</v>
      </c>
      <c r="I108" s="97">
        <f t="shared" si="3"/>
        <v>49.217796263992597</v>
      </c>
      <c r="J108" s="95">
        <v>398561946</v>
      </c>
      <c r="K108" s="97">
        <f t="shared" si="4"/>
        <v>41773636</v>
      </c>
      <c r="L108" s="97">
        <f t="shared" si="5"/>
        <v>11.7082412257285</v>
      </c>
      <c r="M108" s="95">
        <v>443918496</v>
      </c>
      <c r="N108" s="97">
        <f t="shared" si="6"/>
        <v>45356550</v>
      </c>
      <c r="O108" s="97">
        <f t="shared" si="7"/>
        <v>11.380050317197117</v>
      </c>
      <c r="P108" s="95">
        <v>410203154</v>
      </c>
      <c r="Q108" s="97">
        <f t="shared" si="8"/>
        <v>-33715342</v>
      </c>
      <c r="R108" s="97">
        <f t="shared" si="9"/>
        <v>-7.5949396800983937</v>
      </c>
      <c r="S108" s="95">
        <v>506666275</v>
      </c>
      <c r="T108" s="97">
        <f t="shared" si="10"/>
        <v>96463121</v>
      </c>
      <c r="U108" s="97">
        <f t="shared" si="11"/>
        <v>23.515938397684771</v>
      </c>
      <c r="V108" s="95">
        <v>484388490</v>
      </c>
      <c r="W108" s="97">
        <f t="shared" si="12"/>
        <v>-22277785</v>
      </c>
      <c r="X108" s="97">
        <f t="shared" si="13"/>
        <v>-4.3969346489461918</v>
      </c>
      <c r="Y108" s="95">
        <v>612539695</v>
      </c>
      <c r="Z108" s="97">
        <f t="shared" si="14"/>
        <v>128151205</v>
      </c>
      <c r="AA108" s="97">
        <f t="shared" si="15"/>
        <v>26.456286151638324</v>
      </c>
      <c r="AB108" s="95">
        <v>692450479</v>
      </c>
      <c r="AC108" s="97">
        <f t="shared" si="16"/>
        <v>79910784</v>
      </c>
      <c r="AD108" s="97">
        <f t="shared" si="17"/>
        <v>13.045813137057182</v>
      </c>
      <c r="AE108" s="97">
        <v>828358105.92358994</v>
      </c>
      <c r="AF108" s="97">
        <f t="shared" si="18"/>
        <v>135907626.92358994</v>
      </c>
      <c r="AG108" s="97">
        <f t="shared" si="29"/>
        <v>19.627053637086149</v>
      </c>
      <c r="AH108" s="97">
        <v>811504118.20828998</v>
      </c>
      <c r="AI108" s="97">
        <f t="shared" si="30"/>
        <v>-16853987.715299964</v>
      </c>
      <c r="AJ108" s="97">
        <f t="shared" si="31"/>
        <v>-2.0346257970770223</v>
      </c>
      <c r="AK108" s="97">
        <v>853205846.60279</v>
      </c>
      <c r="AL108" s="97">
        <f t="shared" si="32"/>
        <v>41701728.394500017</v>
      </c>
      <c r="AM108" s="97">
        <f t="shared" si="33"/>
        <v>5.1388190717470108</v>
      </c>
      <c r="AN108" s="97">
        <v>923998121.53493989</v>
      </c>
      <c r="AO108" s="97">
        <f t="shared" si="34"/>
        <v>70792274.932149887</v>
      </c>
      <c r="AP108" s="97">
        <f t="shared" si="35"/>
        <v>8.2972093093388324</v>
      </c>
      <c r="AQ108" s="97">
        <v>1203983486.80462</v>
      </c>
      <c r="AR108" s="97">
        <f t="shared" si="36"/>
        <v>279985365.26968014</v>
      </c>
      <c r="AS108" s="97">
        <f t="shared" si="37"/>
        <v>30.301508059840014</v>
      </c>
      <c r="AT108" s="97">
        <v>1859093810.7760501</v>
      </c>
      <c r="AU108" s="97">
        <f t="shared" si="38"/>
        <v>655110323.97143006</v>
      </c>
      <c r="AV108" s="97">
        <f t="shared" si="39"/>
        <v>54.411902750435317</v>
      </c>
    </row>
    <row r="109" spans="1:48">
      <c r="A109" s="91" t="s">
        <v>1526</v>
      </c>
      <c r="B109" s="91" t="s">
        <v>1527</v>
      </c>
      <c r="C109" s="95"/>
      <c r="D109" s="95"/>
      <c r="E109" s="96"/>
      <c r="F109" s="97"/>
      <c r="G109" s="95"/>
      <c r="H109" s="97"/>
      <c r="I109" s="97"/>
      <c r="J109" s="95"/>
      <c r="K109" s="97"/>
      <c r="L109" s="97"/>
      <c r="M109" s="95"/>
      <c r="N109" s="97"/>
      <c r="O109" s="97"/>
      <c r="P109" s="95"/>
      <c r="Q109" s="97"/>
      <c r="R109" s="97"/>
      <c r="S109" s="95"/>
      <c r="T109" s="97"/>
      <c r="U109" s="97"/>
      <c r="V109" s="95"/>
      <c r="W109" s="97"/>
      <c r="X109" s="97"/>
      <c r="Y109" s="95"/>
      <c r="Z109" s="97"/>
      <c r="AA109" s="97"/>
      <c r="AB109" s="95"/>
      <c r="AC109" s="97"/>
      <c r="AD109" s="97"/>
      <c r="AE109" s="97"/>
      <c r="AF109" s="97"/>
      <c r="AG109" s="97"/>
      <c r="AH109" s="97">
        <v>6007643086.8211508</v>
      </c>
      <c r="AI109" s="97">
        <f t="shared" si="30"/>
        <v>6007643086.8211508</v>
      </c>
      <c r="AJ109" s="97">
        <f t="shared" si="31"/>
        <v>0</v>
      </c>
      <c r="AK109" s="97">
        <v>6590012163.0487099</v>
      </c>
      <c r="AL109" s="97">
        <f t="shared" si="32"/>
        <v>582369076.22755909</v>
      </c>
      <c r="AM109" s="97">
        <f t="shared" si="33"/>
        <v>9.6938028410025012</v>
      </c>
      <c r="AN109" s="97">
        <v>7599699085.14993</v>
      </c>
      <c r="AO109" s="97">
        <f t="shared" si="34"/>
        <v>1009686922.1012201</v>
      </c>
      <c r="AP109" s="97">
        <f t="shared" si="35"/>
        <v>15.321472815523801</v>
      </c>
      <c r="AQ109" s="97">
        <v>8016544516.5599403</v>
      </c>
      <c r="AR109" s="97">
        <f t="shared" si="36"/>
        <v>416845431.41001034</v>
      </c>
      <c r="AS109" s="97">
        <f t="shared" si="37"/>
        <v>5.4850254824502258</v>
      </c>
      <c r="AT109" s="97">
        <v>8718018737.8986511</v>
      </c>
      <c r="AU109" s="97">
        <f t="shared" si="38"/>
        <v>701474221.33871078</v>
      </c>
      <c r="AV109" s="97">
        <f t="shared" si="39"/>
        <v>8.7503315161496467</v>
      </c>
    </row>
    <row r="110" spans="1:48">
      <c r="A110" s="91" t="s">
        <v>282</v>
      </c>
      <c r="B110" s="91" t="s">
        <v>112</v>
      </c>
      <c r="C110" s="95">
        <v>22460710</v>
      </c>
      <c r="D110" s="95">
        <v>22865141</v>
      </c>
      <c r="E110" s="96">
        <f t="shared" si="0"/>
        <v>404431</v>
      </c>
      <c r="F110" s="97">
        <f t="shared" si="1"/>
        <v>1.8006153857113154</v>
      </c>
      <c r="G110" s="95">
        <v>22010637</v>
      </c>
      <c r="H110" s="97">
        <f t="shared" si="2"/>
        <v>-854504</v>
      </c>
      <c r="I110" s="97">
        <f t="shared" si="3"/>
        <v>-3.7371473020874872</v>
      </c>
      <c r="J110" s="95">
        <v>27632761</v>
      </c>
      <c r="K110" s="97">
        <f t="shared" si="4"/>
        <v>5622124</v>
      </c>
      <c r="L110" s="97">
        <f t="shared" si="5"/>
        <v>25.542759166851919</v>
      </c>
      <c r="M110" s="95">
        <v>42374769</v>
      </c>
      <c r="N110" s="97">
        <f t="shared" si="6"/>
        <v>14742008</v>
      </c>
      <c r="O110" s="97">
        <f t="shared" si="7"/>
        <v>53.349746701026369</v>
      </c>
      <c r="P110" s="95">
        <v>39421959</v>
      </c>
      <c r="Q110" s="97">
        <f t="shared" si="8"/>
        <v>-2952810</v>
      </c>
      <c r="R110" s="97">
        <f t="shared" si="9"/>
        <v>-6.9683211724410814</v>
      </c>
      <c r="S110" s="95">
        <v>31041713</v>
      </c>
      <c r="T110" s="97">
        <f t="shared" si="10"/>
        <v>-8380246</v>
      </c>
      <c r="U110" s="97">
        <f t="shared" si="11"/>
        <v>-21.25781217518896</v>
      </c>
      <c r="V110" s="95">
        <v>30360892</v>
      </c>
      <c r="W110" s="97">
        <f t="shared" si="12"/>
        <v>-680821</v>
      </c>
      <c r="X110" s="97">
        <f t="shared" si="13"/>
        <v>-2.1932455853837705</v>
      </c>
      <c r="Y110" s="95">
        <v>36421531</v>
      </c>
      <c r="Z110" s="97">
        <f t="shared" si="14"/>
        <v>6060639</v>
      </c>
      <c r="AA110" s="97">
        <f t="shared" si="15"/>
        <v>19.961992552787976</v>
      </c>
      <c r="AB110" s="95">
        <v>35354006</v>
      </c>
      <c r="AC110" s="97">
        <f t="shared" si="16"/>
        <v>-1067525</v>
      </c>
      <c r="AD110" s="97">
        <f t="shared" si="17"/>
        <v>-2.9310272541810503</v>
      </c>
      <c r="AE110" s="97">
        <v>43403072.577769995</v>
      </c>
      <c r="AF110" s="97">
        <f t="shared" si="18"/>
        <v>8049066.5777699947</v>
      </c>
      <c r="AG110" s="97">
        <f t="shared" si="29"/>
        <v>22.767056660481401</v>
      </c>
      <c r="AH110" s="97">
        <v>0</v>
      </c>
      <c r="AI110" s="97">
        <f t="shared" si="30"/>
        <v>-43403072.577769995</v>
      </c>
      <c r="AJ110" s="97">
        <f t="shared" si="31"/>
        <v>-100</v>
      </c>
      <c r="AK110" s="97">
        <v>0</v>
      </c>
      <c r="AL110" s="97">
        <f t="shared" si="32"/>
        <v>0</v>
      </c>
      <c r="AM110" s="97">
        <f t="shared" si="33"/>
        <v>0</v>
      </c>
      <c r="AN110" s="98">
        <v>0</v>
      </c>
      <c r="AO110" s="97">
        <f t="shared" si="34"/>
        <v>0</v>
      </c>
      <c r="AP110" s="97">
        <f t="shared" si="35"/>
        <v>0</v>
      </c>
      <c r="AQ110" s="98">
        <v>0</v>
      </c>
      <c r="AR110" s="97">
        <f t="shared" si="36"/>
        <v>0</v>
      </c>
      <c r="AS110" s="97">
        <f t="shared" si="37"/>
        <v>0</v>
      </c>
      <c r="AT110" s="97">
        <v>0</v>
      </c>
      <c r="AU110" s="97">
        <f t="shared" si="38"/>
        <v>0</v>
      </c>
      <c r="AV110" s="97">
        <f t="shared" si="39"/>
        <v>0</v>
      </c>
    </row>
    <row r="111" spans="1:48">
      <c r="A111" s="91" t="s">
        <v>283</v>
      </c>
      <c r="B111" s="91" t="s">
        <v>111</v>
      </c>
      <c r="C111" s="95">
        <v>55557210</v>
      </c>
      <c r="D111" s="95">
        <v>74544482</v>
      </c>
      <c r="E111" s="96">
        <f t="shared" si="0"/>
        <v>18987272</v>
      </c>
      <c r="F111" s="97">
        <f t="shared" si="1"/>
        <v>34.176071836580704</v>
      </c>
      <c r="G111" s="95">
        <v>62793255</v>
      </c>
      <c r="H111" s="97">
        <f t="shared" si="2"/>
        <v>-11751227</v>
      </c>
      <c r="I111" s="97">
        <f t="shared" si="3"/>
        <v>-15.764046760697861</v>
      </c>
      <c r="J111" s="95">
        <v>66299747</v>
      </c>
      <c r="K111" s="97">
        <f t="shared" si="4"/>
        <v>3506492</v>
      </c>
      <c r="L111" s="97">
        <f t="shared" si="5"/>
        <v>5.5841857537087387</v>
      </c>
      <c r="M111" s="95">
        <v>82311307</v>
      </c>
      <c r="N111" s="97">
        <f t="shared" si="6"/>
        <v>16011560</v>
      </c>
      <c r="O111" s="97">
        <f t="shared" si="7"/>
        <v>24.150258069612242</v>
      </c>
      <c r="P111" s="95">
        <v>87214091</v>
      </c>
      <c r="Q111" s="97">
        <f t="shared" si="8"/>
        <v>4902784</v>
      </c>
      <c r="R111" s="97">
        <f t="shared" si="9"/>
        <v>5.9563918721397533</v>
      </c>
      <c r="S111" s="95">
        <v>100630098</v>
      </c>
      <c r="T111" s="97">
        <f t="shared" si="10"/>
        <v>13416007</v>
      </c>
      <c r="U111" s="97">
        <f t="shared" si="11"/>
        <v>15.382843352687125</v>
      </c>
      <c r="V111" s="95">
        <v>486754058</v>
      </c>
      <c r="W111" s="97">
        <f t="shared" si="12"/>
        <v>386123960</v>
      </c>
      <c r="X111" s="97">
        <f t="shared" si="13"/>
        <v>383.70623468934713</v>
      </c>
      <c r="Y111" s="95">
        <v>513279412</v>
      </c>
      <c r="Z111" s="97">
        <f t="shared" si="14"/>
        <v>26525354</v>
      </c>
      <c r="AA111" s="97">
        <f t="shared" si="15"/>
        <v>5.4494366434229091</v>
      </c>
      <c r="AB111" s="95">
        <v>210874512</v>
      </c>
      <c r="AC111" s="97">
        <f t="shared" si="16"/>
        <v>-302404900</v>
      </c>
      <c r="AD111" s="97">
        <f t="shared" si="17"/>
        <v>-58.916234107593624</v>
      </c>
      <c r="AE111" s="97">
        <v>321176169.80641997</v>
      </c>
      <c r="AF111" s="97">
        <f t="shared" si="18"/>
        <v>110301657.80641997</v>
      </c>
      <c r="AG111" s="97">
        <f t="shared" si="29"/>
        <v>52.306775608054501</v>
      </c>
      <c r="AH111" s="97">
        <v>0</v>
      </c>
      <c r="AI111" s="97">
        <f t="shared" si="30"/>
        <v>-321176169.80641997</v>
      </c>
      <c r="AJ111" s="97">
        <f t="shared" si="31"/>
        <v>-100</v>
      </c>
      <c r="AK111" s="97">
        <v>0</v>
      </c>
      <c r="AL111" s="97">
        <f t="shared" si="32"/>
        <v>0</v>
      </c>
      <c r="AM111" s="97">
        <f t="shared" si="33"/>
        <v>0</v>
      </c>
      <c r="AN111" s="98">
        <v>0</v>
      </c>
      <c r="AO111" s="97">
        <f t="shared" si="34"/>
        <v>0</v>
      </c>
      <c r="AP111" s="97">
        <f t="shared" si="35"/>
        <v>0</v>
      </c>
      <c r="AQ111" s="98">
        <v>0</v>
      </c>
      <c r="AR111" s="97">
        <f t="shared" si="36"/>
        <v>0</v>
      </c>
      <c r="AS111" s="97">
        <f t="shared" si="37"/>
        <v>0</v>
      </c>
      <c r="AT111" s="97">
        <v>0</v>
      </c>
      <c r="AU111" s="97">
        <f t="shared" si="38"/>
        <v>0</v>
      </c>
      <c r="AV111" s="97">
        <f t="shared" si="39"/>
        <v>0</v>
      </c>
    </row>
    <row r="112" spans="1:48">
      <c r="A112" s="91" t="s">
        <v>284</v>
      </c>
      <c r="B112" s="91" t="s">
        <v>110</v>
      </c>
      <c r="C112" s="95">
        <v>711322360</v>
      </c>
      <c r="D112" s="95">
        <v>693783059</v>
      </c>
      <c r="E112" s="96">
        <f t="shared" si="0"/>
        <v>-17539301</v>
      </c>
      <c r="F112" s="97">
        <f t="shared" si="1"/>
        <v>-2.4657317112876926</v>
      </c>
      <c r="G112" s="95">
        <v>761820370</v>
      </c>
      <c r="H112" s="97">
        <f t="shared" si="2"/>
        <v>68037311</v>
      </c>
      <c r="I112" s="97">
        <f t="shared" si="3"/>
        <v>9.8067126484851226</v>
      </c>
      <c r="J112" s="95">
        <v>756514805</v>
      </c>
      <c r="K112" s="97">
        <f t="shared" si="4"/>
        <v>-5305565</v>
      </c>
      <c r="L112" s="97">
        <f t="shared" si="5"/>
        <v>-0.69643254616570571</v>
      </c>
      <c r="M112" s="95">
        <v>852811084</v>
      </c>
      <c r="N112" s="97">
        <f t="shared" si="6"/>
        <v>96296279</v>
      </c>
      <c r="O112" s="97">
        <f t="shared" si="7"/>
        <v>12.728935159438157</v>
      </c>
      <c r="P112" s="95">
        <v>912182987</v>
      </c>
      <c r="Q112" s="97">
        <f t="shared" si="8"/>
        <v>59371903</v>
      </c>
      <c r="R112" s="97">
        <f t="shared" si="9"/>
        <v>6.9619056452132133</v>
      </c>
      <c r="S112" s="95">
        <v>1023344646</v>
      </c>
      <c r="T112" s="97">
        <f t="shared" si="10"/>
        <v>111161659</v>
      </c>
      <c r="U112" s="97">
        <f t="shared" si="11"/>
        <v>12.186333288849204</v>
      </c>
      <c r="V112" s="95">
        <v>1054698376</v>
      </c>
      <c r="W112" s="97">
        <f t="shared" si="12"/>
        <v>31353730</v>
      </c>
      <c r="X112" s="97">
        <f t="shared" si="13"/>
        <v>3.0638485404261355</v>
      </c>
      <c r="Y112" s="95">
        <v>1144481133</v>
      </c>
      <c r="Z112" s="97">
        <f t="shared" si="14"/>
        <v>89782757</v>
      </c>
      <c r="AA112" s="97">
        <f t="shared" si="15"/>
        <v>8.5126476955910295</v>
      </c>
      <c r="AB112" s="95">
        <v>2072703961</v>
      </c>
      <c r="AC112" s="97">
        <f t="shared" si="16"/>
        <v>928222828</v>
      </c>
      <c r="AD112" s="97">
        <f t="shared" si="17"/>
        <v>81.104249011678547</v>
      </c>
      <c r="AE112" s="97">
        <v>1730469964.9974198</v>
      </c>
      <c r="AF112" s="97">
        <f t="shared" si="18"/>
        <v>-342233996.00258017</v>
      </c>
      <c r="AG112" s="97">
        <f t="shared" si="29"/>
        <v>-16.511474983502488</v>
      </c>
      <c r="AH112" s="97">
        <v>0</v>
      </c>
      <c r="AI112" s="97">
        <f t="shared" si="30"/>
        <v>-1730469964.9974198</v>
      </c>
      <c r="AJ112" s="97">
        <f t="shared" si="31"/>
        <v>-100</v>
      </c>
      <c r="AK112" s="97">
        <v>0</v>
      </c>
      <c r="AL112" s="97">
        <f t="shared" si="32"/>
        <v>0</v>
      </c>
      <c r="AM112" s="97">
        <f t="shared" si="33"/>
        <v>0</v>
      </c>
      <c r="AN112" s="98">
        <v>0</v>
      </c>
      <c r="AO112" s="97">
        <f t="shared" si="34"/>
        <v>0</v>
      </c>
      <c r="AP112" s="97">
        <f t="shared" si="35"/>
        <v>0</v>
      </c>
      <c r="AQ112" s="98">
        <v>0</v>
      </c>
      <c r="AR112" s="97">
        <f t="shared" si="36"/>
        <v>0</v>
      </c>
      <c r="AS112" s="97">
        <f t="shared" si="37"/>
        <v>0</v>
      </c>
      <c r="AT112" s="97">
        <v>0</v>
      </c>
      <c r="AU112" s="97">
        <f t="shared" si="38"/>
        <v>0</v>
      </c>
      <c r="AV112" s="97">
        <f t="shared" si="39"/>
        <v>0</v>
      </c>
    </row>
    <row r="113" spans="1:48">
      <c r="A113" s="91" t="s">
        <v>285</v>
      </c>
      <c r="B113" s="91" t="s">
        <v>192</v>
      </c>
      <c r="C113" s="95">
        <v>17465</v>
      </c>
      <c r="D113" s="95">
        <v>26367</v>
      </c>
      <c r="E113" s="96">
        <f t="shared" si="0"/>
        <v>8902</v>
      </c>
      <c r="F113" s="97">
        <f t="shared" si="1"/>
        <v>50.970512453478392</v>
      </c>
      <c r="G113" s="95">
        <v>12387</v>
      </c>
      <c r="H113" s="97">
        <f t="shared" si="2"/>
        <v>-13980</v>
      </c>
      <c r="I113" s="97">
        <f t="shared" si="3"/>
        <v>-53.020821481397192</v>
      </c>
      <c r="J113" s="95">
        <v>12327</v>
      </c>
      <c r="K113" s="97">
        <f t="shared" si="4"/>
        <v>-60</v>
      </c>
      <c r="L113" s="97">
        <f t="shared" si="5"/>
        <v>-0.48437878420925162</v>
      </c>
      <c r="M113" s="95">
        <v>143799</v>
      </c>
      <c r="N113" s="97">
        <f t="shared" si="6"/>
        <v>131472</v>
      </c>
      <c r="O113" s="97">
        <f t="shared" si="7"/>
        <v>1066.5368702847409</v>
      </c>
      <c r="P113" s="95">
        <v>470010</v>
      </c>
      <c r="Q113" s="97">
        <f t="shared" si="8"/>
        <v>326211</v>
      </c>
      <c r="R113" s="97">
        <f t="shared" si="9"/>
        <v>226.85206433980767</v>
      </c>
      <c r="S113" s="95">
        <v>679888</v>
      </c>
      <c r="T113" s="97">
        <f t="shared" si="10"/>
        <v>209878</v>
      </c>
      <c r="U113" s="97">
        <f t="shared" si="11"/>
        <v>44.653943533116319</v>
      </c>
      <c r="V113" s="95">
        <v>565967</v>
      </c>
      <c r="W113" s="97">
        <f t="shared" si="12"/>
        <v>-113921</v>
      </c>
      <c r="X113" s="97">
        <f t="shared" si="13"/>
        <v>-16.755848022027156</v>
      </c>
      <c r="Y113" s="95">
        <v>2145847</v>
      </c>
      <c r="Z113" s="97">
        <f t="shared" si="14"/>
        <v>1579880</v>
      </c>
      <c r="AA113" s="97">
        <f t="shared" si="15"/>
        <v>279.14701740560844</v>
      </c>
      <c r="AB113" s="95">
        <v>741961</v>
      </c>
      <c r="AC113" s="97">
        <f t="shared" si="16"/>
        <v>-1403886</v>
      </c>
      <c r="AD113" s="97">
        <f t="shared" si="17"/>
        <v>-65.423396915064302</v>
      </c>
      <c r="AE113" s="97">
        <v>910684.47927999997</v>
      </c>
      <c r="AF113" s="97">
        <f t="shared" si="18"/>
        <v>168723.47927999997</v>
      </c>
      <c r="AG113" s="97">
        <f t="shared" si="29"/>
        <v>22.740208620129625</v>
      </c>
      <c r="AH113" s="97">
        <v>0</v>
      </c>
      <c r="AI113" s="97">
        <f t="shared" si="30"/>
        <v>-910684.47927999997</v>
      </c>
      <c r="AJ113" s="97">
        <f t="shared" si="31"/>
        <v>-100</v>
      </c>
      <c r="AK113" s="97">
        <v>0</v>
      </c>
      <c r="AL113" s="97">
        <f t="shared" si="32"/>
        <v>0</v>
      </c>
      <c r="AM113" s="97">
        <f t="shared" si="33"/>
        <v>0</v>
      </c>
      <c r="AN113" s="98">
        <v>0</v>
      </c>
      <c r="AO113" s="97">
        <f t="shared" si="34"/>
        <v>0</v>
      </c>
      <c r="AP113" s="97">
        <f t="shared" si="35"/>
        <v>0</v>
      </c>
      <c r="AQ113" s="98">
        <v>0</v>
      </c>
      <c r="AR113" s="97">
        <f t="shared" si="36"/>
        <v>0</v>
      </c>
      <c r="AS113" s="97">
        <f t="shared" si="37"/>
        <v>0</v>
      </c>
      <c r="AT113" s="97">
        <v>0</v>
      </c>
      <c r="AU113" s="97">
        <f t="shared" si="38"/>
        <v>0</v>
      </c>
      <c r="AV113" s="97">
        <f t="shared" si="39"/>
        <v>0</v>
      </c>
    </row>
    <row r="114" spans="1:48">
      <c r="A114" s="91" t="s">
        <v>286</v>
      </c>
      <c r="B114" s="91" t="s">
        <v>109</v>
      </c>
      <c r="C114" s="95">
        <v>413232168</v>
      </c>
      <c r="D114" s="95">
        <v>458402440</v>
      </c>
      <c r="E114" s="96">
        <f t="shared" si="0"/>
        <v>45170272</v>
      </c>
      <c r="F114" s="97">
        <f t="shared" si="1"/>
        <v>10.93096701997314</v>
      </c>
      <c r="G114" s="95">
        <v>597225522</v>
      </c>
      <c r="H114" s="97">
        <f t="shared" si="2"/>
        <v>138823082</v>
      </c>
      <c r="I114" s="97">
        <f t="shared" si="3"/>
        <v>30.284106253884683</v>
      </c>
      <c r="J114" s="95">
        <v>769995601</v>
      </c>
      <c r="K114" s="97">
        <f t="shared" si="4"/>
        <v>172770079</v>
      </c>
      <c r="L114" s="97">
        <f t="shared" si="5"/>
        <v>28.928783622880736</v>
      </c>
      <c r="M114" s="95">
        <v>899999709</v>
      </c>
      <c r="N114" s="97">
        <f t="shared" si="6"/>
        <v>130004108</v>
      </c>
      <c r="O114" s="97">
        <f t="shared" si="7"/>
        <v>16.883746846236853</v>
      </c>
      <c r="P114" s="95">
        <v>962293671</v>
      </c>
      <c r="Q114" s="97">
        <f t="shared" si="8"/>
        <v>62293962</v>
      </c>
      <c r="R114" s="97">
        <f t="shared" si="9"/>
        <v>6.9215535713023222</v>
      </c>
      <c r="S114" s="95">
        <v>781996344</v>
      </c>
      <c r="T114" s="97">
        <f t="shared" si="10"/>
        <v>-180297327</v>
      </c>
      <c r="U114" s="97">
        <f t="shared" si="11"/>
        <v>-18.736206257351558</v>
      </c>
      <c r="V114" s="95">
        <v>743175726</v>
      </c>
      <c r="W114" s="97">
        <f t="shared" si="12"/>
        <v>-38820618</v>
      </c>
      <c r="X114" s="97">
        <f t="shared" si="13"/>
        <v>-4.9642966105734123</v>
      </c>
      <c r="Y114" s="95">
        <v>870542912</v>
      </c>
      <c r="Z114" s="97">
        <f t="shared" si="14"/>
        <v>127367186</v>
      </c>
      <c r="AA114" s="97">
        <f t="shared" si="15"/>
        <v>17.138232795294499</v>
      </c>
      <c r="AB114" s="95">
        <v>736478887</v>
      </c>
      <c r="AC114" s="97">
        <f t="shared" si="16"/>
        <v>-134064025</v>
      </c>
      <c r="AD114" s="97">
        <f t="shared" si="17"/>
        <v>-15.40004784968027</v>
      </c>
      <c r="AE114" s="97">
        <v>877703206.14333999</v>
      </c>
      <c r="AF114" s="97">
        <f t="shared" si="18"/>
        <v>141224319.14333999</v>
      </c>
      <c r="AG114" s="97">
        <f t="shared" si="29"/>
        <v>19.17561000541486</v>
      </c>
      <c r="AH114" s="97">
        <v>1334958556.1101899</v>
      </c>
      <c r="AI114" s="97">
        <f t="shared" si="30"/>
        <v>457255349.96684992</v>
      </c>
      <c r="AJ114" s="97">
        <f t="shared" si="31"/>
        <v>52.096807527460989</v>
      </c>
      <c r="AK114" s="97">
        <v>1970388519.0963702</v>
      </c>
      <c r="AL114" s="97">
        <f t="shared" si="32"/>
        <v>635429962.98618031</v>
      </c>
      <c r="AM114" s="97">
        <f t="shared" si="33"/>
        <v>47.599227712184558</v>
      </c>
      <c r="AN114" s="97">
        <v>2626011993.47294</v>
      </c>
      <c r="AO114" s="97">
        <f t="shared" si="34"/>
        <v>655623474.37656975</v>
      </c>
      <c r="AP114" s="97">
        <f t="shared" si="35"/>
        <v>33.273817220435383</v>
      </c>
      <c r="AQ114" s="97">
        <v>3731028385.7488699</v>
      </c>
      <c r="AR114" s="97">
        <f t="shared" si="36"/>
        <v>1105016392.2759299</v>
      </c>
      <c r="AS114" s="97">
        <f t="shared" si="37"/>
        <v>42.079639964421077</v>
      </c>
      <c r="AT114" s="97">
        <v>4337354708.5142698</v>
      </c>
      <c r="AU114" s="97">
        <f t="shared" si="38"/>
        <v>606326322.76539993</v>
      </c>
      <c r="AV114" s="97">
        <f t="shared" si="39"/>
        <v>16.250916907556618</v>
      </c>
    </row>
    <row r="115" spans="1:48">
      <c r="A115" s="91" t="s">
        <v>287</v>
      </c>
      <c r="B115" s="91" t="s">
        <v>156</v>
      </c>
      <c r="C115" s="95">
        <v>47453974</v>
      </c>
      <c r="D115" s="95">
        <v>47456753</v>
      </c>
      <c r="E115" s="96">
        <f t="shared" si="0"/>
        <v>2779</v>
      </c>
      <c r="F115" s="97">
        <f t="shared" si="1"/>
        <v>5.8562007894217664E-3</v>
      </c>
      <c r="G115" s="95">
        <v>65161526</v>
      </c>
      <c r="H115" s="97">
        <f t="shared" si="2"/>
        <v>17704773</v>
      </c>
      <c r="I115" s="97">
        <f t="shared" si="3"/>
        <v>37.307173122442663</v>
      </c>
      <c r="J115" s="95">
        <v>71148380</v>
      </c>
      <c r="K115" s="97">
        <f t="shared" si="4"/>
        <v>5986854</v>
      </c>
      <c r="L115" s="97">
        <f t="shared" si="5"/>
        <v>9.1877130072122615</v>
      </c>
      <c r="M115" s="95">
        <v>62928038</v>
      </c>
      <c r="N115" s="97">
        <f t="shared" si="6"/>
        <v>-8220342</v>
      </c>
      <c r="O115" s="97">
        <f t="shared" si="7"/>
        <v>-11.553800662783889</v>
      </c>
      <c r="P115" s="95">
        <v>68108281</v>
      </c>
      <c r="Q115" s="97">
        <f t="shared" si="8"/>
        <v>5180243</v>
      </c>
      <c r="R115" s="97">
        <f t="shared" si="9"/>
        <v>8.2320109837208015</v>
      </c>
      <c r="S115" s="95">
        <v>88960863</v>
      </c>
      <c r="T115" s="97">
        <f t="shared" si="10"/>
        <v>20852582</v>
      </c>
      <c r="U115" s="97">
        <f t="shared" si="11"/>
        <v>30.61680854931576</v>
      </c>
      <c r="V115" s="95">
        <v>67524305</v>
      </c>
      <c r="W115" s="97">
        <f t="shared" si="12"/>
        <v>-21436558</v>
      </c>
      <c r="X115" s="97">
        <f t="shared" si="13"/>
        <v>-24.096616508767458</v>
      </c>
      <c r="Y115" s="95">
        <v>64436106</v>
      </c>
      <c r="Z115" s="97">
        <f t="shared" si="14"/>
        <v>-3088199</v>
      </c>
      <c r="AA115" s="97">
        <f t="shared" si="15"/>
        <v>-4.5734628442306811</v>
      </c>
      <c r="AB115" s="95">
        <v>151307443</v>
      </c>
      <c r="AC115" s="97">
        <f t="shared" si="16"/>
        <v>86871337</v>
      </c>
      <c r="AD115" s="97">
        <f t="shared" si="17"/>
        <v>134.81779454518869</v>
      </c>
      <c r="AE115" s="97">
        <v>596073748.02214003</v>
      </c>
      <c r="AF115" s="97">
        <f t="shared" si="18"/>
        <v>444766305.02214003</v>
      </c>
      <c r="AG115" s="97">
        <f t="shared" si="29"/>
        <v>293.94872863071254</v>
      </c>
      <c r="AH115" s="97">
        <v>116196802.81400999</v>
      </c>
      <c r="AI115" s="97">
        <f t="shared" si="30"/>
        <v>-479876945.20813</v>
      </c>
      <c r="AJ115" s="97">
        <f t="shared" si="31"/>
        <v>-80.506304261919254</v>
      </c>
      <c r="AK115" s="97">
        <v>169800929.54879001</v>
      </c>
      <c r="AL115" s="97">
        <f t="shared" si="32"/>
        <v>53604126.734780014</v>
      </c>
      <c r="AM115" s="97">
        <f t="shared" si="33"/>
        <v>46.132187320662574</v>
      </c>
      <c r="AN115" s="97">
        <v>196577504.95973</v>
      </c>
      <c r="AO115" s="97">
        <f t="shared" si="34"/>
        <v>26776575.410939991</v>
      </c>
      <c r="AP115" s="97">
        <f t="shared" si="35"/>
        <v>15.769392713039363</v>
      </c>
      <c r="AQ115" s="97">
        <v>401928541.77432001</v>
      </c>
      <c r="AR115" s="97">
        <f t="shared" si="36"/>
        <v>205351036.81459001</v>
      </c>
      <c r="AS115" s="97">
        <f t="shared" si="37"/>
        <v>104.4631413226337</v>
      </c>
      <c r="AT115" s="97">
        <v>867269572.25618005</v>
      </c>
      <c r="AU115" s="97">
        <f t="shared" si="38"/>
        <v>465341030.48186004</v>
      </c>
      <c r="AV115" s="97">
        <f t="shared" si="39"/>
        <v>115.77705540084429</v>
      </c>
    </row>
    <row r="116" spans="1:48">
      <c r="A116" s="91" t="s">
        <v>288</v>
      </c>
      <c r="B116" s="91" t="s">
        <v>108</v>
      </c>
      <c r="C116" s="95">
        <v>638843856</v>
      </c>
      <c r="D116" s="95">
        <v>149128252</v>
      </c>
      <c r="E116" s="96">
        <f t="shared" si="0"/>
        <v>-489715604</v>
      </c>
      <c r="F116" s="97">
        <f t="shared" si="1"/>
        <v>-76.656541250355232</v>
      </c>
      <c r="G116" s="95">
        <v>106248587</v>
      </c>
      <c r="H116" s="97">
        <f t="shared" si="2"/>
        <v>-42879665</v>
      </c>
      <c r="I116" s="97">
        <f t="shared" si="3"/>
        <v>-28.753548992178896</v>
      </c>
      <c r="J116" s="95">
        <v>87690954</v>
      </c>
      <c r="K116" s="97">
        <f t="shared" si="4"/>
        <v>-18557633</v>
      </c>
      <c r="L116" s="97">
        <f t="shared" si="5"/>
        <v>-17.46623980985272</v>
      </c>
      <c r="M116" s="95">
        <v>88378728</v>
      </c>
      <c r="N116" s="97">
        <f t="shared" si="6"/>
        <v>687774</v>
      </c>
      <c r="O116" s="97">
        <f t="shared" si="7"/>
        <v>0.78431579156956144</v>
      </c>
      <c r="P116" s="95">
        <v>102528660</v>
      </c>
      <c r="Q116" s="97">
        <f t="shared" si="8"/>
        <v>14149932</v>
      </c>
      <c r="R116" s="97">
        <f t="shared" si="9"/>
        <v>16.01056308481833</v>
      </c>
      <c r="S116" s="95">
        <v>111711889</v>
      </c>
      <c r="T116" s="97">
        <f t="shared" si="10"/>
        <v>9183229</v>
      </c>
      <c r="U116" s="97">
        <f t="shared" si="11"/>
        <v>8.9567434120371807</v>
      </c>
      <c r="V116" s="95">
        <v>156034082</v>
      </c>
      <c r="W116" s="97">
        <f t="shared" si="12"/>
        <v>44322193</v>
      </c>
      <c r="X116" s="97">
        <f t="shared" si="13"/>
        <v>39.675448510229735</v>
      </c>
      <c r="Y116" s="95">
        <v>197395978</v>
      </c>
      <c r="Z116" s="97">
        <f t="shared" si="14"/>
        <v>41361896</v>
      </c>
      <c r="AA116" s="97">
        <f t="shared" si="15"/>
        <v>26.50824452570561</v>
      </c>
      <c r="AB116" s="95">
        <v>1151276192</v>
      </c>
      <c r="AC116" s="97">
        <f t="shared" si="16"/>
        <v>953880214</v>
      </c>
      <c r="AD116" s="97">
        <f t="shared" si="17"/>
        <v>483.23183869531528</v>
      </c>
      <c r="AE116" s="97">
        <v>1365583884.16997</v>
      </c>
      <c r="AF116" s="97">
        <f t="shared" si="18"/>
        <v>214307692.16997004</v>
      </c>
      <c r="AG116" s="97">
        <f t="shared" si="29"/>
        <v>18.614794057164872</v>
      </c>
      <c r="AH116" s="97">
        <v>1747422571.8546102</v>
      </c>
      <c r="AI116" s="97">
        <f t="shared" si="30"/>
        <v>381838687.68464017</v>
      </c>
      <c r="AJ116" s="97">
        <f t="shared" si="31"/>
        <v>27.961569560901019</v>
      </c>
      <c r="AK116" s="97">
        <v>1888048413.23473</v>
      </c>
      <c r="AL116" s="97">
        <f t="shared" si="32"/>
        <v>140625841.3801198</v>
      </c>
      <c r="AM116" s="97">
        <f t="shared" si="33"/>
        <v>8.0476150214122448</v>
      </c>
      <c r="AN116" s="97">
        <v>1604113534.1143999</v>
      </c>
      <c r="AO116" s="97">
        <f t="shared" si="34"/>
        <v>-283934879.1203301</v>
      </c>
      <c r="AP116" s="97">
        <f t="shared" si="35"/>
        <v>-15.038538054957712</v>
      </c>
      <c r="AQ116" s="97">
        <v>2836887290.7958598</v>
      </c>
      <c r="AR116" s="97">
        <f t="shared" si="36"/>
        <v>1232773756.6814599</v>
      </c>
      <c r="AS116" s="97">
        <f t="shared" si="37"/>
        <v>76.850779602832205</v>
      </c>
      <c r="AT116" s="97">
        <v>3893626574.63026</v>
      </c>
      <c r="AU116" s="97">
        <f t="shared" si="38"/>
        <v>1056739283.8344002</v>
      </c>
      <c r="AV116" s="97">
        <f t="shared" si="39"/>
        <v>37.249956572576515</v>
      </c>
    </row>
    <row r="117" spans="1:48">
      <c r="A117" s="91" t="s">
        <v>289</v>
      </c>
      <c r="B117" s="91" t="s">
        <v>1624</v>
      </c>
      <c r="C117" s="95">
        <v>-198075783</v>
      </c>
      <c r="D117" s="95">
        <v>-204647095</v>
      </c>
      <c r="E117" s="96">
        <f t="shared" ref="E117:E214" si="40">D117-C117</f>
        <v>-6571312</v>
      </c>
      <c r="F117" s="97">
        <f t="shared" si="1"/>
        <v>3.3175746678734575</v>
      </c>
      <c r="G117" s="95">
        <v>-99525276</v>
      </c>
      <c r="H117" s="97">
        <f t="shared" si="2"/>
        <v>105121819</v>
      </c>
      <c r="I117" s="97">
        <f t="shared" si="3"/>
        <v>-51.367364388925239</v>
      </c>
      <c r="J117" s="95">
        <v>-77817276</v>
      </c>
      <c r="K117" s="97">
        <f t="shared" si="4"/>
        <v>21708000</v>
      </c>
      <c r="L117" s="97">
        <f t="shared" si="5"/>
        <v>-21.811544637163326</v>
      </c>
      <c r="M117" s="95">
        <v>-70499643</v>
      </c>
      <c r="N117" s="97">
        <f t="shared" si="6"/>
        <v>7317633</v>
      </c>
      <c r="O117" s="97">
        <f t="shared" si="7"/>
        <v>-9.4036098102431644</v>
      </c>
      <c r="P117" s="95">
        <v>-88829709</v>
      </c>
      <c r="Q117" s="97">
        <f t="shared" si="8"/>
        <v>-18330066</v>
      </c>
      <c r="R117" s="97">
        <f t="shared" si="9"/>
        <v>26.000225277736511</v>
      </c>
      <c r="S117" s="95">
        <v>-95802681</v>
      </c>
      <c r="T117" s="97">
        <f t="shared" si="10"/>
        <v>-6972972</v>
      </c>
      <c r="U117" s="97">
        <f t="shared" si="11"/>
        <v>7.8498197039010895</v>
      </c>
      <c r="V117" s="95">
        <v>-207433810</v>
      </c>
      <c r="W117" s="97">
        <f t="shared" si="12"/>
        <v>-111631129</v>
      </c>
      <c r="X117" s="97">
        <f t="shared" si="13"/>
        <v>116.52192593649859</v>
      </c>
      <c r="Y117" s="95">
        <v>-243042072</v>
      </c>
      <c r="Z117" s="97">
        <f t="shared" si="14"/>
        <v>-35608262</v>
      </c>
      <c r="AA117" s="97">
        <f t="shared" si="15"/>
        <v>17.166083966736185</v>
      </c>
      <c r="AB117" s="95">
        <v>-313830945</v>
      </c>
      <c r="AC117" s="97">
        <f t="shared" si="16"/>
        <v>-70788873</v>
      </c>
      <c r="AD117" s="97">
        <f t="shared" si="17"/>
        <v>29.126180672126594</v>
      </c>
      <c r="AE117" s="97">
        <v>-264619135.01963001</v>
      </c>
      <c r="AF117" s="97">
        <f t="shared" si="18"/>
        <v>49211809.980369985</v>
      </c>
      <c r="AG117" s="97">
        <f t="shared" si="29"/>
        <v>-15.680993466201997</v>
      </c>
      <c r="AH117" s="97">
        <v>-178467672.75206</v>
      </c>
      <c r="AI117" s="97">
        <f t="shared" si="30"/>
        <v>86151462.267570019</v>
      </c>
      <c r="AJ117" s="97">
        <f t="shared" si="31"/>
        <v>-32.556777219145211</v>
      </c>
      <c r="AK117" s="97">
        <v>-193469764.71278</v>
      </c>
      <c r="AL117" s="97">
        <f t="shared" si="32"/>
        <v>-15002091.960720003</v>
      </c>
      <c r="AM117" s="97">
        <f t="shared" si="33"/>
        <v>8.4060556902997092</v>
      </c>
      <c r="AN117" s="97">
        <v>-282393860.19389999</v>
      </c>
      <c r="AO117" s="97">
        <f t="shared" si="34"/>
        <v>-88924095.48111999</v>
      </c>
      <c r="AP117" s="97">
        <f t="shared" si="35"/>
        <v>45.96278680192448</v>
      </c>
      <c r="AQ117" s="97">
        <v>-637436189.33082998</v>
      </c>
      <c r="AR117" s="97">
        <f t="shared" si="36"/>
        <v>-355042329.13692999</v>
      </c>
      <c r="AS117" s="97">
        <f t="shared" si="37"/>
        <v>125.72593784197269</v>
      </c>
      <c r="AT117" s="97">
        <v>-737093968.16982996</v>
      </c>
      <c r="AU117" s="97">
        <f t="shared" si="38"/>
        <v>-99657778.838999987</v>
      </c>
      <c r="AV117" s="97">
        <f t="shared" si="39"/>
        <v>15.634157662686063</v>
      </c>
    </row>
    <row r="118" spans="1:48">
      <c r="A118" s="91" t="s">
        <v>290</v>
      </c>
      <c r="B118" s="91" t="s">
        <v>193</v>
      </c>
      <c r="C118" s="95">
        <v>78888594077</v>
      </c>
      <c r="D118" s="95">
        <v>82186264147</v>
      </c>
      <c r="E118" s="96">
        <f t="shared" si="40"/>
        <v>3297670070</v>
      </c>
      <c r="F118" s="97">
        <f t="shared" ref="F118:F215" si="41">IFERROR(E118/C118*100,0)</f>
        <v>4.1801607806336065</v>
      </c>
      <c r="G118" s="95">
        <v>98474599590</v>
      </c>
      <c r="H118" s="97">
        <f t="shared" ref="H118:H215" si="42">G118-D118</f>
        <v>16288335443</v>
      </c>
      <c r="I118" s="97">
        <f t="shared" ref="I118:I215" si="43">IFERROR(H118/D118*100,0)</f>
        <v>19.818805018155292</v>
      </c>
      <c r="J118" s="95">
        <v>107485913148</v>
      </c>
      <c r="K118" s="97">
        <f t="shared" ref="K118:K215" si="44">J118-G118</f>
        <v>9011313558</v>
      </c>
      <c r="L118" s="97">
        <f t="shared" ref="L118:L215" si="45">IFERROR(K118/G118*100,0)</f>
        <v>9.1509014461787057</v>
      </c>
      <c r="M118" s="95">
        <v>124419753869</v>
      </c>
      <c r="N118" s="97">
        <f t="shared" ref="N118:N215" si="46">M118-J118</f>
        <v>16933840721</v>
      </c>
      <c r="O118" s="97">
        <f t="shared" ref="O118:O215" si="47">IFERROR(N118/J118*100,0)</f>
        <v>15.754474446975555</v>
      </c>
      <c r="P118" s="95">
        <v>136453831174</v>
      </c>
      <c r="Q118" s="97">
        <f t="shared" ref="Q118:Q215" si="48">P118-M118</f>
        <v>12034077305</v>
      </c>
      <c r="R118" s="97">
        <f t="shared" ref="R118:R215" si="49">IFERROR(Q118/M118*100,0)</f>
        <v>9.6721597100011376</v>
      </c>
      <c r="S118" s="95">
        <v>151607919349</v>
      </c>
      <c r="T118" s="97">
        <f t="shared" ref="T118:T215" si="50">S118-P118</f>
        <v>15154088175</v>
      </c>
      <c r="U118" s="97">
        <f t="shared" ref="U118:U215" si="51">IFERROR(T118/P118*100,0)</f>
        <v>11.105652398778137</v>
      </c>
      <c r="V118" s="95">
        <v>163954989413</v>
      </c>
      <c r="W118" s="97">
        <f t="shared" ref="W118:W215" si="52">V118-S118</f>
        <v>12347070064</v>
      </c>
      <c r="X118" s="97">
        <f t="shared" ref="X118:X215" si="53">IFERROR(W118/S118*100,0)</f>
        <v>8.1440798851524114</v>
      </c>
      <c r="Y118" s="95">
        <v>204343859781</v>
      </c>
      <c r="Z118" s="97">
        <f t="shared" ref="Z118:Z215" si="54">Y118-V118</f>
        <v>40388870368</v>
      </c>
      <c r="AA118" s="97">
        <f t="shared" ref="AA118:AA215" si="55">IFERROR(Z118/V118*100,0)</f>
        <v>24.634120933191657</v>
      </c>
      <c r="AB118" s="95">
        <v>212645854788</v>
      </c>
      <c r="AC118" s="97">
        <f t="shared" ref="AC118:AC215" si="56">AB118-Y118</f>
        <v>8301995007</v>
      </c>
      <c r="AD118" s="97">
        <f t="shared" ref="AD118:AD215" si="57">IFERROR(AC118/Y118*100,0)</f>
        <v>4.0627572641024976</v>
      </c>
      <c r="AE118" s="97">
        <v>224581115732.66699</v>
      </c>
      <c r="AF118" s="97">
        <f t="shared" ref="AF118:AF215" si="58">(AE118-AB118)</f>
        <v>11935260944.666992</v>
      </c>
      <c r="AG118" s="97">
        <f t="shared" si="29"/>
        <v>5.6127409380098205</v>
      </c>
      <c r="AH118" s="97">
        <v>327648752532.67798</v>
      </c>
      <c r="AI118" s="97">
        <f t="shared" si="30"/>
        <v>103067636800.01099</v>
      </c>
      <c r="AJ118" s="97">
        <f t="shared" si="31"/>
        <v>45.893278454765039</v>
      </c>
      <c r="AK118" s="97">
        <v>341380078750.99298</v>
      </c>
      <c r="AL118" s="97">
        <f t="shared" si="32"/>
        <v>13731326218.315002</v>
      </c>
      <c r="AM118" s="97">
        <f t="shared" si="33"/>
        <v>4.1908678461840054</v>
      </c>
      <c r="AN118" s="97">
        <v>354973091768.39697</v>
      </c>
      <c r="AO118" s="97">
        <f t="shared" si="34"/>
        <v>13593013017.403992</v>
      </c>
      <c r="AP118" s="97">
        <f t="shared" si="35"/>
        <v>3.9817827294248502</v>
      </c>
      <c r="AQ118" s="97">
        <v>374490072014.63397</v>
      </c>
      <c r="AR118" s="97">
        <f t="shared" si="36"/>
        <v>19516980246.237</v>
      </c>
      <c r="AS118" s="97">
        <f t="shared" si="37"/>
        <v>5.4981576628830497</v>
      </c>
      <c r="AT118" s="97">
        <v>400137018691.58099</v>
      </c>
      <c r="AU118" s="97">
        <f t="shared" si="38"/>
        <v>25646946676.947021</v>
      </c>
      <c r="AV118" s="97">
        <f t="shared" si="39"/>
        <v>6.8484984231957995</v>
      </c>
    </row>
    <row r="119" spans="1:48">
      <c r="A119" s="91" t="s">
        <v>291</v>
      </c>
      <c r="B119" s="91" t="s">
        <v>106</v>
      </c>
      <c r="C119" s="95">
        <v>12537298267</v>
      </c>
      <c r="D119" s="95">
        <v>12739373182</v>
      </c>
      <c r="E119" s="96">
        <f t="shared" si="40"/>
        <v>202074915</v>
      </c>
      <c r="F119" s="97">
        <f t="shared" si="41"/>
        <v>1.6117899622113216</v>
      </c>
      <c r="G119" s="95">
        <v>13475018922</v>
      </c>
      <c r="H119" s="97">
        <f t="shared" si="42"/>
        <v>735645740</v>
      </c>
      <c r="I119" s="97">
        <f t="shared" si="43"/>
        <v>5.7745834860966712</v>
      </c>
      <c r="J119" s="95">
        <v>14648972433</v>
      </c>
      <c r="K119" s="97">
        <f t="shared" si="44"/>
        <v>1173953511</v>
      </c>
      <c r="L119" s="97">
        <f t="shared" si="45"/>
        <v>8.7120731911058318</v>
      </c>
      <c r="M119" s="95">
        <v>15428867340</v>
      </c>
      <c r="N119" s="97">
        <f t="shared" si="46"/>
        <v>779894907</v>
      </c>
      <c r="O119" s="97">
        <f t="shared" si="47"/>
        <v>5.3238881468785957</v>
      </c>
      <c r="P119" s="95">
        <v>16537643218</v>
      </c>
      <c r="Q119" s="97">
        <f t="shared" si="48"/>
        <v>1108775878</v>
      </c>
      <c r="R119" s="97">
        <f t="shared" si="49"/>
        <v>7.1863724897384458</v>
      </c>
      <c r="S119" s="95">
        <v>17402484323</v>
      </c>
      <c r="T119" s="97">
        <f t="shared" si="50"/>
        <v>864841105</v>
      </c>
      <c r="U119" s="97">
        <f t="shared" si="51"/>
        <v>5.2295305540192354</v>
      </c>
      <c r="V119" s="95">
        <v>18291331982</v>
      </c>
      <c r="W119" s="97">
        <f t="shared" si="52"/>
        <v>888847659</v>
      </c>
      <c r="X119" s="97">
        <f t="shared" si="53"/>
        <v>5.1075906319033662</v>
      </c>
      <c r="Y119" s="95">
        <v>23788267840</v>
      </c>
      <c r="Z119" s="97">
        <f t="shared" si="54"/>
        <v>5496935858</v>
      </c>
      <c r="AA119" s="97">
        <f t="shared" si="55"/>
        <v>30.05213542354042</v>
      </c>
      <c r="AB119" s="95">
        <v>26970068670</v>
      </c>
      <c r="AC119" s="97">
        <f t="shared" si="56"/>
        <v>3181800830</v>
      </c>
      <c r="AD119" s="97">
        <f t="shared" si="57"/>
        <v>13.375504477252431</v>
      </c>
      <c r="AE119" s="97">
        <v>30435196371.610001</v>
      </c>
      <c r="AF119" s="97">
        <f t="shared" si="58"/>
        <v>3465127701.6100006</v>
      </c>
      <c r="AG119" s="97">
        <f t="shared" ref="AG119:AG216" si="59">IFERROR(AF119/AB119*100,0)</f>
        <v>12.848049235649206</v>
      </c>
      <c r="AH119" s="97">
        <v>83525265634.399399</v>
      </c>
      <c r="AI119" s="97">
        <f t="shared" si="30"/>
        <v>53090069262.789398</v>
      </c>
      <c r="AJ119" s="97">
        <f t="shared" si="31"/>
        <v>174.43642753135609</v>
      </c>
      <c r="AK119" s="97">
        <v>86131310250.576508</v>
      </c>
      <c r="AL119" s="97">
        <f t="shared" si="32"/>
        <v>2606044616.1771088</v>
      </c>
      <c r="AM119" s="97">
        <f t="shared" si="33"/>
        <v>3.1200674387365543</v>
      </c>
      <c r="AN119" s="97">
        <v>87382448280.390701</v>
      </c>
      <c r="AO119" s="97">
        <f t="shared" si="34"/>
        <v>1251138029.8141937</v>
      </c>
      <c r="AP119" s="97">
        <f t="shared" si="35"/>
        <v>1.4525937503729305</v>
      </c>
      <c r="AQ119" s="97">
        <v>88278352699.668701</v>
      </c>
      <c r="AR119" s="97">
        <f t="shared" si="36"/>
        <v>895904419.27799988</v>
      </c>
      <c r="AS119" s="97">
        <f t="shared" si="37"/>
        <v>1.0252681595773596</v>
      </c>
      <c r="AT119" s="97">
        <v>89133470584.264297</v>
      </c>
      <c r="AU119" s="97">
        <f t="shared" si="38"/>
        <v>855117884.59559631</v>
      </c>
      <c r="AV119" s="97">
        <f t="shared" si="39"/>
        <v>0.96866089867443284</v>
      </c>
    </row>
    <row r="120" spans="1:48">
      <c r="A120" s="91" t="s">
        <v>292</v>
      </c>
      <c r="B120" s="91" t="s">
        <v>1648</v>
      </c>
      <c r="C120" s="95">
        <v>36332635</v>
      </c>
      <c r="D120" s="95">
        <v>43735150</v>
      </c>
      <c r="E120" s="96">
        <f t="shared" si="40"/>
        <v>7402515</v>
      </c>
      <c r="F120" s="97">
        <f t="shared" si="41"/>
        <v>20.374286092929953</v>
      </c>
      <c r="G120" s="95">
        <v>59967738</v>
      </c>
      <c r="H120" s="97">
        <f t="shared" si="42"/>
        <v>16232588</v>
      </c>
      <c r="I120" s="97">
        <f t="shared" si="43"/>
        <v>37.115656399943752</v>
      </c>
      <c r="J120" s="95">
        <v>66858155</v>
      </c>
      <c r="K120" s="97">
        <f t="shared" si="44"/>
        <v>6890417</v>
      </c>
      <c r="L120" s="97">
        <f t="shared" si="45"/>
        <v>11.490206617431527</v>
      </c>
      <c r="M120" s="95">
        <v>68332816</v>
      </c>
      <c r="N120" s="97">
        <f t="shared" si="46"/>
        <v>1474661</v>
      </c>
      <c r="O120" s="97">
        <f t="shared" si="47"/>
        <v>2.2056561387313187</v>
      </c>
      <c r="P120" s="95">
        <v>70958320</v>
      </c>
      <c r="Q120" s="97">
        <f t="shared" si="48"/>
        <v>2625504</v>
      </c>
      <c r="R120" s="97">
        <f t="shared" si="49"/>
        <v>3.8422300641027292</v>
      </c>
      <c r="S120" s="95">
        <v>70260665</v>
      </c>
      <c r="T120" s="97">
        <f t="shared" si="50"/>
        <v>-697655</v>
      </c>
      <c r="U120" s="97">
        <f t="shared" si="51"/>
        <v>-0.98318985004154558</v>
      </c>
      <c r="V120" s="95">
        <v>72498251</v>
      </c>
      <c r="W120" s="97">
        <f t="shared" si="52"/>
        <v>2237586</v>
      </c>
      <c r="X120" s="97">
        <f t="shared" si="53"/>
        <v>3.1846923168176673</v>
      </c>
      <c r="Y120" s="95">
        <v>71869005</v>
      </c>
      <c r="Z120" s="97">
        <f t="shared" si="54"/>
        <v>-629246</v>
      </c>
      <c r="AA120" s="97">
        <f t="shared" si="55"/>
        <v>-0.8679464557013935</v>
      </c>
      <c r="AB120" s="95">
        <v>73609320</v>
      </c>
      <c r="AC120" s="97">
        <f t="shared" si="56"/>
        <v>1740315</v>
      </c>
      <c r="AD120" s="97">
        <f t="shared" si="57"/>
        <v>2.4215098010609717</v>
      </c>
      <c r="AE120" s="97">
        <v>72622391.411720008</v>
      </c>
      <c r="AF120" s="97">
        <f t="shared" si="58"/>
        <v>-986928.58827999234</v>
      </c>
      <c r="AG120" s="97">
        <f t="shared" si="59"/>
        <v>-1.3407658001459493</v>
      </c>
      <c r="AH120" s="97">
        <v>108335361.27702001</v>
      </c>
      <c r="AI120" s="97">
        <f t="shared" si="30"/>
        <v>35712969.8653</v>
      </c>
      <c r="AJ120" s="97">
        <f t="shared" si="31"/>
        <v>49.176251526655925</v>
      </c>
      <c r="AK120" s="97">
        <v>111409164.64005999</v>
      </c>
      <c r="AL120" s="97">
        <f t="shared" si="32"/>
        <v>3073803.3630399853</v>
      </c>
      <c r="AM120" s="97">
        <f t="shared" si="33"/>
        <v>2.8373038376454813</v>
      </c>
      <c r="AN120" s="97">
        <v>114037579.82067999</v>
      </c>
      <c r="AO120" s="97">
        <f t="shared" si="34"/>
        <v>2628415.1806199998</v>
      </c>
      <c r="AP120" s="97">
        <f t="shared" si="35"/>
        <v>2.3592450307942499</v>
      </c>
      <c r="AQ120" s="97">
        <v>144817643.81593999</v>
      </c>
      <c r="AR120" s="97">
        <f t="shared" si="36"/>
        <v>30780063.99526</v>
      </c>
      <c r="AS120" s="97">
        <f t="shared" si="37"/>
        <v>26.991158566904478</v>
      </c>
      <c r="AT120" s="97">
        <v>144737549.72001001</v>
      </c>
      <c r="AU120" s="97">
        <f t="shared" si="38"/>
        <v>-80094.095929980278</v>
      </c>
      <c r="AV120" s="97">
        <f t="shared" si="39"/>
        <v>-5.5306863044794527E-2</v>
      </c>
    </row>
    <row r="121" spans="1:48">
      <c r="A121" s="91" t="s">
        <v>293</v>
      </c>
      <c r="B121" s="91" t="s">
        <v>1661</v>
      </c>
      <c r="C121" s="95">
        <v>40267794</v>
      </c>
      <c r="D121" s="95">
        <v>52000069</v>
      </c>
      <c r="E121" s="96">
        <f t="shared" si="40"/>
        <v>11732275</v>
      </c>
      <c r="F121" s="97">
        <f t="shared" si="41"/>
        <v>29.135628835292042</v>
      </c>
      <c r="G121" s="95">
        <v>65098417</v>
      </c>
      <c r="H121" s="97">
        <f t="shared" si="42"/>
        <v>13098348</v>
      </c>
      <c r="I121" s="97">
        <f t="shared" si="43"/>
        <v>25.189097345236217</v>
      </c>
      <c r="J121" s="95">
        <v>81252959</v>
      </c>
      <c r="K121" s="97">
        <f t="shared" si="44"/>
        <v>16154542</v>
      </c>
      <c r="L121" s="97">
        <f t="shared" si="45"/>
        <v>24.815568095918522</v>
      </c>
      <c r="M121" s="95">
        <v>91777344</v>
      </c>
      <c r="N121" s="97">
        <f t="shared" si="46"/>
        <v>10524385</v>
      </c>
      <c r="O121" s="97">
        <f t="shared" si="47"/>
        <v>12.952617516366388</v>
      </c>
      <c r="P121" s="95">
        <v>117495741</v>
      </c>
      <c r="Q121" s="97">
        <f t="shared" si="48"/>
        <v>25718397</v>
      </c>
      <c r="R121" s="97">
        <f t="shared" si="49"/>
        <v>28.02259891068541</v>
      </c>
      <c r="S121" s="95">
        <v>140073278</v>
      </c>
      <c r="T121" s="97">
        <f t="shared" si="50"/>
        <v>22577537</v>
      </c>
      <c r="U121" s="97">
        <f t="shared" si="51"/>
        <v>19.215621611339941</v>
      </c>
      <c r="V121" s="95">
        <v>42673736</v>
      </c>
      <c r="W121" s="97">
        <f t="shared" si="52"/>
        <v>-97399542</v>
      </c>
      <c r="X121" s="97">
        <f t="shared" si="53"/>
        <v>-69.534705970113734</v>
      </c>
      <c r="Y121" s="95">
        <v>51035512</v>
      </c>
      <c r="Z121" s="97">
        <f t="shared" si="54"/>
        <v>8361776</v>
      </c>
      <c r="AA121" s="97">
        <f t="shared" si="55"/>
        <v>19.594665908792237</v>
      </c>
      <c r="AB121" s="95">
        <v>70369523</v>
      </c>
      <c r="AC121" s="97">
        <f t="shared" si="56"/>
        <v>19334011</v>
      </c>
      <c r="AD121" s="97">
        <f t="shared" si="57"/>
        <v>37.8834467262717</v>
      </c>
      <c r="AE121" s="97">
        <v>79301271.640369996</v>
      </c>
      <c r="AF121" s="97">
        <f t="shared" si="58"/>
        <v>8931748.6403699964</v>
      </c>
      <c r="AG121" s="97">
        <f t="shared" si="59"/>
        <v>12.692637749398978</v>
      </c>
      <c r="AH121" s="97">
        <v>76725136.482999995</v>
      </c>
      <c r="AI121" s="97">
        <f t="shared" si="30"/>
        <v>-2576135.1573700011</v>
      </c>
      <c r="AJ121" s="97">
        <f t="shared" si="31"/>
        <v>-3.2485420524562749</v>
      </c>
      <c r="AK121" s="97">
        <v>5815944.8401199998</v>
      </c>
      <c r="AL121" s="97">
        <f t="shared" si="32"/>
        <v>-70909191.642879993</v>
      </c>
      <c r="AM121" s="97">
        <f t="shared" si="33"/>
        <v>-92.41976605488523</v>
      </c>
      <c r="AN121" s="97">
        <v>5848615.5377000002</v>
      </c>
      <c r="AO121" s="97">
        <f t="shared" si="34"/>
        <v>32670.697580000386</v>
      </c>
      <c r="AP121" s="97">
        <f t="shared" si="35"/>
        <v>0.56174359417284803</v>
      </c>
      <c r="AQ121" s="97">
        <v>5302073.4117299998</v>
      </c>
      <c r="AR121" s="97">
        <f t="shared" si="36"/>
        <v>-546542.1259700004</v>
      </c>
      <c r="AS121" s="97">
        <f t="shared" si="37"/>
        <v>-9.344811989213623</v>
      </c>
      <c r="AT121" s="97">
        <v>7253976.9955200003</v>
      </c>
      <c r="AU121" s="97">
        <f t="shared" si="38"/>
        <v>1951903.5837900005</v>
      </c>
      <c r="AV121" s="97">
        <f t="shared" si="39"/>
        <v>36.813967522058867</v>
      </c>
    </row>
    <row r="122" spans="1:48">
      <c r="A122" s="91" t="s">
        <v>294</v>
      </c>
      <c r="B122" s="91" t="s">
        <v>103</v>
      </c>
      <c r="C122" s="95">
        <v>6681806526</v>
      </c>
      <c r="D122" s="95">
        <v>9423041651</v>
      </c>
      <c r="E122" s="96">
        <f t="shared" si="40"/>
        <v>2741235125</v>
      </c>
      <c r="F122" s="97">
        <f t="shared" si="41"/>
        <v>41.025359150005414</v>
      </c>
      <c r="G122" s="95">
        <v>15280294625</v>
      </c>
      <c r="H122" s="97">
        <f t="shared" si="42"/>
        <v>5857252974</v>
      </c>
      <c r="I122" s="97">
        <f t="shared" si="43"/>
        <v>62.158835659804303</v>
      </c>
      <c r="J122" s="95">
        <v>16164810125</v>
      </c>
      <c r="K122" s="97">
        <f t="shared" si="44"/>
        <v>884515500</v>
      </c>
      <c r="L122" s="97">
        <f t="shared" si="45"/>
        <v>5.7886023909044884</v>
      </c>
      <c r="M122" s="95">
        <v>20412429561</v>
      </c>
      <c r="N122" s="97">
        <f t="shared" si="46"/>
        <v>4247619436</v>
      </c>
      <c r="O122" s="97">
        <f t="shared" si="47"/>
        <v>26.276952238559005</v>
      </c>
      <c r="P122" s="95">
        <v>25452686986</v>
      </c>
      <c r="Q122" s="97">
        <f t="shared" si="48"/>
        <v>5040257425</v>
      </c>
      <c r="R122" s="97">
        <f t="shared" si="49"/>
        <v>24.692099536401678</v>
      </c>
      <c r="S122" s="95">
        <v>33243297211</v>
      </c>
      <c r="T122" s="97">
        <f t="shared" si="50"/>
        <v>7790610225</v>
      </c>
      <c r="U122" s="97">
        <f t="shared" si="51"/>
        <v>30.60820348470536</v>
      </c>
      <c r="V122" s="95">
        <v>36916133175</v>
      </c>
      <c r="W122" s="97">
        <f t="shared" si="52"/>
        <v>3672835964</v>
      </c>
      <c r="X122" s="97">
        <f t="shared" si="53"/>
        <v>11.048350410875253</v>
      </c>
      <c r="Y122" s="95">
        <v>28902442333</v>
      </c>
      <c r="Z122" s="97">
        <f t="shared" si="54"/>
        <v>-8013690842</v>
      </c>
      <c r="AA122" s="97">
        <f t="shared" si="55"/>
        <v>-21.707828401233957</v>
      </c>
      <c r="AB122" s="95">
        <v>27185262892</v>
      </c>
      <c r="AC122" s="97">
        <f t="shared" si="56"/>
        <v>-1717179441</v>
      </c>
      <c r="AD122" s="97">
        <f t="shared" si="57"/>
        <v>-5.941295276072128</v>
      </c>
      <c r="AE122" s="97">
        <v>29341018333.0317</v>
      </c>
      <c r="AF122" s="97">
        <f t="shared" si="58"/>
        <v>2155755441.0317001</v>
      </c>
      <c r="AG122" s="97">
        <f t="shared" si="59"/>
        <v>7.9298679199681006</v>
      </c>
      <c r="AH122" s="97">
        <v>31324081747.0434</v>
      </c>
      <c r="AI122" s="97">
        <f t="shared" si="30"/>
        <v>1983063414.0116997</v>
      </c>
      <c r="AJ122" s="97">
        <f t="shared" si="31"/>
        <v>6.758672761467162</v>
      </c>
      <c r="AK122" s="97">
        <v>35305653523.337204</v>
      </c>
      <c r="AL122" s="97">
        <f t="shared" si="32"/>
        <v>3981571776.2938042</v>
      </c>
      <c r="AM122" s="97">
        <f t="shared" si="33"/>
        <v>12.710897029470352</v>
      </c>
      <c r="AN122" s="97">
        <v>40342865695.1455</v>
      </c>
      <c r="AO122" s="97">
        <f t="shared" si="34"/>
        <v>5037212171.8082962</v>
      </c>
      <c r="AP122" s="97">
        <f t="shared" si="35"/>
        <v>14.26743784385318</v>
      </c>
      <c r="AQ122" s="97">
        <v>40518662996.730598</v>
      </c>
      <c r="AR122" s="97">
        <f t="shared" si="36"/>
        <v>175797301.58509827</v>
      </c>
      <c r="AS122" s="97">
        <f t="shared" si="37"/>
        <v>0.43575809143933014</v>
      </c>
      <c r="AT122" s="97">
        <v>43658743549.647202</v>
      </c>
      <c r="AU122" s="97">
        <f t="shared" si="38"/>
        <v>3140080552.9166031</v>
      </c>
      <c r="AV122" s="97">
        <f t="shared" si="39"/>
        <v>7.7497141333858242</v>
      </c>
    </row>
    <row r="123" spans="1:48">
      <c r="A123" s="91" t="s">
        <v>295</v>
      </c>
      <c r="B123" s="91" t="s">
        <v>102</v>
      </c>
      <c r="C123" s="95">
        <v>639780581</v>
      </c>
      <c r="D123" s="95">
        <v>804142205</v>
      </c>
      <c r="E123" s="96">
        <f t="shared" si="40"/>
        <v>164361624</v>
      </c>
      <c r="F123" s="97">
        <f t="shared" si="41"/>
        <v>25.690311472582817</v>
      </c>
      <c r="G123" s="95">
        <v>1141344983</v>
      </c>
      <c r="H123" s="97">
        <f t="shared" si="42"/>
        <v>337202778</v>
      </c>
      <c r="I123" s="97">
        <f t="shared" si="43"/>
        <v>41.933227220675477</v>
      </c>
      <c r="J123" s="95">
        <v>2205745840</v>
      </c>
      <c r="K123" s="97">
        <f t="shared" si="44"/>
        <v>1064400857</v>
      </c>
      <c r="L123" s="97">
        <f t="shared" si="45"/>
        <v>93.258468986497491</v>
      </c>
      <c r="M123" s="95">
        <v>2936335902</v>
      </c>
      <c r="N123" s="97">
        <f t="shared" si="46"/>
        <v>730590062</v>
      </c>
      <c r="O123" s="97">
        <f t="shared" si="47"/>
        <v>33.122132602548625</v>
      </c>
      <c r="P123" s="95">
        <v>2918068414</v>
      </c>
      <c r="Q123" s="97">
        <f t="shared" si="48"/>
        <v>-18267488</v>
      </c>
      <c r="R123" s="97">
        <f t="shared" si="49"/>
        <v>-0.62211847042287061</v>
      </c>
      <c r="S123" s="95">
        <v>2587161372</v>
      </c>
      <c r="T123" s="97">
        <f t="shared" si="50"/>
        <v>-330907042</v>
      </c>
      <c r="U123" s="97">
        <f t="shared" si="51"/>
        <v>-11.339934335069362</v>
      </c>
      <c r="V123" s="95">
        <v>3187884912</v>
      </c>
      <c r="W123" s="97">
        <f t="shared" si="52"/>
        <v>600723540</v>
      </c>
      <c r="X123" s="97">
        <f t="shared" si="53"/>
        <v>23.219407436329025</v>
      </c>
      <c r="Y123" s="95">
        <v>3656941547</v>
      </c>
      <c r="Z123" s="97">
        <f t="shared" si="54"/>
        <v>469056635</v>
      </c>
      <c r="AA123" s="97">
        <f t="shared" si="55"/>
        <v>14.713725493487953</v>
      </c>
      <c r="AB123" s="95">
        <v>4083603363</v>
      </c>
      <c r="AC123" s="97">
        <f t="shared" si="56"/>
        <v>426661816</v>
      </c>
      <c r="AD123" s="97">
        <f t="shared" si="57"/>
        <v>11.667176259626444</v>
      </c>
      <c r="AE123" s="97">
        <v>3208232907.9940801</v>
      </c>
      <c r="AF123" s="97">
        <f t="shared" si="58"/>
        <v>-875370455.00591993</v>
      </c>
      <c r="AG123" s="97">
        <f t="shared" si="59"/>
        <v>-21.436226224547752</v>
      </c>
      <c r="AH123" s="97">
        <v>2229172286.0689802</v>
      </c>
      <c r="AI123" s="97">
        <f t="shared" si="30"/>
        <v>-979060621.92509985</v>
      </c>
      <c r="AJ123" s="97">
        <f t="shared" si="31"/>
        <v>-30.517130457877169</v>
      </c>
      <c r="AK123" s="97">
        <v>2724261195.0587502</v>
      </c>
      <c r="AL123" s="97">
        <f t="shared" si="32"/>
        <v>495088908.98976994</v>
      </c>
      <c r="AM123" s="97">
        <f t="shared" si="33"/>
        <v>22.209539930304416</v>
      </c>
      <c r="AN123" s="97">
        <v>3076585170.5300298</v>
      </c>
      <c r="AO123" s="97">
        <f t="shared" si="34"/>
        <v>352323975.47127962</v>
      </c>
      <c r="AP123" s="97">
        <f t="shared" si="35"/>
        <v>12.932826562677723</v>
      </c>
      <c r="AQ123" s="97">
        <v>4579766109.4517994</v>
      </c>
      <c r="AR123" s="97">
        <f t="shared" si="36"/>
        <v>1503180938.9217696</v>
      </c>
      <c r="AS123" s="97">
        <f t="shared" si="37"/>
        <v>48.858746161829927</v>
      </c>
      <c r="AT123" s="97">
        <v>5493207850.2630796</v>
      </c>
      <c r="AU123" s="97">
        <f t="shared" si="38"/>
        <v>913441740.81128025</v>
      </c>
      <c r="AV123" s="97">
        <f t="shared" si="39"/>
        <v>19.945161368090471</v>
      </c>
    </row>
    <row r="124" spans="1:48">
      <c r="A124" s="91" t="s">
        <v>296</v>
      </c>
      <c r="B124" s="91" t="s">
        <v>194</v>
      </c>
      <c r="C124" s="95">
        <v>748783471</v>
      </c>
      <c r="D124" s="95">
        <v>612639215</v>
      </c>
      <c r="E124" s="96">
        <f t="shared" si="40"/>
        <v>-136144256</v>
      </c>
      <c r="F124" s="97">
        <f t="shared" si="41"/>
        <v>-18.182059470166912</v>
      </c>
      <c r="G124" s="95">
        <v>515971675</v>
      </c>
      <c r="H124" s="97">
        <f t="shared" si="42"/>
        <v>-96667540</v>
      </c>
      <c r="I124" s="97">
        <f t="shared" si="43"/>
        <v>-15.778869134258732</v>
      </c>
      <c r="J124" s="95">
        <v>451664235</v>
      </c>
      <c r="K124" s="97">
        <f t="shared" si="44"/>
        <v>-64307440</v>
      </c>
      <c r="L124" s="97">
        <f t="shared" si="45"/>
        <v>-12.463366327231045</v>
      </c>
      <c r="M124" s="95">
        <v>351196377</v>
      </c>
      <c r="N124" s="97">
        <f t="shared" si="46"/>
        <v>-100467858</v>
      </c>
      <c r="O124" s="97">
        <f t="shared" si="47"/>
        <v>-22.243925955306157</v>
      </c>
      <c r="P124" s="95">
        <v>296752795</v>
      </c>
      <c r="Q124" s="97">
        <f t="shared" si="48"/>
        <v>-54443582</v>
      </c>
      <c r="R124" s="97">
        <f t="shared" si="49"/>
        <v>-15.502318806665821</v>
      </c>
      <c r="S124" s="95">
        <v>560450485</v>
      </c>
      <c r="T124" s="97">
        <f t="shared" si="50"/>
        <v>263697690</v>
      </c>
      <c r="U124" s="97">
        <f t="shared" si="51"/>
        <v>88.861063633789868</v>
      </c>
      <c r="V124" s="95">
        <v>843785465</v>
      </c>
      <c r="W124" s="97">
        <f t="shared" si="52"/>
        <v>283334980</v>
      </c>
      <c r="X124" s="97">
        <f t="shared" si="53"/>
        <v>50.554863914516915</v>
      </c>
      <c r="Y124" s="95">
        <v>1065738637</v>
      </c>
      <c r="Z124" s="97">
        <f t="shared" si="54"/>
        <v>221953172</v>
      </c>
      <c r="AA124" s="97">
        <f t="shared" si="55"/>
        <v>26.304455481465304</v>
      </c>
      <c r="AB124" s="95">
        <v>261111721</v>
      </c>
      <c r="AC124" s="97">
        <f t="shared" si="56"/>
        <v>-804626916</v>
      </c>
      <c r="AD124" s="97">
        <f t="shared" si="57"/>
        <v>-75.499460005033114</v>
      </c>
      <c r="AE124" s="97">
        <v>284984585.60940003</v>
      </c>
      <c r="AF124" s="97">
        <f t="shared" si="58"/>
        <v>23872864.609400034</v>
      </c>
      <c r="AG124" s="97">
        <f t="shared" si="59"/>
        <v>9.1427778569159042</v>
      </c>
      <c r="AH124" s="97">
        <v>249638873.07529998</v>
      </c>
      <c r="AI124" s="97">
        <f t="shared" si="30"/>
        <v>-35345712.534100056</v>
      </c>
      <c r="AJ124" s="97">
        <f t="shared" si="31"/>
        <v>-12.402675203824849</v>
      </c>
      <c r="AK124" s="97">
        <v>232169399.67456999</v>
      </c>
      <c r="AL124" s="97">
        <f t="shared" si="32"/>
        <v>-17469473.400729984</v>
      </c>
      <c r="AM124" s="97">
        <f t="shared" si="33"/>
        <v>-6.9978978776516776</v>
      </c>
      <c r="AN124" s="97">
        <v>212019573.22217003</v>
      </c>
      <c r="AO124" s="97">
        <f t="shared" si="34"/>
        <v>-20149826.452399969</v>
      </c>
      <c r="AP124" s="97">
        <f t="shared" si="35"/>
        <v>-8.6789329173628484</v>
      </c>
      <c r="AQ124" s="97">
        <v>421958357.17650002</v>
      </c>
      <c r="AR124" s="97">
        <f t="shared" si="36"/>
        <v>209938783.95433</v>
      </c>
      <c r="AS124" s="97">
        <f t="shared" si="37"/>
        <v>99.018586238894272</v>
      </c>
      <c r="AT124" s="97">
        <v>382129861.60582</v>
      </c>
      <c r="AU124" s="97">
        <f t="shared" si="38"/>
        <v>-39828495.570680022</v>
      </c>
      <c r="AV124" s="97">
        <f t="shared" si="39"/>
        <v>-9.438963559624499</v>
      </c>
    </row>
    <row r="125" spans="1:48">
      <c r="A125" s="91" t="s">
        <v>297</v>
      </c>
      <c r="B125" s="91" t="s">
        <v>101</v>
      </c>
      <c r="C125" s="95">
        <v>1827531652</v>
      </c>
      <c r="D125" s="95">
        <v>1975277162</v>
      </c>
      <c r="E125" s="99">
        <f t="shared" si="40"/>
        <v>147745510</v>
      </c>
      <c r="F125" s="97">
        <f t="shared" si="41"/>
        <v>8.084429609649245</v>
      </c>
      <c r="G125" s="95">
        <v>2269471079</v>
      </c>
      <c r="H125" s="97">
        <f t="shared" si="42"/>
        <v>294193917</v>
      </c>
      <c r="I125" s="97">
        <f t="shared" si="43"/>
        <v>14.893804406776207</v>
      </c>
      <c r="J125" s="95">
        <v>2364208188</v>
      </c>
      <c r="K125" s="97">
        <f t="shared" si="44"/>
        <v>94737109</v>
      </c>
      <c r="L125" s="97">
        <f t="shared" si="45"/>
        <v>4.1744135837035703</v>
      </c>
      <c r="M125" s="95">
        <v>2409830777</v>
      </c>
      <c r="N125" s="97">
        <f t="shared" si="46"/>
        <v>45622589</v>
      </c>
      <c r="O125" s="97">
        <f t="shared" si="47"/>
        <v>1.9297196089399553</v>
      </c>
      <c r="P125" s="95">
        <v>2801330688</v>
      </c>
      <c r="Q125" s="97">
        <f t="shared" si="48"/>
        <v>391499911</v>
      </c>
      <c r="R125" s="97">
        <f t="shared" si="49"/>
        <v>16.245950327158596</v>
      </c>
      <c r="S125" s="95">
        <v>3495682222</v>
      </c>
      <c r="T125" s="97">
        <f t="shared" si="50"/>
        <v>694351534</v>
      </c>
      <c r="U125" s="97">
        <f t="shared" si="51"/>
        <v>24.786489398569714</v>
      </c>
      <c r="V125" s="95">
        <v>3391448669</v>
      </c>
      <c r="W125" s="97">
        <f t="shared" si="52"/>
        <v>-104233553</v>
      </c>
      <c r="X125" s="97">
        <f t="shared" si="53"/>
        <v>-2.981779989725851</v>
      </c>
      <c r="Y125" s="95">
        <v>3133229965</v>
      </c>
      <c r="Z125" s="97">
        <f t="shared" si="54"/>
        <v>-258218704</v>
      </c>
      <c r="AA125" s="97">
        <f t="shared" si="55"/>
        <v>-7.6138172563330633</v>
      </c>
      <c r="AB125" s="95">
        <v>2909137379</v>
      </c>
      <c r="AC125" s="97">
        <f t="shared" si="56"/>
        <v>-224092586</v>
      </c>
      <c r="AD125" s="97">
        <f t="shared" si="57"/>
        <v>-7.1521269904617419</v>
      </c>
      <c r="AE125" s="97">
        <v>2730274141.3201604</v>
      </c>
      <c r="AF125" s="97">
        <f t="shared" si="58"/>
        <v>-178863237.67983961</v>
      </c>
      <c r="AG125" s="97">
        <f t="shared" si="59"/>
        <v>-6.1483255816995097</v>
      </c>
      <c r="AH125" s="97">
        <v>1709615519.0127099</v>
      </c>
      <c r="AI125" s="97">
        <f t="shared" si="30"/>
        <v>-1020658622.3074505</v>
      </c>
      <c r="AJ125" s="97">
        <f t="shared" si="31"/>
        <v>-37.383008792440705</v>
      </c>
      <c r="AK125" s="97">
        <v>1675752329.5623899</v>
      </c>
      <c r="AL125" s="97">
        <f t="shared" si="32"/>
        <v>-33863189.450320005</v>
      </c>
      <c r="AM125" s="97">
        <f t="shared" si="33"/>
        <v>-1.9807488335082348</v>
      </c>
      <c r="AN125" s="97">
        <v>1851937062.7179999</v>
      </c>
      <c r="AO125" s="97">
        <f t="shared" si="34"/>
        <v>176184733.15561008</v>
      </c>
      <c r="AP125" s="97">
        <f t="shared" si="35"/>
        <v>10.513769251427471</v>
      </c>
      <c r="AQ125" s="97">
        <v>2158344954.9363499</v>
      </c>
      <c r="AR125" s="97">
        <f t="shared" si="36"/>
        <v>306407892.21834993</v>
      </c>
      <c r="AS125" s="97">
        <f t="shared" si="37"/>
        <v>16.545264868161862</v>
      </c>
      <c r="AT125" s="97">
        <v>2522052255.7822204</v>
      </c>
      <c r="AU125" s="97">
        <f t="shared" si="38"/>
        <v>363707300.84587049</v>
      </c>
      <c r="AV125" s="97">
        <f t="shared" si="39"/>
        <v>16.851212778292723</v>
      </c>
    </row>
    <row r="126" spans="1:48">
      <c r="A126" s="91" t="s">
        <v>298</v>
      </c>
      <c r="B126" s="91" t="s">
        <v>100</v>
      </c>
      <c r="C126" s="95">
        <v>289371894</v>
      </c>
      <c r="D126" s="95">
        <v>367032628</v>
      </c>
      <c r="E126" s="96">
        <f t="shared" si="40"/>
        <v>77660734</v>
      </c>
      <c r="F126" s="97">
        <f t="shared" si="41"/>
        <v>26.837690739930668</v>
      </c>
      <c r="G126" s="95">
        <v>779880428</v>
      </c>
      <c r="H126" s="97">
        <f t="shared" si="42"/>
        <v>412847800</v>
      </c>
      <c r="I126" s="97">
        <f t="shared" si="43"/>
        <v>112.48258833271902</v>
      </c>
      <c r="J126" s="95">
        <v>2152577600</v>
      </c>
      <c r="K126" s="97">
        <f t="shared" si="44"/>
        <v>1372697172</v>
      </c>
      <c r="L126" s="97">
        <f t="shared" si="45"/>
        <v>176.01379938720555</v>
      </c>
      <c r="M126" s="95">
        <v>2880715099</v>
      </c>
      <c r="N126" s="97">
        <f t="shared" si="46"/>
        <v>728137499</v>
      </c>
      <c r="O126" s="97">
        <f t="shared" si="47"/>
        <v>33.8263066102704</v>
      </c>
      <c r="P126" s="95">
        <v>3218627137</v>
      </c>
      <c r="Q126" s="97">
        <f t="shared" si="48"/>
        <v>337912038</v>
      </c>
      <c r="R126" s="97">
        <f t="shared" si="49"/>
        <v>11.730144300535011</v>
      </c>
      <c r="S126" s="95">
        <v>2631168636</v>
      </c>
      <c r="T126" s="97">
        <f t="shared" si="50"/>
        <v>-587458501</v>
      </c>
      <c r="U126" s="97">
        <f t="shared" si="51"/>
        <v>-18.251834586455239</v>
      </c>
      <c r="V126" s="95">
        <v>2444960489</v>
      </c>
      <c r="W126" s="97">
        <f t="shared" si="52"/>
        <v>-186208147</v>
      </c>
      <c r="X126" s="97">
        <f t="shared" si="53"/>
        <v>-7.0770130219810063</v>
      </c>
      <c r="Y126" s="95">
        <v>2497798305</v>
      </c>
      <c r="Z126" s="97">
        <f t="shared" si="54"/>
        <v>52837816</v>
      </c>
      <c r="AA126" s="97">
        <f t="shared" si="55"/>
        <v>2.1610907921710796</v>
      </c>
      <c r="AB126" s="95">
        <v>2237232252</v>
      </c>
      <c r="AC126" s="97">
        <f t="shared" si="56"/>
        <v>-260566053</v>
      </c>
      <c r="AD126" s="97">
        <f t="shared" si="57"/>
        <v>-10.431829202478381</v>
      </c>
      <c r="AE126" s="97">
        <v>2768263739.1263399</v>
      </c>
      <c r="AF126" s="97">
        <f t="shared" si="58"/>
        <v>531031487.12633991</v>
      </c>
      <c r="AG126" s="97">
        <f t="shared" si="59"/>
        <v>23.736091174781613</v>
      </c>
      <c r="AH126" s="97">
        <v>2030794484.7741399</v>
      </c>
      <c r="AI126" s="97">
        <f t="shared" si="30"/>
        <v>-737469254.35220003</v>
      </c>
      <c r="AJ126" s="97">
        <f t="shared" si="31"/>
        <v>-26.640137062408087</v>
      </c>
      <c r="AK126" s="97">
        <v>2376565304.2263503</v>
      </c>
      <c r="AL126" s="97">
        <f t="shared" si="32"/>
        <v>345770819.45221043</v>
      </c>
      <c r="AM126" s="97">
        <f t="shared" si="33"/>
        <v>17.026381647410581</v>
      </c>
      <c r="AN126" s="97">
        <v>2904205943.92836</v>
      </c>
      <c r="AO126" s="97">
        <f t="shared" si="34"/>
        <v>527640639.70200968</v>
      </c>
      <c r="AP126" s="97">
        <f t="shared" si="35"/>
        <v>22.201815315728258</v>
      </c>
      <c r="AQ126" s="97">
        <v>3281764273.7253199</v>
      </c>
      <c r="AR126" s="97">
        <f t="shared" si="36"/>
        <v>377558329.79695988</v>
      </c>
      <c r="AS126" s="97">
        <f t="shared" si="37"/>
        <v>13.000397943069336</v>
      </c>
      <c r="AT126" s="97">
        <v>3244518082.1427698</v>
      </c>
      <c r="AU126" s="97">
        <f t="shared" si="38"/>
        <v>-37246191.582550049</v>
      </c>
      <c r="AV126" s="97">
        <f t="shared" si="39"/>
        <v>-1.1349441482056768</v>
      </c>
    </row>
    <row r="127" spans="1:48">
      <c r="A127" s="91" t="s">
        <v>299</v>
      </c>
      <c r="B127" s="91" t="s">
        <v>99</v>
      </c>
      <c r="C127" s="95">
        <v>618665291</v>
      </c>
      <c r="D127" s="95">
        <v>736399277</v>
      </c>
      <c r="E127" s="96">
        <f t="shared" si="40"/>
        <v>117733986</v>
      </c>
      <c r="F127" s="97">
        <f t="shared" si="41"/>
        <v>19.030320225286406</v>
      </c>
      <c r="G127" s="95">
        <v>848213131</v>
      </c>
      <c r="H127" s="97">
        <f t="shared" si="42"/>
        <v>111813854</v>
      </c>
      <c r="I127" s="97">
        <f t="shared" si="43"/>
        <v>15.183862544721102</v>
      </c>
      <c r="J127" s="95">
        <v>954568754</v>
      </c>
      <c r="K127" s="97">
        <f t="shared" si="44"/>
        <v>106355623</v>
      </c>
      <c r="L127" s="97">
        <f t="shared" si="45"/>
        <v>12.538785254905468</v>
      </c>
      <c r="M127" s="95">
        <v>1421394498</v>
      </c>
      <c r="N127" s="97">
        <f t="shared" si="46"/>
        <v>466825744</v>
      </c>
      <c r="O127" s="97">
        <f t="shared" si="47"/>
        <v>48.904360429128396</v>
      </c>
      <c r="P127" s="95">
        <v>1524555742</v>
      </c>
      <c r="Q127" s="97">
        <f t="shared" si="48"/>
        <v>103161244</v>
      </c>
      <c r="R127" s="97">
        <f t="shared" si="49"/>
        <v>7.2577489321335484</v>
      </c>
      <c r="S127" s="95">
        <v>1434388010</v>
      </c>
      <c r="T127" s="97">
        <f t="shared" si="50"/>
        <v>-90167732</v>
      </c>
      <c r="U127" s="97">
        <f t="shared" si="51"/>
        <v>-5.9143611162234562</v>
      </c>
      <c r="V127" s="95">
        <v>1732469955</v>
      </c>
      <c r="W127" s="97">
        <f t="shared" si="52"/>
        <v>298081945</v>
      </c>
      <c r="X127" s="97">
        <f t="shared" si="53"/>
        <v>20.781123581756656</v>
      </c>
      <c r="Y127" s="95">
        <v>1722284274</v>
      </c>
      <c r="Z127" s="97">
        <f t="shared" si="54"/>
        <v>-10185681</v>
      </c>
      <c r="AA127" s="97">
        <f t="shared" si="55"/>
        <v>-0.58792829108542888</v>
      </c>
      <c r="AB127" s="95">
        <v>1964929419</v>
      </c>
      <c r="AC127" s="97">
        <f t="shared" si="56"/>
        <v>242645145</v>
      </c>
      <c r="AD127" s="97">
        <f t="shared" si="57"/>
        <v>14.088565323566323</v>
      </c>
      <c r="AE127" s="97">
        <v>1848636482.5404699</v>
      </c>
      <c r="AF127" s="97">
        <f t="shared" si="58"/>
        <v>-116292936.45953012</v>
      </c>
      <c r="AG127" s="97">
        <f t="shared" si="59"/>
        <v>-5.9184281804236205</v>
      </c>
      <c r="AH127" s="97">
        <v>2174981372.3249798</v>
      </c>
      <c r="AI127" s="97">
        <f t="shared" si="30"/>
        <v>326344889.7845099</v>
      </c>
      <c r="AJ127" s="97">
        <f t="shared" si="31"/>
        <v>17.653275420380851</v>
      </c>
      <c r="AK127" s="97">
        <v>2024682845.82039</v>
      </c>
      <c r="AL127" s="97">
        <f t="shared" si="32"/>
        <v>-150298526.5045898</v>
      </c>
      <c r="AM127" s="97">
        <f t="shared" si="33"/>
        <v>-6.9103362638883601</v>
      </c>
      <c r="AN127" s="97">
        <v>2170113631.3940802</v>
      </c>
      <c r="AO127" s="97">
        <f t="shared" si="34"/>
        <v>145430785.57369018</v>
      </c>
      <c r="AP127" s="97">
        <f t="shared" si="35"/>
        <v>7.1828921687121046</v>
      </c>
      <c r="AQ127" s="97">
        <v>2520679271.9916601</v>
      </c>
      <c r="AR127" s="97">
        <f t="shared" si="36"/>
        <v>350565640.59757996</v>
      </c>
      <c r="AS127" s="97">
        <f t="shared" si="37"/>
        <v>16.154252732488331</v>
      </c>
      <c r="AT127" s="97">
        <v>3479119941.1845999</v>
      </c>
      <c r="AU127" s="97">
        <f t="shared" si="38"/>
        <v>958440669.19293976</v>
      </c>
      <c r="AV127" s="97">
        <f t="shared" si="39"/>
        <v>38.023110668722587</v>
      </c>
    </row>
    <row r="128" spans="1:48">
      <c r="A128" s="91" t="s">
        <v>300</v>
      </c>
      <c r="B128" s="91" t="s">
        <v>98</v>
      </c>
      <c r="C128" s="95">
        <v>24079870287</v>
      </c>
      <c r="D128" s="95">
        <v>25285362430</v>
      </c>
      <c r="E128" s="96">
        <f t="shared" si="40"/>
        <v>1205492143</v>
      </c>
      <c r="F128" s="97">
        <f t="shared" si="41"/>
        <v>5.0062235744301704</v>
      </c>
      <c r="G128" s="95">
        <v>27238723519</v>
      </c>
      <c r="H128" s="97">
        <f t="shared" si="42"/>
        <v>1953361089</v>
      </c>
      <c r="I128" s="97">
        <f t="shared" si="43"/>
        <v>7.7252643477335363</v>
      </c>
      <c r="J128" s="95">
        <v>30271768733</v>
      </c>
      <c r="K128" s="97">
        <f t="shared" si="44"/>
        <v>3033045214</v>
      </c>
      <c r="L128" s="97">
        <f t="shared" si="45"/>
        <v>11.135049011692272</v>
      </c>
      <c r="M128" s="95">
        <v>34762281537</v>
      </c>
      <c r="N128" s="97">
        <f t="shared" si="46"/>
        <v>4490512804</v>
      </c>
      <c r="O128" s="97">
        <f t="shared" si="47"/>
        <v>14.833995474816049</v>
      </c>
      <c r="P128" s="95">
        <v>38108605422</v>
      </c>
      <c r="Q128" s="97">
        <f t="shared" si="48"/>
        <v>3346323885</v>
      </c>
      <c r="R128" s="97">
        <f t="shared" si="49"/>
        <v>9.6263068390326048</v>
      </c>
      <c r="S128" s="95">
        <v>40868838948</v>
      </c>
      <c r="T128" s="97">
        <f t="shared" si="50"/>
        <v>2760233526</v>
      </c>
      <c r="U128" s="97">
        <f t="shared" si="51"/>
        <v>7.243071467544504</v>
      </c>
      <c r="V128" s="95">
        <v>43613081487</v>
      </c>
      <c r="W128" s="97">
        <f t="shared" si="52"/>
        <v>2744242539</v>
      </c>
      <c r="X128" s="97">
        <f t="shared" si="53"/>
        <v>6.7147553237117226</v>
      </c>
      <c r="Y128" s="95">
        <v>48937924684</v>
      </c>
      <c r="Z128" s="97">
        <f t="shared" si="54"/>
        <v>5324843197</v>
      </c>
      <c r="AA128" s="97">
        <f t="shared" si="55"/>
        <v>12.209279912008068</v>
      </c>
      <c r="AB128" s="95">
        <v>54618931031</v>
      </c>
      <c r="AC128" s="97">
        <f t="shared" si="56"/>
        <v>5681006347</v>
      </c>
      <c r="AD128" s="97">
        <f t="shared" si="57"/>
        <v>11.608596775779043</v>
      </c>
      <c r="AE128" s="97">
        <v>60575943770.432701</v>
      </c>
      <c r="AF128" s="97">
        <f t="shared" si="58"/>
        <v>5957012739.4327011</v>
      </c>
      <c r="AG128" s="97">
        <f t="shared" si="59"/>
        <v>10.906498217718115</v>
      </c>
      <c r="AH128" s="97">
        <v>86860394405.440399</v>
      </c>
      <c r="AI128" s="97">
        <f t="shared" si="30"/>
        <v>26284450635.007698</v>
      </c>
      <c r="AJ128" s="97">
        <f t="shared" si="31"/>
        <v>43.390905694542752</v>
      </c>
      <c r="AK128" s="97">
        <v>91638128214.142792</v>
      </c>
      <c r="AL128" s="97">
        <f t="shared" si="32"/>
        <v>4777733808.7023926</v>
      </c>
      <c r="AM128" s="97">
        <f t="shared" si="33"/>
        <v>5.5004744583604426</v>
      </c>
      <c r="AN128" s="97">
        <v>95228797334.093201</v>
      </c>
      <c r="AO128" s="97">
        <f t="shared" si="34"/>
        <v>3590669119.9504089</v>
      </c>
      <c r="AP128" s="97">
        <f t="shared" si="35"/>
        <v>3.9183134683410636</v>
      </c>
      <c r="AQ128" s="97">
        <v>99633062855.695206</v>
      </c>
      <c r="AR128" s="97">
        <f t="shared" si="36"/>
        <v>4404265521.602005</v>
      </c>
      <c r="AS128" s="97">
        <f t="shared" si="37"/>
        <v>4.6249303203425196</v>
      </c>
      <c r="AT128" s="97">
        <v>110974489781.728</v>
      </c>
      <c r="AU128" s="97">
        <f t="shared" si="38"/>
        <v>11341426926.032791</v>
      </c>
      <c r="AV128" s="97">
        <f t="shared" si="39"/>
        <v>11.383196100735445</v>
      </c>
    </row>
    <row r="129" spans="1:48">
      <c r="A129" s="91" t="s">
        <v>1780</v>
      </c>
      <c r="B129" s="91" t="s">
        <v>1540</v>
      </c>
      <c r="C129" s="95"/>
      <c r="D129" s="95"/>
      <c r="E129" s="96"/>
      <c r="F129" s="97"/>
      <c r="G129" s="95"/>
      <c r="H129" s="97"/>
      <c r="I129" s="97"/>
      <c r="J129" s="95"/>
      <c r="K129" s="97"/>
      <c r="L129" s="97"/>
      <c r="M129" s="95"/>
      <c r="N129" s="97"/>
      <c r="O129" s="97"/>
      <c r="P129" s="95"/>
      <c r="Q129" s="97"/>
      <c r="R129" s="97"/>
      <c r="S129" s="95"/>
      <c r="T129" s="97"/>
      <c r="U129" s="97"/>
      <c r="V129" s="95"/>
      <c r="W129" s="97"/>
      <c r="X129" s="97"/>
      <c r="Y129" s="95"/>
      <c r="Z129" s="97"/>
      <c r="AA129" s="97"/>
      <c r="AB129" s="95"/>
      <c r="AC129" s="97"/>
      <c r="AD129" s="97"/>
      <c r="AE129" s="97"/>
      <c r="AF129" s="97"/>
      <c r="AG129" s="97"/>
      <c r="AH129" s="97">
        <v>1331501217.0938401</v>
      </c>
      <c r="AI129" s="97">
        <f t="shared" si="30"/>
        <v>1331501217.0938401</v>
      </c>
      <c r="AJ129" s="97">
        <f t="shared" si="31"/>
        <v>0</v>
      </c>
      <c r="AK129" s="97">
        <v>1385312295.22328</v>
      </c>
      <c r="AL129" s="97">
        <f t="shared" si="32"/>
        <v>53811078.129439831</v>
      </c>
      <c r="AM129" s="97">
        <f t="shared" si="33"/>
        <v>4.04138407375165</v>
      </c>
      <c r="AN129" s="97">
        <v>1658240150.67735</v>
      </c>
      <c r="AO129" s="97">
        <f t="shared" si="34"/>
        <v>272927855.45407009</v>
      </c>
      <c r="AP129" s="97">
        <f t="shared" si="35"/>
        <v>19.701539962877504</v>
      </c>
      <c r="AQ129" s="97">
        <v>1640319979.07972</v>
      </c>
      <c r="AR129" s="97">
        <f t="shared" si="36"/>
        <v>-17920171.597630024</v>
      </c>
      <c r="AS129" s="97">
        <f t="shared" si="37"/>
        <v>-1.0806740863384643</v>
      </c>
      <c r="AT129" s="97">
        <v>1454460072.43169</v>
      </c>
      <c r="AU129" s="97">
        <f t="shared" si="38"/>
        <v>-185859906.64803004</v>
      </c>
      <c r="AV129" s="97">
        <f t="shared" si="39"/>
        <v>-11.330710411288431</v>
      </c>
    </row>
    <row r="130" spans="1:48">
      <c r="A130" s="91" t="s">
        <v>301</v>
      </c>
      <c r="B130" s="91" t="s">
        <v>195</v>
      </c>
      <c r="C130" s="95">
        <v>25567721634</v>
      </c>
      <c r="D130" s="95">
        <v>26662708819</v>
      </c>
      <c r="E130" s="96">
        <f t="shared" si="40"/>
        <v>1094987185</v>
      </c>
      <c r="F130" s="97">
        <f t="shared" si="41"/>
        <v>4.2826936270452984</v>
      </c>
      <c r="G130" s="95">
        <v>35751647251</v>
      </c>
      <c r="H130" s="97">
        <f t="shared" si="42"/>
        <v>9088938432</v>
      </c>
      <c r="I130" s="97">
        <f t="shared" si="43"/>
        <v>34.088578522536203</v>
      </c>
      <c r="J130" s="95">
        <v>37047382763</v>
      </c>
      <c r="K130" s="97">
        <f t="shared" si="44"/>
        <v>1295735512</v>
      </c>
      <c r="L130" s="97">
        <f t="shared" si="45"/>
        <v>3.624268003382018</v>
      </c>
      <c r="M130" s="95">
        <v>44336804931</v>
      </c>
      <c r="N130" s="97">
        <f t="shared" si="46"/>
        <v>7289422168</v>
      </c>
      <c r="O130" s="97">
        <f t="shared" si="47"/>
        <v>19.675943681722369</v>
      </c>
      <c r="P130" s="95">
        <v>45857565360</v>
      </c>
      <c r="Q130" s="97">
        <f t="shared" si="48"/>
        <v>1520760429</v>
      </c>
      <c r="R130" s="97">
        <f t="shared" si="49"/>
        <v>3.4300180885084353</v>
      </c>
      <c r="S130" s="95">
        <v>45968172483</v>
      </c>
      <c r="T130" s="97">
        <f t="shared" si="50"/>
        <v>110607123</v>
      </c>
      <c r="U130" s="97">
        <f t="shared" si="51"/>
        <v>0.24119711138541788</v>
      </c>
      <c r="V130" s="95">
        <v>50105532627</v>
      </c>
      <c r="W130" s="97">
        <f t="shared" si="52"/>
        <v>4137360144</v>
      </c>
      <c r="X130" s="97">
        <f t="shared" si="53"/>
        <v>9.0004886435937461</v>
      </c>
      <c r="Y130" s="95">
        <v>54817146890</v>
      </c>
      <c r="Z130" s="97">
        <f t="shared" si="54"/>
        <v>4711614263</v>
      </c>
      <c r="AA130" s="97">
        <f t="shared" si="55"/>
        <v>9.4033812554685561</v>
      </c>
      <c r="AB130" s="95">
        <v>46513054656</v>
      </c>
      <c r="AC130" s="97">
        <f t="shared" si="56"/>
        <v>-8304092234</v>
      </c>
      <c r="AD130" s="97">
        <f t="shared" si="57"/>
        <v>-15.148712957760432</v>
      </c>
      <c r="AE130" s="97">
        <v>48948939027.278793</v>
      </c>
      <c r="AF130" s="97">
        <f t="shared" si="58"/>
        <v>2435884371.2787933</v>
      </c>
      <c r="AG130" s="97">
        <f t="shared" si="59"/>
        <v>5.2369907530134094</v>
      </c>
      <c r="AH130" s="97">
        <v>57121732692.655296</v>
      </c>
      <c r="AI130" s="97">
        <f t="shared" si="30"/>
        <v>8172793665.376503</v>
      </c>
      <c r="AJ130" s="97">
        <f t="shared" si="31"/>
        <v>16.696569584116787</v>
      </c>
      <c r="AK130" s="97">
        <v>58472373245.773796</v>
      </c>
      <c r="AL130" s="97">
        <f t="shared" si="32"/>
        <v>1350640553.1184998</v>
      </c>
      <c r="AM130" s="97">
        <f t="shared" si="33"/>
        <v>2.3644950694784597</v>
      </c>
      <c r="AN130" s="97">
        <v>61776350053.3619</v>
      </c>
      <c r="AO130" s="97">
        <f t="shared" si="34"/>
        <v>3303976807.5881042</v>
      </c>
      <c r="AP130" s="97">
        <f t="shared" si="35"/>
        <v>5.6504920600719855</v>
      </c>
      <c r="AQ130" s="97">
        <v>71091938506.617096</v>
      </c>
      <c r="AR130" s="97">
        <f t="shared" si="36"/>
        <v>9315588453.2551956</v>
      </c>
      <c r="AS130" s="97">
        <f t="shared" si="37"/>
        <v>15.079538440209673</v>
      </c>
      <c r="AT130" s="97">
        <v>79411300771.029205</v>
      </c>
      <c r="AU130" s="97">
        <f t="shared" si="38"/>
        <v>8319362264.4121094</v>
      </c>
      <c r="AV130" s="97">
        <f t="shared" si="39"/>
        <v>11.702258285779843</v>
      </c>
    </row>
    <row r="131" spans="1:48">
      <c r="A131" s="91" t="s">
        <v>302</v>
      </c>
      <c r="B131" s="91" t="s">
        <v>97</v>
      </c>
      <c r="C131" s="95">
        <v>16307981041</v>
      </c>
      <c r="D131" s="95">
        <v>17365531237</v>
      </c>
      <c r="E131" s="96">
        <f t="shared" si="40"/>
        <v>1057550196</v>
      </c>
      <c r="F131" s="97">
        <f t="shared" si="41"/>
        <v>6.4848628002522588</v>
      </c>
      <c r="G131" s="95">
        <v>18819544847</v>
      </c>
      <c r="H131" s="97">
        <f t="shared" si="42"/>
        <v>1454013610</v>
      </c>
      <c r="I131" s="97">
        <f t="shared" si="43"/>
        <v>8.3729866374717918</v>
      </c>
      <c r="J131" s="95">
        <v>20845445538</v>
      </c>
      <c r="K131" s="97">
        <f t="shared" si="44"/>
        <v>2025900691</v>
      </c>
      <c r="L131" s="97">
        <f t="shared" si="45"/>
        <v>10.764876129950327</v>
      </c>
      <c r="M131" s="95">
        <v>22594827008</v>
      </c>
      <c r="N131" s="97">
        <f t="shared" si="46"/>
        <v>1749381470</v>
      </c>
      <c r="O131" s="97">
        <f t="shared" si="47"/>
        <v>8.3921519778072486</v>
      </c>
      <c r="P131" s="95">
        <v>24379237851</v>
      </c>
      <c r="Q131" s="97">
        <f t="shared" si="48"/>
        <v>1784410843</v>
      </c>
      <c r="R131" s="97">
        <f t="shared" si="49"/>
        <v>7.8974308693233439</v>
      </c>
      <c r="S131" s="95">
        <v>27200449233</v>
      </c>
      <c r="T131" s="97">
        <f t="shared" si="50"/>
        <v>2821211382</v>
      </c>
      <c r="U131" s="97">
        <f t="shared" si="51"/>
        <v>11.572188594420224</v>
      </c>
      <c r="V131" s="95">
        <v>27032950237</v>
      </c>
      <c r="W131" s="97">
        <f t="shared" si="52"/>
        <v>-167498996</v>
      </c>
      <c r="X131" s="97">
        <f t="shared" si="53"/>
        <v>-0.61579496193315686</v>
      </c>
      <c r="Y131" s="95">
        <v>28442591940</v>
      </c>
      <c r="Z131" s="97">
        <f t="shared" si="54"/>
        <v>1409641703</v>
      </c>
      <c r="AA131" s="97">
        <f t="shared" si="55"/>
        <v>5.2145314907975653</v>
      </c>
      <c r="AB131" s="95">
        <v>31755541358</v>
      </c>
      <c r="AC131" s="97">
        <f t="shared" si="56"/>
        <v>3312949418</v>
      </c>
      <c r="AD131" s="97">
        <f t="shared" si="57"/>
        <v>11.647846388221959</v>
      </c>
      <c r="AE131" s="97">
        <v>35853661495.433601</v>
      </c>
      <c r="AF131" s="97">
        <f t="shared" si="58"/>
        <v>4098120137.4336014</v>
      </c>
      <c r="AG131" s="97">
        <f t="shared" si="59"/>
        <v>12.905212640631566</v>
      </c>
      <c r="AH131" s="97">
        <v>47961154272.155602</v>
      </c>
      <c r="AI131" s="97">
        <f t="shared" si="30"/>
        <v>12107492776.722</v>
      </c>
      <c r="AJ131" s="97">
        <f t="shared" si="31"/>
        <v>33.769194753690741</v>
      </c>
      <c r="AK131" s="97">
        <v>50659768312.8825</v>
      </c>
      <c r="AL131" s="97">
        <f t="shared" si="32"/>
        <v>2698614040.7268982</v>
      </c>
      <c r="AM131" s="97">
        <f t="shared" si="33"/>
        <v>5.6266661669850793</v>
      </c>
      <c r="AN131" s="97">
        <v>54359374871.395294</v>
      </c>
      <c r="AO131" s="97">
        <f t="shared" si="34"/>
        <v>3699606558.5127945</v>
      </c>
      <c r="AP131" s="97">
        <f t="shared" si="35"/>
        <v>7.3028493451913494</v>
      </c>
      <c r="AQ131" s="97">
        <v>60038718501.786705</v>
      </c>
      <c r="AR131" s="97">
        <f t="shared" si="36"/>
        <v>5679343630.3914108</v>
      </c>
      <c r="AS131" s="97">
        <f t="shared" si="37"/>
        <v>10.447772153060511</v>
      </c>
      <c r="AT131" s="97">
        <v>64341185421.591797</v>
      </c>
      <c r="AU131" s="97">
        <f t="shared" si="38"/>
        <v>4302466919.8050919</v>
      </c>
      <c r="AV131" s="97">
        <f t="shared" si="39"/>
        <v>7.1661538206833217</v>
      </c>
    </row>
    <row r="132" spans="1:48">
      <c r="A132" s="91" t="s">
        <v>303</v>
      </c>
      <c r="B132" s="91" t="s">
        <v>196</v>
      </c>
      <c r="C132" s="95">
        <v>15219162433</v>
      </c>
      <c r="D132" s="95">
        <v>15815699710</v>
      </c>
      <c r="E132" s="96">
        <f t="shared" si="40"/>
        <v>596537277</v>
      </c>
      <c r="F132" s="97">
        <f t="shared" si="41"/>
        <v>3.9196459044718317</v>
      </c>
      <c r="G132" s="95">
        <v>18699643036</v>
      </c>
      <c r="H132" s="97">
        <f t="shared" si="42"/>
        <v>2883943326</v>
      </c>
      <c r="I132" s="97">
        <f t="shared" si="43"/>
        <v>18.234686917939719</v>
      </c>
      <c r="J132" s="95">
        <v>21519840068</v>
      </c>
      <c r="K132" s="97">
        <f t="shared" si="44"/>
        <v>2820197032</v>
      </c>
      <c r="L132" s="97">
        <f t="shared" si="45"/>
        <v>15.081555442372027</v>
      </c>
      <c r="M132" s="95">
        <v>22272127076</v>
      </c>
      <c r="N132" s="97">
        <f t="shared" si="46"/>
        <v>752287008</v>
      </c>
      <c r="O132" s="97">
        <f t="shared" si="47"/>
        <v>3.4957834520278368</v>
      </c>
      <c r="P132" s="95">
        <v>24211067487</v>
      </c>
      <c r="Q132" s="97">
        <f t="shared" si="48"/>
        <v>1938940411</v>
      </c>
      <c r="R132" s="97">
        <f t="shared" si="49"/>
        <v>8.7056813405548663</v>
      </c>
      <c r="S132" s="95">
        <v>24081632229</v>
      </c>
      <c r="T132" s="97">
        <f t="shared" si="50"/>
        <v>-129435258</v>
      </c>
      <c r="U132" s="97">
        <f t="shared" si="51"/>
        <v>-0.53461194170599691</v>
      </c>
      <c r="V132" s="95">
        <v>25516271787</v>
      </c>
      <c r="W132" s="97">
        <f t="shared" si="52"/>
        <v>1434639558</v>
      </c>
      <c r="X132" s="97">
        <f t="shared" si="53"/>
        <v>5.957401659312584</v>
      </c>
      <c r="Y132" s="95">
        <v>44624633350</v>
      </c>
      <c r="Z132" s="97">
        <f t="shared" si="54"/>
        <v>19108361563</v>
      </c>
      <c r="AA132" s="97">
        <f t="shared" si="55"/>
        <v>74.886965158974775</v>
      </c>
      <c r="AB132" s="95">
        <v>51916700025</v>
      </c>
      <c r="AC132" s="97">
        <f t="shared" si="56"/>
        <v>7292066675</v>
      </c>
      <c r="AD132" s="97">
        <f t="shared" si="57"/>
        <v>16.34089991912505</v>
      </c>
      <c r="AE132" s="97">
        <v>56740001621.067902</v>
      </c>
      <c r="AF132" s="97">
        <f t="shared" si="58"/>
        <v>4823301596.0679016</v>
      </c>
      <c r="AG132" s="97">
        <f t="shared" si="59"/>
        <v>9.2904625943969581</v>
      </c>
      <c r="AH132" s="97">
        <v>59432858068.671104</v>
      </c>
      <c r="AI132" s="97">
        <f t="shared" si="30"/>
        <v>2692856447.6032028</v>
      </c>
      <c r="AJ132" s="97">
        <f t="shared" si="31"/>
        <v>4.7459576501022323</v>
      </c>
      <c r="AK132" s="97">
        <v>61712621616.700203</v>
      </c>
      <c r="AL132" s="97">
        <f t="shared" si="32"/>
        <v>2279763548.0290985</v>
      </c>
      <c r="AM132" s="97">
        <f t="shared" si="33"/>
        <v>3.8358639010679387</v>
      </c>
      <c r="AN132" s="97">
        <v>64923620862.416794</v>
      </c>
      <c r="AO132" s="97">
        <f t="shared" si="34"/>
        <v>3210999245.7165909</v>
      </c>
      <c r="AP132" s="97">
        <f t="shared" si="35"/>
        <v>5.2031483375641496</v>
      </c>
      <c r="AQ132" s="97">
        <v>71688025696.326401</v>
      </c>
      <c r="AR132" s="97">
        <f t="shared" si="36"/>
        <v>6764404833.9096069</v>
      </c>
      <c r="AS132" s="97">
        <f t="shared" si="37"/>
        <v>10.419019678899961</v>
      </c>
      <c r="AT132" s="97">
        <v>77504561990.369797</v>
      </c>
      <c r="AU132" s="97">
        <f t="shared" si="38"/>
        <v>5816536294.043396</v>
      </c>
      <c r="AV132" s="97">
        <f t="shared" si="39"/>
        <v>8.1136790106098005</v>
      </c>
    </row>
    <row r="133" spans="1:48">
      <c r="A133" s="91" t="s">
        <v>304</v>
      </c>
      <c r="B133" s="91" t="s">
        <v>96</v>
      </c>
      <c r="C133" s="95">
        <v>2208069739</v>
      </c>
      <c r="D133" s="95">
        <v>2268080515</v>
      </c>
      <c r="E133" s="96">
        <f t="shared" si="40"/>
        <v>60010776</v>
      </c>
      <c r="F133" s="97">
        <f t="shared" si="41"/>
        <v>2.7177935071551649</v>
      </c>
      <c r="G133" s="95">
        <v>2505056641</v>
      </c>
      <c r="H133" s="97">
        <f t="shared" si="42"/>
        <v>236976126</v>
      </c>
      <c r="I133" s="97">
        <f t="shared" si="43"/>
        <v>10.448311884554064</v>
      </c>
      <c r="J133" s="95">
        <v>2679276165</v>
      </c>
      <c r="K133" s="97">
        <f t="shared" si="44"/>
        <v>174219524</v>
      </c>
      <c r="L133" s="97">
        <f t="shared" si="45"/>
        <v>6.9547139632919777</v>
      </c>
      <c r="M133" s="95">
        <v>2925144903</v>
      </c>
      <c r="N133" s="97">
        <f t="shared" si="46"/>
        <v>245868738</v>
      </c>
      <c r="O133" s="97">
        <f t="shared" si="47"/>
        <v>9.176685151453956</v>
      </c>
      <c r="P133" s="95">
        <v>3146979595</v>
      </c>
      <c r="Q133" s="97">
        <f t="shared" si="48"/>
        <v>221834692</v>
      </c>
      <c r="R133" s="97">
        <f t="shared" si="49"/>
        <v>7.5837163407695973</v>
      </c>
      <c r="S133" s="95">
        <v>3438364966</v>
      </c>
      <c r="T133" s="97">
        <f t="shared" si="50"/>
        <v>291385371</v>
      </c>
      <c r="U133" s="97">
        <f t="shared" si="51"/>
        <v>9.2592075100506008</v>
      </c>
      <c r="V133" s="95">
        <v>3763091846</v>
      </c>
      <c r="W133" s="97">
        <f t="shared" si="52"/>
        <v>324726880</v>
      </c>
      <c r="X133" s="97">
        <f t="shared" si="53"/>
        <v>9.4442237287500319</v>
      </c>
      <c r="Y133" s="95">
        <v>4437188570</v>
      </c>
      <c r="Z133" s="97">
        <f t="shared" si="54"/>
        <v>674096724</v>
      </c>
      <c r="AA133" s="97">
        <f t="shared" si="55"/>
        <v>17.91337420362288</v>
      </c>
      <c r="AB133" s="95">
        <v>4893139464</v>
      </c>
      <c r="AC133" s="97">
        <f t="shared" si="56"/>
        <v>455950894</v>
      </c>
      <c r="AD133" s="97">
        <f t="shared" si="57"/>
        <v>10.275670884999148</v>
      </c>
      <c r="AE133" s="97">
        <v>4940641266.28228</v>
      </c>
      <c r="AF133" s="97">
        <f t="shared" si="58"/>
        <v>47501802.282279968</v>
      </c>
      <c r="AG133" s="97">
        <f t="shared" si="59"/>
        <v>0.97078373980063537</v>
      </c>
      <c r="AH133" s="97">
        <v>4767194997.6934195</v>
      </c>
      <c r="AI133" s="97">
        <f t="shared" si="30"/>
        <v>-173446268.58886051</v>
      </c>
      <c r="AJ133" s="97">
        <f t="shared" si="31"/>
        <v>-3.5106023538392797</v>
      </c>
      <c r="AK133" s="97">
        <v>5087496501.1355801</v>
      </c>
      <c r="AL133" s="97">
        <f t="shared" si="32"/>
        <v>320301503.44216061</v>
      </c>
      <c r="AM133" s="97">
        <f t="shared" si="33"/>
        <v>6.7188672499685174</v>
      </c>
      <c r="AN133" s="97">
        <v>5869951618.9391909</v>
      </c>
      <c r="AO133" s="97">
        <f t="shared" si="34"/>
        <v>782455117.8036108</v>
      </c>
      <c r="AP133" s="97">
        <f t="shared" si="35"/>
        <v>15.379963752878433</v>
      </c>
      <c r="AQ133" s="97">
        <v>6499858566.3033199</v>
      </c>
      <c r="AR133" s="97">
        <f t="shared" si="36"/>
        <v>629906947.36412907</v>
      </c>
      <c r="AS133" s="97">
        <f t="shared" si="37"/>
        <v>10.731041552910872</v>
      </c>
      <c r="AT133" s="97">
        <v>7222256498.4994497</v>
      </c>
      <c r="AU133" s="97">
        <f t="shared" si="38"/>
        <v>722397932.1961298</v>
      </c>
      <c r="AV133" s="97">
        <f t="shared" si="39"/>
        <v>11.114056172563473</v>
      </c>
    </row>
    <row r="134" spans="1:48">
      <c r="A134" s="91" t="s">
        <v>305</v>
      </c>
      <c r="B134" s="91" t="s">
        <v>197</v>
      </c>
      <c r="C134" s="95">
        <v>1973321555</v>
      </c>
      <c r="D134" s="95">
        <v>2143457948</v>
      </c>
      <c r="E134" s="96">
        <f t="shared" si="40"/>
        <v>170136393</v>
      </c>
      <c r="F134" s="97">
        <f t="shared" si="41"/>
        <v>8.6218281338339704</v>
      </c>
      <c r="G134" s="95">
        <v>2422736385</v>
      </c>
      <c r="H134" s="97">
        <f t="shared" si="42"/>
        <v>279278437</v>
      </c>
      <c r="I134" s="97">
        <f t="shared" si="43"/>
        <v>13.029340615736679</v>
      </c>
      <c r="J134" s="95">
        <v>2614047301</v>
      </c>
      <c r="K134" s="97">
        <f t="shared" si="44"/>
        <v>191310916</v>
      </c>
      <c r="L134" s="97">
        <f t="shared" si="45"/>
        <v>7.8964809041739805</v>
      </c>
      <c r="M134" s="95">
        <v>2848084590</v>
      </c>
      <c r="N134" s="97">
        <f t="shared" si="46"/>
        <v>234037289</v>
      </c>
      <c r="O134" s="97">
        <f t="shared" si="47"/>
        <v>8.9530625138446958</v>
      </c>
      <c r="P134" s="95">
        <v>3163254961</v>
      </c>
      <c r="Q134" s="97">
        <f t="shared" si="48"/>
        <v>315170371</v>
      </c>
      <c r="R134" s="97">
        <f t="shared" si="49"/>
        <v>11.066046707552319</v>
      </c>
      <c r="S134" s="95">
        <v>3463224316</v>
      </c>
      <c r="T134" s="97">
        <f t="shared" si="50"/>
        <v>299969355</v>
      </c>
      <c r="U134" s="97">
        <f t="shared" si="51"/>
        <v>9.482933203246148</v>
      </c>
      <c r="V134" s="95">
        <v>3702396610</v>
      </c>
      <c r="W134" s="97">
        <f t="shared" si="52"/>
        <v>239172294</v>
      </c>
      <c r="X134" s="97">
        <f t="shared" si="53"/>
        <v>6.9060584061803514</v>
      </c>
      <c r="Y134" s="95">
        <v>4201457636</v>
      </c>
      <c r="Z134" s="97">
        <f t="shared" si="54"/>
        <v>499061026</v>
      </c>
      <c r="AA134" s="97">
        <f t="shared" si="55"/>
        <v>13.479404790185351</v>
      </c>
      <c r="AB134" s="95">
        <v>4401707039</v>
      </c>
      <c r="AC134" s="97">
        <f t="shared" si="56"/>
        <v>200249403</v>
      </c>
      <c r="AD134" s="97">
        <f t="shared" si="57"/>
        <v>4.7661887932457541</v>
      </c>
      <c r="AE134" s="97">
        <v>4253354374.4960299</v>
      </c>
      <c r="AF134" s="97">
        <f t="shared" si="58"/>
        <v>-148352664.50397015</v>
      </c>
      <c r="AG134" s="97">
        <f t="shared" si="59"/>
        <v>-3.3703438958916627</v>
      </c>
      <c r="AH134" s="97">
        <v>3434642380.13239</v>
      </c>
      <c r="AI134" s="97">
        <f t="shared" si="30"/>
        <v>-818711994.36363983</v>
      </c>
      <c r="AJ134" s="97">
        <f t="shared" si="31"/>
        <v>-19.248619378455789</v>
      </c>
      <c r="AK134" s="97">
        <v>3610557382.8575201</v>
      </c>
      <c r="AL134" s="97">
        <f t="shared" si="32"/>
        <v>175915002.72513008</v>
      </c>
      <c r="AM134" s="97">
        <f t="shared" si="33"/>
        <v>5.1217851308976554</v>
      </c>
      <c r="AN134" s="97">
        <v>3874136803.2393103</v>
      </c>
      <c r="AO134" s="97">
        <f t="shared" si="34"/>
        <v>263579420.38179016</v>
      </c>
      <c r="AP134" s="97">
        <f t="shared" si="35"/>
        <v>7.3002418306168648</v>
      </c>
      <c r="AQ134" s="97">
        <v>4122797043.4186802</v>
      </c>
      <c r="AR134" s="97">
        <f t="shared" si="36"/>
        <v>248660240.17936993</v>
      </c>
      <c r="AS134" s="97">
        <f t="shared" si="37"/>
        <v>6.4184682371426796</v>
      </c>
      <c r="AT134" s="97">
        <v>4415546994.5231905</v>
      </c>
      <c r="AU134" s="97">
        <f t="shared" si="38"/>
        <v>292749951.10451031</v>
      </c>
      <c r="AV134" s="97">
        <f t="shared" si="39"/>
        <v>7.1007606734324717</v>
      </c>
    </row>
    <row r="135" spans="1:48">
      <c r="A135" s="91" t="s">
        <v>306</v>
      </c>
      <c r="B135" s="91" t="s">
        <v>95</v>
      </c>
      <c r="C135" s="95">
        <v>6626873441</v>
      </c>
      <c r="D135" s="95">
        <v>7068343982</v>
      </c>
      <c r="E135" s="96">
        <f t="shared" si="40"/>
        <v>441470541</v>
      </c>
      <c r="F135" s="97">
        <f t="shared" si="41"/>
        <v>6.661822425469194</v>
      </c>
      <c r="G135" s="95">
        <v>7649367809</v>
      </c>
      <c r="H135" s="97">
        <f t="shared" si="42"/>
        <v>581023827</v>
      </c>
      <c r="I135" s="97">
        <f t="shared" si="43"/>
        <v>8.2200842018953111</v>
      </c>
      <c r="J135" s="95">
        <v>8307595167</v>
      </c>
      <c r="K135" s="97">
        <f t="shared" si="44"/>
        <v>658227358</v>
      </c>
      <c r="L135" s="97">
        <f t="shared" si="45"/>
        <v>8.6049903003167252</v>
      </c>
      <c r="M135" s="95">
        <v>8497518909</v>
      </c>
      <c r="N135" s="97">
        <f t="shared" si="46"/>
        <v>189923742</v>
      </c>
      <c r="O135" s="97">
        <f t="shared" si="47"/>
        <v>2.2861458482525499</v>
      </c>
      <c r="P135" s="95">
        <v>9105548963</v>
      </c>
      <c r="Q135" s="97">
        <f t="shared" si="48"/>
        <v>608030054</v>
      </c>
      <c r="R135" s="97">
        <f t="shared" si="49"/>
        <v>7.1553833596770877</v>
      </c>
      <c r="S135" s="95">
        <v>9674474003</v>
      </c>
      <c r="T135" s="97">
        <f t="shared" si="50"/>
        <v>568925040</v>
      </c>
      <c r="U135" s="97">
        <f t="shared" si="51"/>
        <v>6.2481135658245543</v>
      </c>
      <c r="V135" s="95">
        <v>10364732277</v>
      </c>
      <c r="W135" s="97">
        <f t="shared" si="52"/>
        <v>690258274</v>
      </c>
      <c r="X135" s="97">
        <f t="shared" si="53"/>
        <v>7.1348403415622892</v>
      </c>
      <c r="Y135" s="95">
        <v>13317322356</v>
      </c>
      <c r="Z135" s="97">
        <f t="shared" si="54"/>
        <v>2952590079</v>
      </c>
      <c r="AA135" s="97">
        <f t="shared" si="55"/>
        <v>28.486891895432603</v>
      </c>
      <c r="AB135" s="95">
        <v>14648543831</v>
      </c>
      <c r="AC135" s="97">
        <f t="shared" si="56"/>
        <v>1331221475</v>
      </c>
      <c r="AD135" s="97">
        <f t="shared" si="57"/>
        <v>9.9961646899703531</v>
      </c>
      <c r="AE135" s="97">
        <v>15518914421.2868</v>
      </c>
      <c r="AF135" s="97">
        <f t="shared" si="58"/>
        <v>870370590.28680038</v>
      </c>
      <c r="AG135" s="97">
        <f t="shared" si="59"/>
        <v>5.9416867664680604</v>
      </c>
      <c r="AH135" s="97">
        <v>14447065930.445099</v>
      </c>
      <c r="AI135" s="97">
        <f t="shared" ref="AI135:AI199" si="60">AH135-AE135</f>
        <v>-1071848490.8417015</v>
      </c>
      <c r="AJ135" s="97">
        <f t="shared" ref="AJ135:AJ199" si="61">IFERROR(AI135/AE135*100,0)</f>
        <v>-6.9067233811888356</v>
      </c>
      <c r="AK135" s="97">
        <v>15747481752.423</v>
      </c>
      <c r="AL135" s="97">
        <f t="shared" ref="AL135:AL199" si="62">AK135-AH135</f>
        <v>1300415821.9779015</v>
      </c>
      <c r="AM135" s="97">
        <f t="shared" ref="AM135:AM199" si="63">IFERROR(AL135/AH135*100,0)</f>
        <v>9.0012451541282399</v>
      </c>
      <c r="AN135" s="97">
        <v>16004658666.145</v>
      </c>
      <c r="AO135" s="97">
        <f t="shared" ref="AO135:AO199" si="64">AN135-AK135</f>
        <v>257176913.72200012</v>
      </c>
      <c r="AP135" s="97">
        <f t="shared" ref="AP135:AP198" si="65">IFERROR(AO135/AK135*100,0)</f>
        <v>1.6331304126288595</v>
      </c>
      <c r="AQ135" s="97">
        <v>17797169617.050999</v>
      </c>
      <c r="AR135" s="97">
        <f t="shared" ref="AR135:AR198" si="66">AQ135-AN135</f>
        <v>1792510950.9059982</v>
      </c>
      <c r="AS135" s="97">
        <f t="shared" ref="AS135:AS198" si="67">IFERROR(AR135/AN135*100,0)</f>
        <v>11.19993239654486</v>
      </c>
      <c r="AT135" s="97">
        <v>19446007417.898602</v>
      </c>
      <c r="AU135" s="97">
        <f t="shared" ref="AU135:AU198" si="68">+AT135-AQ135</f>
        <v>1648837800.8476028</v>
      </c>
      <c r="AV135" s="97">
        <f t="shared" ref="AV135:AV198" si="69">IFERROR(AU135/AQ135*100,0)</f>
        <v>9.2646068803428996</v>
      </c>
    </row>
    <row r="136" spans="1:48">
      <c r="A136" s="91" t="s">
        <v>307</v>
      </c>
      <c r="B136" s="91" t="s">
        <v>198</v>
      </c>
      <c r="C136" s="95">
        <v>6858894656</v>
      </c>
      <c r="D136" s="95">
        <v>7785170964</v>
      </c>
      <c r="E136" s="96">
        <f t="shared" si="40"/>
        <v>926276308</v>
      </c>
      <c r="F136" s="97">
        <f t="shared" si="41"/>
        <v>13.504746091846084</v>
      </c>
      <c r="G136" s="95">
        <v>9159978550</v>
      </c>
      <c r="H136" s="97">
        <f t="shared" si="42"/>
        <v>1374807586</v>
      </c>
      <c r="I136" s="97">
        <f t="shared" si="43"/>
        <v>17.659311431404038</v>
      </c>
      <c r="J136" s="95">
        <v>9237385332</v>
      </c>
      <c r="K136" s="97">
        <f t="shared" si="44"/>
        <v>77406782</v>
      </c>
      <c r="L136" s="97">
        <f t="shared" si="45"/>
        <v>0.84505418410614075</v>
      </c>
      <c r="M136" s="95">
        <v>9597014041</v>
      </c>
      <c r="N136" s="97">
        <f t="shared" si="46"/>
        <v>359628709</v>
      </c>
      <c r="O136" s="97">
        <f t="shared" si="47"/>
        <v>3.8931872610551395</v>
      </c>
      <c r="P136" s="95">
        <v>9885793621</v>
      </c>
      <c r="Q136" s="97">
        <f t="shared" si="48"/>
        <v>288779580</v>
      </c>
      <c r="R136" s="97">
        <f t="shared" si="49"/>
        <v>3.0090565541145069</v>
      </c>
      <c r="S136" s="95">
        <v>12124051008</v>
      </c>
      <c r="T136" s="97">
        <f t="shared" si="50"/>
        <v>2238257387</v>
      </c>
      <c r="U136" s="97">
        <f t="shared" si="51"/>
        <v>22.641150248629089</v>
      </c>
      <c r="V136" s="95">
        <v>13644566437</v>
      </c>
      <c r="W136" s="97">
        <f t="shared" si="52"/>
        <v>1520515429</v>
      </c>
      <c r="X136" s="97">
        <f t="shared" si="53"/>
        <v>12.541315010937307</v>
      </c>
      <c r="Y136" s="95">
        <v>14999408004</v>
      </c>
      <c r="Z136" s="97">
        <f t="shared" si="54"/>
        <v>1354841567</v>
      </c>
      <c r="AA136" s="97">
        <f t="shared" si="55"/>
        <v>9.9295318268675299</v>
      </c>
      <c r="AB136" s="95">
        <v>13890698575</v>
      </c>
      <c r="AC136" s="97">
        <f t="shared" si="56"/>
        <v>-1108709429</v>
      </c>
      <c r="AD136" s="97">
        <f t="shared" si="57"/>
        <v>-7.3916879166453269</v>
      </c>
      <c r="AE136" s="97">
        <v>9562807202.1540794</v>
      </c>
      <c r="AF136" s="97">
        <f t="shared" si="58"/>
        <v>-4327891372.8459206</v>
      </c>
      <c r="AG136" s="97">
        <f t="shared" si="59"/>
        <v>-31.156758239899538</v>
      </c>
      <c r="AH136" s="97">
        <v>8013743142.0824203</v>
      </c>
      <c r="AI136" s="97">
        <f t="shared" si="60"/>
        <v>-1549064060.0716591</v>
      </c>
      <c r="AJ136" s="97">
        <f t="shared" si="61"/>
        <v>-16.198842320304472</v>
      </c>
      <c r="AK136" s="97">
        <v>8307057913.1028299</v>
      </c>
      <c r="AL136" s="97">
        <f t="shared" si="62"/>
        <v>293314771.02040958</v>
      </c>
      <c r="AM136" s="97">
        <f t="shared" si="63"/>
        <v>3.6601468978975782</v>
      </c>
      <c r="AN136" s="97">
        <v>8880292807.0374813</v>
      </c>
      <c r="AO136" s="97">
        <f t="shared" si="64"/>
        <v>573234893.93465137</v>
      </c>
      <c r="AP136" s="97">
        <f t="shared" si="65"/>
        <v>6.9005765931940912</v>
      </c>
      <c r="AQ136" s="97">
        <v>9557979946.0139904</v>
      </c>
      <c r="AR136" s="97">
        <f t="shared" si="66"/>
        <v>677687138.97650909</v>
      </c>
      <c r="AS136" s="97">
        <f t="shared" si="67"/>
        <v>7.6313602907266018</v>
      </c>
      <c r="AT136" s="97">
        <v>10174050634.3997</v>
      </c>
      <c r="AU136" s="97">
        <f t="shared" si="68"/>
        <v>616070688.38570976</v>
      </c>
      <c r="AV136" s="97">
        <f t="shared" si="69"/>
        <v>6.4456160388015107</v>
      </c>
    </row>
    <row r="137" spans="1:48">
      <c r="A137" s="91" t="s">
        <v>308</v>
      </c>
      <c r="B137" s="91" t="s">
        <v>94</v>
      </c>
      <c r="C137" s="95">
        <v>142296593</v>
      </c>
      <c r="D137" s="95">
        <v>161329005</v>
      </c>
      <c r="E137" s="96">
        <f t="shared" si="40"/>
        <v>19032412</v>
      </c>
      <c r="F137" s="97">
        <f t="shared" si="41"/>
        <v>13.375170549585821</v>
      </c>
      <c r="G137" s="95">
        <v>172780822</v>
      </c>
      <c r="H137" s="97">
        <f t="shared" si="42"/>
        <v>11451817</v>
      </c>
      <c r="I137" s="97">
        <f t="shared" si="43"/>
        <v>7.0984241178453935</v>
      </c>
      <c r="J137" s="95">
        <v>192113342</v>
      </c>
      <c r="K137" s="97">
        <f t="shared" si="44"/>
        <v>19332520</v>
      </c>
      <c r="L137" s="97">
        <f t="shared" si="45"/>
        <v>11.189042728364841</v>
      </c>
      <c r="M137" s="95">
        <v>209227329</v>
      </c>
      <c r="N137" s="97">
        <f t="shared" si="46"/>
        <v>17113987</v>
      </c>
      <c r="O137" s="97">
        <f t="shared" si="47"/>
        <v>8.9082761362820904</v>
      </c>
      <c r="P137" s="95">
        <v>229847053</v>
      </c>
      <c r="Q137" s="97">
        <f t="shared" si="48"/>
        <v>20619724</v>
      </c>
      <c r="R137" s="97">
        <f t="shared" si="49"/>
        <v>9.8551771886358122</v>
      </c>
      <c r="S137" s="95">
        <v>245308575</v>
      </c>
      <c r="T137" s="97">
        <f t="shared" si="50"/>
        <v>15461522</v>
      </c>
      <c r="U137" s="97">
        <f t="shared" si="51"/>
        <v>6.7268741531352152</v>
      </c>
      <c r="V137" s="95">
        <v>278422058</v>
      </c>
      <c r="W137" s="97">
        <f t="shared" si="52"/>
        <v>33113483</v>
      </c>
      <c r="X137" s="97">
        <f t="shared" si="53"/>
        <v>13.498705864644153</v>
      </c>
      <c r="Y137" s="95">
        <v>301624770</v>
      </c>
      <c r="Z137" s="97">
        <f t="shared" si="54"/>
        <v>23202712</v>
      </c>
      <c r="AA137" s="97">
        <f t="shared" si="55"/>
        <v>8.3336471853821301</v>
      </c>
      <c r="AB137" s="95">
        <v>323450708</v>
      </c>
      <c r="AC137" s="97">
        <f t="shared" si="56"/>
        <v>21825938</v>
      </c>
      <c r="AD137" s="97">
        <f t="shared" si="57"/>
        <v>7.2361225505451694</v>
      </c>
      <c r="AE137" s="97">
        <v>335854485.07244003</v>
      </c>
      <c r="AF137" s="97">
        <f t="shared" si="58"/>
        <v>12403777.072440028</v>
      </c>
      <c r="AG137" s="97">
        <f t="shared" si="59"/>
        <v>3.8348276153533813</v>
      </c>
      <c r="AH137" s="97">
        <v>279711432.20921004</v>
      </c>
      <c r="AI137" s="97">
        <f t="shared" si="60"/>
        <v>-56143052.86322999</v>
      </c>
      <c r="AJ137" s="97">
        <f t="shared" si="61"/>
        <v>-16.716481499754448</v>
      </c>
      <c r="AK137" s="97">
        <v>305177710.8635</v>
      </c>
      <c r="AL137" s="97">
        <f t="shared" si="62"/>
        <v>25466278.654289961</v>
      </c>
      <c r="AM137" s="97">
        <f t="shared" si="63"/>
        <v>9.1044825923462671</v>
      </c>
      <c r="AN137" s="97">
        <v>321807871.82384002</v>
      </c>
      <c r="AO137" s="97">
        <f t="shared" si="64"/>
        <v>16630160.960340023</v>
      </c>
      <c r="AP137" s="97">
        <f t="shared" si="65"/>
        <v>5.4493366875598488</v>
      </c>
      <c r="AQ137" s="97">
        <v>339000917.70453</v>
      </c>
      <c r="AR137" s="97">
        <f t="shared" si="66"/>
        <v>17193045.880689979</v>
      </c>
      <c r="AS137" s="97">
        <f t="shared" si="67"/>
        <v>5.3426430445124655</v>
      </c>
      <c r="AT137" s="97">
        <v>356365467.36922997</v>
      </c>
      <c r="AU137" s="97">
        <f t="shared" si="68"/>
        <v>17364549.664699972</v>
      </c>
      <c r="AV137" s="97">
        <f t="shared" si="69"/>
        <v>5.1222721703174701</v>
      </c>
    </row>
    <row r="138" spans="1:48">
      <c r="A138" s="91" t="s">
        <v>1963</v>
      </c>
      <c r="B138" s="91" t="s">
        <v>70</v>
      </c>
      <c r="C138" s="95"/>
      <c r="D138" s="95"/>
      <c r="E138" s="96"/>
      <c r="F138" s="97"/>
      <c r="G138" s="95"/>
      <c r="H138" s="97"/>
      <c r="I138" s="97"/>
      <c r="J138" s="95"/>
      <c r="K138" s="97"/>
      <c r="L138" s="97"/>
      <c r="M138" s="95"/>
      <c r="N138" s="97"/>
      <c r="O138" s="97"/>
      <c r="P138" s="95"/>
      <c r="Q138" s="97"/>
      <c r="R138" s="97"/>
      <c r="S138" s="95"/>
      <c r="T138" s="97"/>
      <c r="U138" s="97"/>
      <c r="V138" s="95"/>
      <c r="W138" s="97"/>
      <c r="X138" s="97"/>
      <c r="Y138" s="95"/>
      <c r="Z138" s="97"/>
      <c r="AA138" s="97"/>
      <c r="AB138" s="95"/>
      <c r="AC138" s="97"/>
      <c r="AD138" s="97"/>
      <c r="AE138" s="97"/>
      <c r="AF138" s="97"/>
      <c r="AG138" s="97"/>
      <c r="AH138" s="97">
        <v>653872790.4361701</v>
      </c>
      <c r="AI138" s="97">
        <f t="shared" si="60"/>
        <v>653872790.4361701</v>
      </c>
      <c r="AJ138" s="97">
        <f t="shared" si="61"/>
        <v>0</v>
      </c>
      <c r="AK138" s="97">
        <v>683720682.44946992</v>
      </c>
      <c r="AL138" s="97">
        <f t="shared" si="62"/>
        <v>29847892.013299823</v>
      </c>
      <c r="AM138" s="97">
        <f t="shared" si="63"/>
        <v>4.5647857580049465</v>
      </c>
      <c r="AN138" s="97">
        <v>694239312.4570601</v>
      </c>
      <c r="AO138" s="97">
        <f t="shared" si="64"/>
        <v>10518630.007590175</v>
      </c>
      <c r="AP138" s="97">
        <f t="shared" si="65"/>
        <v>1.5384396402792087</v>
      </c>
      <c r="AQ138" s="97">
        <v>708603537.56649995</v>
      </c>
      <c r="AR138" s="97">
        <f t="shared" si="66"/>
        <v>14364225.10943985</v>
      </c>
      <c r="AS138" s="97">
        <f t="shared" si="67"/>
        <v>2.069059595401161</v>
      </c>
      <c r="AT138" s="97">
        <v>726661607.38841009</v>
      </c>
      <c r="AU138" s="97">
        <f t="shared" si="68"/>
        <v>18058069.821910143</v>
      </c>
      <c r="AV138" s="97">
        <f t="shared" si="69"/>
        <v>2.5484024372677445</v>
      </c>
    </row>
    <row r="139" spans="1:48">
      <c r="A139" s="91" t="s">
        <v>309</v>
      </c>
      <c r="B139" s="91" t="s">
        <v>93</v>
      </c>
      <c r="C139" s="95">
        <v>435254868</v>
      </c>
      <c r="D139" s="95">
        <v>475512765</v>
      </c>
      <c r="E139" s="96">
        <f t="shared" si="40"/>
        <v>40257897</v>
      </c>
      <c r="F139" s="97">
        <f t="shared" si="41"/>
        <v>9.2492697864553239</v>
      </c>
      <c r="G139" s="95">
        <v>502183133</v>
      </c>
      <c r="H139" s="97">
        <f t="shared" si="42"/>
        <v>26670368</v>
      </c>
      <c r="I139" s="97">
        <f t="shared" si="43"/>
        <v>5.6087596302488318</v>
      </c>
      <c r="J139" s="95">
        <v>700118315</v>
      </c>
      <c r="K139" s="97">
        <f t="shared" si="44"/>
        <v>197935182</v>
      </c>
      <c r="L139" s="97">
        <f t="shared" si="45"/>
        <v>39.414940286335742</v>
      </c>
      <c r="M139" s="95">
        <v>754493970</v>
      </c>
      <c r="N139" s="97">
        <f t="shared" si="46"/>
        <v>54375655</v>
      </c>
      <c r="O139" s="97">
        <f t="shared" si="47"/>
        <v>7.7666379860381181</v>
      </c>
      <c r="P139" s="95">
        <v>991930571</v>
      </c>
      <c r="Q139" s="97">
        <f t="shared" si="48"/>
        <v>237436601</v>
      </c>
      <c r="R139" s="97">
        <f t="shared" si="49"/>
        <v>31.469648591094774</v>
      </c>
      <c r="S139" s="95">
        <v>1066308156</v>
      </c>
      <c r="T139" s="97">
        <f t="shared" si="50"/>
        <v>74377585</v>
      </c>
      <c r="U139" s="97">
        <f t="shared" si="51"/>
        <v>7.4982652188063268</v>
      </c>
      <c r="V139" s="95">
        <v>1134943210</v>
      </c>
      <c r="W139" s="97">
        <f t="shared" si="52"/>
        <v>68635054</v>
      </c>
      <c r="X139" s="97">
        <f t="shared" si="53"/>
        <v>6.436699711410629</v>
      </c>
      <c r="Y139" s="95">
        <v>1654482305</v>
      </c>
      <c r="Z139" s="97">
        <f t="shared" si="54"/>
        <v>519539095</v>
      </c>
      <c r="AA139" s="97">
        <f t="shared" si="55"/>
        <v>45.77666004980108</v>
      </c>
      <c r="AB139" s="95">
        <v>1858523089</v>
      </c>
      <c r="AC139" s="97">
        <f t="shared" si="56"/>
        <v>204040784</v>
      </c>
      <c r="AD139" s="97">
        <f t="shared" si="57"/>
        <v>12.332605999071111</v>
      </c>
      <c r="AE139" s="97">
        <v>1847439109.5063999</v>
      </c>
      <c r="AF139" s="97">
        <f t="shared" si="58"/>
        <v>-11083979.49360013</v>
      </c>
      <c r="AG139" s="97">
        <f t="shared" si="59"/>
        <v>-0.59638642959039023</v>
      </c>
      <c r="AH139" s="97">
        <v>0</v>
      </c>
      <c r="AI139" s="97">
        <f>AH139-AE139</f>
        <v>-1847439109.5063999</v>
      </c>
      <c r="AJ139" s="97">
        <f t="shared" si="61"/>
        <v>-100</v>
      </c>
      <c r="AK139" s="97">
        <v>0</v>
      </c>
      <c r="AL139" s="97">
        <f t="shared" si="62"/>
        <v>0</v>
      </c>
      <c r="AM139" s="97">
        <f t="shared" si="63"/>
        <v>0</v>
      </c>
      <c r="AN139" s="98">
        <v>0</v>
      </c>
      <c r="AO139" s="97">
        <f t="shared" si="64"/>
        <v>0</v>
      </c>
      <c r="AP139" s="97">
        <f t="shared" si="65"/>
        <v>0</v>
      </c>
      <c r="AQ139" s="98">
        <v>0</v>
      </c>
      <c r="AR139" s="97">
        <f t="shared" si="66"/>
        <v>0</v>
      </c>
      <c r="AS139" s="97">
        <f t="shared" si="67"/>
        <v>0</v>
      </c>
      <c r="AT139" s="97">
        <v>0</v>
      </c>
      <c r="AU139" s="97">
        <f t="shared" si="68"/>
        <v>0</v>
      </c>
      <c r="AV139" s="97">
        <f t="shared" si="69"/>
        <v>0</v>
      </c>
    </row>
    <row r="140" spans="1:48">
      <c r="A140" s="91" t="s">
        <v>1978</v>
      </c>
      <c r="B140" s="91" t="s">
        <v>1979</v>
      </c>
      <c r="C140" s="95"/>
      <c r="D140" s="95"/>
      <c r="E140" s="96"/>
      <c r="F140" s="97"/>
      <c r="G140" s="95"/>
      <c r="H140" s="97"/>
      <c r="I140" s="97"/>
      <c r="J140" s="95"/>
      <c r="K140" s="97"/>
      <c r="L140" s="97"/>
      <c r="M140" s="95"/>
      <c r="N140" s="97"/>
      <c r="O140" s="97"/>
      <c r="P140" s="95"/>
      <c r="Q140" s="97"/>
      <c r="R140" s="97"/>
      <c r="S140" s="95"/>
      <c r="T140" s="97"/>
      <c r="U140" s="97"/>
      <c r="V140" s="95"/>
      <c r="W140" s="97"/>
      <c r="X140" s="97"/>
      <c r="Y140" s="95"/>
      <c r="Z140" s="97"/>
      <c r="AA140" s="97"/>
      <c r="AB140" s="95"/>
      <c r="AC140" s="97"/>
      <c r="AD140" s="97"/>
      <c r="AE140" s="97"/>
      <c r="AF140" s="97"/>
      <c r="AG140" s="97"/>
      <c r="AH140" s="97">
        <v>5789405425.8308802</v>
      </c>
      <c r="AI140" s="97">
        <f t="shared" si="60"/>
        <v>5789405425.8308802</v>
      </c>
      <c r="AJ140" s="97">
        <f t="shared" si="61"/>
        <v>0</v>
      </c>
      <c r="AK140" s="97">
        <v>8239323225.7556505</v>
      </c>
      <c r="AL140" s="97">
        <f t="shared" si="62"/>
        <v>2449917799.9247704</v>
      </c>
      <c r="AM140" s="97">
        <f t="shared" si="63"/>
        <v>42.317260922751224</v>
      </c>
      <c r="AN140" s="97">
        <v>8516795688.9223204</v>
      </c>
      <c r="AO140" s="97">
        <f t="shared" si="64"/>
        <v>277472463.16666985</v>
      </c>
      <c r="AP140" s="97">
        <f t="shared" si="65"/>
        <v>3.3676608571357765</v>
      </c>
      <c r="AQ140" s="97">
        <v>13979712076.896</v>
      </c>
      <c r="AR140" s="97">
        <f t="shared" si="66"/>
        <v>5462916387.9736795</v>
      </c>
      <c r="AS140" s="97">
        <f t="shared" si="67"/>
        <v>64.14286061927281</v>
      </c>
      <c r="AT140" s="97">
        <v>15550830800.777401</v>
      </c>
      <c r="AU140" s="97">
        <f t="shared" si="68"/>
        <v>1571118723.8814011</v>
      </c>
      <c r="AV140" s="97">
        <f t="shared" si="69"/>
        <v>11.238562820460077</v>
      </c>
    </row>
    <row r="141" spans="1:48" ht="25.5">
      <c r="A141" s="91" t="s">
        <v>310</v>
      </c>
      <c r="B141" s="91" t="s">
        <v>1992</v>
      </c>
      <c r="C141" s="95">
        <v>-44157281534</v>
      </c>
      <c r="D141" s="95">
        <v>-48875616926</v>
      </c>
      <c r="E141" s="96">
        <f t="shared" si="40"/>
        <v>-4718335392</v>
      </c>
      <c r="F141" s="97">
        <f t="shared" si="41"/>
        <v>10.685294085341281</v>
      </c>
      <c r="G141" s="95">
        <v>-59009992017</v>
      </c>
      <c r="H141" s="97">
        <f t="shared" si="42"/>
        <v>-10134375091</v>
      </c>
      <c r="I141" s="97">
        <f t="shared" si="43"/>
        <v>20.735032575330813</v>
      </c>
      <c r="J141" s="95">
        <v>-64657344131</v>
      </c>
      <c r="K141" s="97">
        <f t="shared" si="44"/>
        <v>-5647352114</v>
      </c>
      <c r="L141" s="97">
        <f t="shared" si="45"/>
        <v>9.5701624775225724</v>
      </c>
      <c r="M141" s="95">
        <v>-70994055250</v>
      </c>
      <c r="N141" s="97">
        <f t="shared" si="46"/>
        <v>-6336711119</v>
      </c>
      <c r="O141" s="97">
        <f t="shared" si="47"/>
        <v>9.8004506744994195</v>
      </c>
      <c r="P141" s="95">
        <v>-76995816826</v>
      </c>
      <c r="Q141" s="97">
        <f t="shared" si="48"/>
        <v>-6001761576</v>
      </c>
      <c r="R141" s="97">
        <f t="shared" si="49"/>
        <v>8.4538931532580683</v>
      </c>
      <c r="S141" s="95">
        <v>-79626993076</v>
      </c>
      <c r="T141" s="97">
        <f t="shared" si="50"/>
        <v>-2631176250</v>
      </c>
      <c r="U141" s="97">
        <f t="shared" si="51"/>
        <v>3.4172976642953183</v>
      </c>
      <c r="V141" s="95">
        <v>-83579871746</v>
      </c>
      <c r="W141" s="97">
        <f t="shared" si="52"/>
        <v>-3952878670</v>
      </c>
      <c r="X141" s="97">
        <f t="shared" si="53"/>
        <v>4.964244557404264</v>
      </c>
      <c r="Y141" s="95">
        <v>-67764120168</v>
      </c>
      <c r="Z141" s="97">
        <f t="shared" si="54"/>
        <v>15815751578</v>
      </c>
      <c r="AA141" s="97">
        <f t="shared" si="55"/>
        <v>-18.922919176119599</v>
      </c>
      <c r="AB141" s="95">
        <v>-67903063330</v>
      </c>
      <c r="AC141" s="97">
        <f t="shared" si="56"/>
        <v>-138943162</v>
      </c>
      <c r="AD141" s="97">
        <f t="shared" si="57"/>
        <v>0.2050394244853084</v>
      </c>
      <c r="AE141" s="97">
        <v>-75690282162.825104</v>
      </c>
      <c r="AF141" s="97">
        <f t="shared" si="58"/>
        <v>-7787218832.8251038</v>
      </c>
      <c r="AG141" s="97">
        <f t="shared" si="59"/>
        <v>11.468140686054531</v>
      </c>
      <c r="AH141" s="97">
        <v>-77206070371.940002</v>
      </c>
      <c r="AI141" s="97">
        <f t="shared" si="60"/>
        <v>-1515788209.1148987</v>
      </c>
      <c r="AJ141" s="97">
        <f t="shared" si="61"/>
        <v>2.0026193136050563</v>
      </c>
      <c r="AK141" s="97">
        <v>-86834172579.507202</v>
      </c>
      <c r="AL141" s="97">
        <f t="shared" si="62"/>
        <v>-9628102207.5671997</v>
      </c>
      <c r="AM141" s="97">
        <f t="shared" si="63"/>
        <v>12.47065439438097</v>
      </c>
      <c r="AN141" s="97">
        <v>-97143689832.476807</v>
      </c>
      <c r="AO141" s="97">
        <f t="shared" si="64"/>
        <v>-10309517252.969604</v>
      </c>
      <c r="AP141" s="97">
        <f t="shared" si="65"/>
        <v>11.872649841316784</v>
      </c>
      <c r="AQ141" s="97">
        <v>-114511395541.991</v>
      </c>
      <c r="AR141" s="97">
        <f t="shared" si="66"/>
        <v>-17367705709.514191</v>
      </c>
      <c r="AS141" s="97">
        <f t="shared" si="67"/>
        <v>17.878367333446572</v>
      </c>
      <c r="AT141" s="97">
        <v>-129249575296.80099</v>
      </c>
      <c r="AU141" s="97">
        <f t="shared" si="68"/>
        <v>-14738179754.809998</v>
      </c>
      <c r="AV141" s="97">
        <f t="shared" si="69"/>
        <v>12.8704917838553</v>
      </c>
    </row>
    <row r="142" spans="1:48">
      <c r="A142" s="91" t="s">
        <v>311</v>
      </c>
      <c r="B142" s="91" t="s">
        <v>91</v>
      </c>
      <c r="C142" s="95">
        <v>-17480850</v>
      </c>
      <c r="D142" s="95">
        <v>-19794907</v>
      </c>
      <c r="E142" s="96">
        <f t="shared" si="40"/>
        <v>-2314057</v>
      </c>
      <c r="F142" s="97">
        <f t="shared" si="41"/>
        <v>13.237668648835726</v>
      </c>
      <c r="G142" s="95">
        <v>-21899992</v>
      </c>
      <c r="H142" s="97">
        <f t="shared" si="42"/>
        <v>-2105085</v>
      </c>
      <c r="I142" s="97">
        <f t="shared" si="43"/>
        <v>10.634477848266728</v>
      </c>
      <c r="J142" s="95">
        <v>-26811735</v>
      </c>
      <c r="K142" s="97">
        <f t="shared" si="44"/>
        <v>-4911743</v>
      </c>
      <c r="L142" s="97">
        <f t="shared" si="45"/>
        <v>22.428058421208554</v>
      </c>
      <c r="M142" s="95">
        <v>-33377273</v>
      </c>
      <c r="N142" s="97">
        <f t="shared" si="46"/>
        <v>-6565538</v>
      </c>
      <c r="O142" s="97">
        <f t="shared" si="47"/>
        <v>24.487553677522175</v>
      </c>
      <c r="P142" s="95">
        <v>-42889977</v>
      </c>
      <c r="Q142" s="97">
        <f t="shared" si="48"/>
        <v>-9512704</v>
      </c>
      <c r="R142" s="97">
        <f t="shared" si="49"/>
        <v>28.500542869394991</v>
      </c>
      <c r="S142" s="95">
        <v>-49929742</v>
      </c>
      <c r="T142" s="97">
        <f t="shared" si="50"/>
        <v>-7039765</v>
      </c>
      <c r="U142" s="97">
        <f t="shared" si="51"/>
        <v>16.413543425308902</v>
      </c>
      <c r="V142" s="95">
        <v>-57537219</v>
      </c>
      <c r="W142" s="97">
        <f t="shared" si="52"/>
        <v>-7607477</v>
      </c>
      <c r="X142" s="97">
        <f t="shared" si="53"/>
        <v>15.236363528575813</v>
      </c>
      <c r="Y142" s="95">
        <v>-65416762</v>
      </c>
      <c r="Z142" s="97">
        <f t="shared" si="54"/>
        <v>-7879543</v>
      </c>
      <c r="AA142" s="97">
        <f t="shared" si="55"/>
        <v>13.694688650141398</v>
      </c>
      <c r="AB142" s="95">
        <v>-74162914</v>
      </c>
      <c r="AC142" s="97">
        <f t="shared" si="56"/>
        <v>-8746152</v>
      </c>
      <c r="AD142" s="97">
        <f t="shared" si="57"/>
        <v>13.36989440107109</v>
      </c>
      <c r="AE142" s="97">
        <v>-77755294.719740003</v>
      </c>
      <c r="AF142" s="97">
        <f t="shared" si="58"/>
        <v>-3592380.7197400033</v>
      </c>
      <c r="AG142" s="97">
        <f t="shared" si="59"/>
        <v>4.8439044880841697</v>
      </c>
      <c r="AH142" s="97">
        <v>0</v>
      </c>
      <c r="AI142" s="97">
        <f t="shared" si="60"/>
        <v>77755294.719740003</v>
      </c>
      <c r="AJ142" s="97">
        <f t="shared" si="61"/>
        <v>-100</v>
      </c>
      <c r="AK142" s="97">
        <v>0</v>
      </c>
      <c r="AL142" s="97">
        <f t="shared" si="62"/>
        <v>0</v>
      </c>
      <c r="AM142" s="97">
        <f t="shared" si="63"/>
        <v>0</v>
      </c>
      <c r="AN142" s="98">
        <v>0</v>
      </c>
      <c r="AO142" s="97">
        <f t="shared" si="64"/>
        <v>0</v>
      </c>
      <c r="AP142" s="97">
        <f t="shared" si="65"/>
        <v>0</v>
      </c>
      <c r="AQ142" s="98">
        <v>0</v>
      </c>
      <c r="AR142" s="97">
        <f t="shared" si="66"/>
        <v>0</v>
      </c>
      <c r="AS142" s="97">
        <f t="shared" si="67"/>
        <v>0</v>
      </c>
      <c r="AT142" s="97">
        <v>0</v>
      </c>
      <c r="AU142" s="97">
        <f t="shared" si="68"/>
        <v>0</v>
      </c>
      <c r="AV142" s="97">
        <f t="shared" si="69"/>
        <v>0</v>
      </c>
    </row>
    <row r="143" spans="1:48">
      <c r="A143" s="91" t="s">
        <v>312</v>
      </c>
      <c r="B143" s="91" t="s">
        <v>90</v>
      </c>
      <c r="C143" s="95">
        <v>3071237540</v>
      </c>
      <c r="D143" s="95">
        <v>3450347569</v>
      </c>
      <c r="E143" s="96">
        <f t="shared" si="40"/>
        <v>379110029</v>
      </c>
      <c r="F143" s="97">
        <f t="shared" si="41"/>
        <v>12.343884966970025</v>
      </c>
      <c r="G143" s="95">
        <v>2855167280</v>
      </c>
      <c r="H143" s="97">
        <f t="shared" si="42"/>
        <v>-595180289</v>
      </c>
      <c r="I143" s="97">
        <f t="shared" si="43"/>
        <v>-17.249864748336023</v>
      </c>
      <c r="J143" s="95">
        <v>3327311167</v>
      </c>
      <c r="K143" s="97">
        <f t="shared" si="44"/>
        <v>472143887</v>
      </c>
      <c r="L143" s="97">
        <f t="shared" si="45"/>
        <v>16.536470220406841</v>
      </c>
      <c r="M143" s="95">
        <v>4465974014</v>
      </c>
      <c r="N143" s="97">
        <f t="shared" si="46"/>
        <v>1138662847</v>
      </c>
      <c r="O143" s="97">
        <f t="shared" si="47"/>
        <v>34.221712062675863</v>
      </c>
      <c r="P143" s="95">
        <v>5068015154</v>
      </c>
      <c r="Q143" s="97">
        <f t="shared" si="48"/>
        <v>602041140</v>
      </c>
      <c r="R143" s="97">
        <f t="shared" si="49"/>
        <v>13.48062344547265</v>
      </c>
      <c r="S143" s="95">
        <v>5205997405</v>
      </c>
      <c r="T143" s="97">
        <f t="shared" si="50"/>
        <v>137982251</v>
      </c>
      <c r="U143" s="97">
        <f t="shared" si="51"/>
        <v>2.7226092820795063</v>
      </c>
      <c r="V143" s="95">
        <v>5336623980</v>
      </c>
      <c r="W143" s="97">
        <f t="shared" si="52"/>
        <v>130626575</v>
      </c>
      <c r="X143" s="97">
        <f t="shared" si="53"/>
        <v>2.5091555918668385</v>
      </c>
      <c r="Y143" s="95">
        <v>338641489</v>
      </c>
      <c r="Z143" s="97">
        <f t="shared" si="54"/>
        <v>-4997982491</v>
      </c>
      <c r="AA143" s="97">
        <f t="shared" si="55"/>
        <v>-93.654387300489546</v>
      </c>
      <c r="AB143" s="95">
        <v>75484549</v>
      </c>
      <c r="AC143" s="97">
        <f t="shared" si="56"/>
        <v>-263156940</v>
      </c>
      <c r="AD143" s="97">
        <f t="shared" si="57"/>
        <v>-77.709598069951795</v>
      </c>
      <c r="AE143" s="97">
        <v>65840560.005230002</v>
      </c>
      <c r="AF143" s="97">
        <f t="shared" si="58"/>
        <v>-9643988.9947699979</v>
      </c>
      <c r="AG143" s="97">
        <f t="shared" si="59"/>
        <v>-12.776109975526248</v>
      </c>
      <c r="AH143" s="97">
        <v>0</v>
      </c>
      <c r="AI143" s="97">
        <f t="shared" si="60"/>
        <v>-65840560.005230002</v>
      </c>
      <c r="AJ143" s="97">
        <f t="shared" si="61"/>
        <v>-100</v>
      </c>
      <c r="AK143" s="97">
        <v>0</v>
      </c>
      <c r="AL143" s="97">
        <f t="shared" si="62"/>
        <v>0</v>
      </c>
      <c r="AM143" s="97">
        <f t="shared" si="63"/>
        <v>0</v>
      </c>
      <c r="AN143" s="98">
        <v>0</v>
      </c>
      <c r="AO143" s="97">
        <f t="shared" si="64"/>
        <v>0</v>
      </c>
      <c r="AP143" s="97">
        <f t="shared" si="65"/>
        <v>0</v>
      </c>
      <c r="AQ143" s="98">
        <v>0</v>
      </c>
      <c r="AR143" s="97">
        <f t="shared" si="66"/>
        <v>0</v>
      </c>
      <c r="AS143" s="97">
        <f t="shared" si="67"/>
        <v>0</v>
      </c>
      <c r="AT143" s="97">
        <v>0</v>
      </c>
      <c r="AU143" s="97">
        <f t="shared" si="68"/>
        <v>0</v>
      </c>
      <c r="AV143" s="97">
        <f t="shared" si="69"/>
        <v>0</v>
      </c>
    </row>
    <row r="144" spans="1:48" ht="25.5">
      <c r="A144" s="91" t="s">
        <v>313</v>
      </c>
      <c r="B144" s="91" t="s">
        <v>2009</v>
      </c>
      <c r="C144" s="95">
        <v>-2847165437</v>
      </c>
      <c r="D144" s="95">
        <v>-4153509503</v>
      </c>
      <c r="E144" s="96">
        <f t="shared" si="40"/>
        <v>-1306344066</v>
      </c>
      <c r="F144" s="97">
        <f t="shared" si="41"/>
        <v>45.882267641478116</v>
      </c>
      <c r="G144" s="95">
        <v>-2705598672</v>
      </c>
      <c r="H144" s="97">
        <f t="shared" si="42"/>
        <v>1447910831</v>
      </c>
      <c r="I144" s="97">
        <f t="shared" si="43"/>
        <v>-34.859937841822727</v>
      </c>
      <c r="J144" s="95">
        <v>-3662873166</v>
      </c>
      <c r="K144" s="97">
        <f t="shared" si="44"/>
        <v>-957274494</v>
      </c>
      <c r="L144" s="97">
        <f t="shared" si="45"/>
        <v>35.381244968322484</v>
      </c>
      <c r="M144" s="95">
        <v>-3817191630</v>
      </c>
      <c r="N144" s="97">
        <f t="shared" si="46"/>
        <v>-154318464</v>
      </c>
      <c r="O144" s="97">
        <f t="shared" si="47"/>
        <v>4.2130441597714885</v>
      </c>
      <c r="P144" s="95">
        <v>-3593427102</v>
      </c>
      <c r="Q144" s="97">
        <f t="shared" si="48"/>
        <v>223764528</v>
      </c>
      <c r="R144" s="97">
        <f t="shared" si="49"/>
        <v>-5.8620197697541325</v>
      </c>
      <c r="S144" s="95">
        <v>-3616945357</v>
      </c>
      <c r="T144" s="97">
        <f t="shared" si="50"/>
        <v>-23518255</v>
      </c>
      <c r="U144" s="97">
        <f t="shared" si="51"/>
        <v>0.65447981362723073</v>
      </c>
      <c r="V144" s="95">
        <v>-3823400812</v>
      </c>
      <c r="W144" s="97">
        <f t="shared" si="52"/>
        <v>-206455455</v>
      </c>
      <c r="X144" s="97">
        <f t="shared" si="53"/>
        <v>5.7080059172151882</v>
      </c>
      <c r="Y144" s="95">
        <v>-8788632701</v>
      </c>
      <c r="Z144" s="97">
        <f t="shared" si="54"/>
        <v>-4965231889</v>
      </c>
      <c r="AA144" s="97">
        <f t="shared" si="55"/>
        <v>129.86427877025832</v>
      </c>
      <c r="AB144" s="95">
        <v>-10028017832</v>
      </c>
      <c r="AC144" s="97">
        <f t="shared" si="56"/>
        <v>-1239385131</v>
      </c>
      <c r="AD144" s="97">
        <f t="shared" si="57"/>
        <v>14.102138218371312</v>
      </c>
      <c r="AE144" s="97">
        <v>-9062774367.0886898</v>
      </c>
      <c r="AF144" s="97">
        <f t="shared" si="58"/>
        <v>965243464.9113102</v>
      </c>
      <c r="AG144" s="97">
        <f t="shared" si="59"/>
        <v>-9.6254661796787104</v>
      </c>
      <c r="AH144" s="97">
        <v>-8777214550.2840405</v>
      </c>
      <c r="AI144" s="97">
        <f t="shared" si="60"/>
        <v>285559816.80464935</v>
      </c>
      <c r="AJ144" s="97">
        <f t="shared" si="61"/>
        <v>-3.1509094813355931</v>
      </c>
      <c r="AK144" s="97">
        <v>-8341906728.0637302</v>
      </c>
      <c r="AL144" s="97">
        <f t="shared" si="62"/>
        <v>435307822.22031021</v>
      </c>
      <c r="AM144" s="97">
        <f t="shared" si="63"/>
        <v>-4.9595212664161563</v>
      </c>
      <c r="AN144" s="97">
        <v>-8258510906.2640696</v>
      </c>
      <c r="AO144" s="97">
        <f t="shared" si="64"/>
        <v>83395821.799660683</v>
      </c>
      <c r="AP144" s="97">
        <f t="shared" si="65"/>
        <v>-0.99972134091480047</v>
      </c>
      <c r="AQ144" s="97">
        <v>-10213203816.2542</v>
      </c>
      <c r="AR144" s="97">
        <f t="shared" si="66"/>
        <v>-1954692909.9901304</v>
      </c>
      <c r="AS144" s="97">
        <f t="shared" si="67"/>
        <v>23.668830036992485</v>
      </c>
      <c r="AT144" s="97">
        <v>-10459124259.3176</v>
      </c>
      <c r="AU144" s="97">
        <f t="shared" si="68"/>
        <v>-245920443.06340027</v>
      </c>
      <c r="AV144" s="97">
        <f t="shared" si="69"/>
        <v>2.4078677708558076</v>
      </c>
    </row>
    <row r="145" spans="1:48">
      <c r="A145" s="91" t="s">
        <v>2032</v>
      </c>
      <c r="B145" s="91" t="s">
        <v>2033</v>
      </c>
      <c r="C145" s="95"/>
      <c r="D145" s="95"/>
      <c r="E145" s="96"/>
      <c r="F145" s="97"/>
      <c r="G145" s="95"/>
      <c r="H145" s="97"/>
      <c r="I145" s="97"/>
      <c r="J145" s="95"/>
      <c r="K145" s="97"/>
      <c r="L145" s="97"/>
      <c r="M145" s="95"/>
      <c r="N145" s="97"/>
      <c r="O145" s="97"/>
      <c r="P145" s="95"/>
      <c r="Q145" s="97"/>
      <c r="R145" s="97"/>
      <c r="S145" s="95"/>
      <c r="T145" s="97"/>
      <c r="U145" s="97"/>
      <c r="V145" s="95"/>
      <c r="W145" s="97"/>
      <c r="X145" s="97"/>
      <c r="Y145" s="95"/>
      <c r="Z145" s="97"/>
      <c r="AA145" s="97"/>
      <c r="AB145" s="95"/>
      <c r="AC145" s="97"/>
      <c r="AD145" s="97"/>
      <c r="AE145" s="97"/>
      <c r="AF145" s="97"/>
      <c r="AG145" s="97"/>
      <c r="AH145" s="97">
        <v>112397601.46147001</v>
      </c>
      <c r="AI145" s="97">
        <f t="shared" si="60"/>
        <v>112397601.46147001</v>
      </c>
      <c r="AJ145" s="97">
        <f t="shared" si="61"/>
        <v>0</v>
      </c>
      <c r="AK145" s="97">
        <v>122543690.02547</v>
      </c>
      <c r="AL145" s="97">
        <f t="shared" si="62"/>
        <v>10146088.563999996</v>
      </c>
      <c r="AM145" s="97">
        <f t="shared" si="63"/>
        <v>9.0269618141967953</v>
      </c>
      <c r="AN145" s="97">
        <v>211788971.25981</v>
      </c>
      <c r="AO145" s="97">
        <f t="shared" si="64"/>
        <v>89245281.234339997</v>
      </c>
      <c r="AP145" s="97">
        <f t="shared" si="65"/>
        <v>72.827316702957845</v>
      </c>
      <c r="AQ145" s="97">
        <v>213200348.91981</v>
      </c>
      <c r="AR145" s="97">
        <f t="shared" si="66"/>
        <v>1411377.6599999964</v>
      </c>
      <c r="AS145" s="97">
        <f t="shared" si="67"/>
        <v>0.6664075336900348</v>
      </c>
      <c r="AT145" s="97">
        <v>208884376.55410001</v>
      </c>
      <c r="AU145" s="97">
        <f t="shared" si="68"/>
        <v>-4315972.3657099903</v>
      </c>
      <c r="AV145" s="97">
        <f t="shared" si="69"/>
        <v>-2.0243739691689413</v>
      </c>
    </row>
    <row r="146" spans="1:48" ht="25.5">
      <c r="A146" s="91" t="s">
        <v>2036</v>
      </c>
      <c r="B146" s="91" t="s">
        <v>2037</v>
      </c>
      <c r="C146" s="95"/>
      <c r="D146" s="95"/>
      <c r="E146" s="96"/>
      <c r="F146" s="97"/>
      <c r="G146" s="95"/>
      <c r="H146" s="97"/>
      <c r="I146" s="97"/>
      <c r="J146" s="95"/>
      <c r="K146" s="97"/>
      <c r="L146" s="97"/>
      <c r="M146" s="95"/>
      <c r="N146" s="97"/>
      <c r="O146" s="97"/>
      <c r="P146" s="95"/>
      <c r="Q146" s="97"/>
      <c r="R146" s="97"/>
      <c r="S146" s="95"/>
      <c r="T146" s="97"/>
      <c r="U146" s="97"/>
      <c r="V146" s="95"/>
      <c r="W146" s="97"/>
      <c r="X146" s="97"/>
      <c r="Y146" s="95"/>
      <c r="Z146" s="97"/>
      <c r="AA146" s="97"/>
      <c r="AB146" s="95"/>
      <c r="AC146" s="97"/>
      <c r="AD146" s="97"/>
      <c r="AE146" s="97"/>
      <c r="AF146" s="97"/>
      <c r="AG146" s="97"/>
      <c r="AH146" s="97">
        <v>-1790654.8589999999</v>
      </c>
      <c r="AI146" s="97">
        <f t="shared" si="60"/>
        <v>-1790654.8589999999</v>
      </c>
      <c r="AJ146" s="97">
        <f t="shared" si="61"/>
        <v>0</v>
      </c>
      <c r="AK146" s="97">
        <v>-2449753.8066400001</v>
      </c>
      <c r="AL146" s="97">
        <f t="shared" si="62"/>
        <v>-659098.94764000014</v>
      </c>
      <c r="AM146" s="97">
        <f t="shared" si="63"/>
        <v>36.807704417593747</v>
      </c>
      <c r="AN146" s="97">
        <v>-4133616.9747500001</v>
      </c>
      <c r="AO146" s="97">
        <f t="shared" si="64"/>
        <v>-1683863.16811</v>
      </c>
      <c r="AP146" s="97">
        <f t="shared" si="65"/>
        <v>68.736015984378867</v>
      </c>
      <c r="AQ146" s="97">
        <v>-4554755.4620000003</v>
      </c>
      <c r="AR146" s="97">
        <f t="shared" si="66"/>
        <v>-421138.48725000024</v>
      </c>
      <c r="AS146" s="97">
        <f t="shared" si="67"/>
        <v>10.188135229328319</v>
      </c>
      <c r="AT146" s="97">
        <v>-5185635.4406500002</v>
      </c>
      <c r="AU146" s="97">
        <f t="shared" si="68"/>
        <v>-630879.97864999995</v>
      </c>
      <c r="AV146" s="97">
        <f t="shared" si="69"/>
        <v>13.851017555462342</v>
      </c>
    </row>
    <row r="147" spans="1:48" ht="25.5">
      <c r="A147" s="91" t="s">
        <v>2039</v>
      </c>
      <c r="B147" s="91" t="s">
        <v>2040</v>
      </c>
      <c r="C147" s="95"/>
      <c r="D147" s="95"/>
      <c r="E147" s="96"/>
      <c r="F147" s="97"/>
      <c r="G147" s="95"/>
      <c r="H147" s="97"/>
      <c r="I147" s="97"/>
      <c r="J147" s="95"/>
      <c r="K147" s="97"/>
      <c r="L147" s="97"/>
      <c r="M147" s="95"/>
      <c r="N147" s="97"/>
      <c r="O147" s="97"/>
      <c r="P147" s="95"/>
      <c r="Q147" s="97"/>
      <c r="R147" s="97"/>
      <c r="S147" s="95"/>
      <c r="T147" s="97"/>
      <c r="U147" s="97"/>
      <c r="V147" s="95"/>
      <c r="W147" s="97"/>
      <c r="X147" s="97"/>
      <c r="Y147" s="95"/>
      <c r="Z147" s="97"/>
      <c r="AA147" s="97"/>
      <c r="AB147" s="95"/>
      <c r="AC147" s="97"/>
      <c r="AD147" s="97"/>
      <c r="AE147" s="97"/>
      <c r="AF147" s="97"/>
      <c r="AG147" s="97"/>
      <c r="AH147" s="97">
        <v>-456661.005</v>
      </c>
      <c r="AI147" s="97">
        <f t="shared" si="60"/>
        <v>-456661.005</v>
      </c>
      <c r="AJ147" s="97">
        <f t="shared" si="61"/>
        <v>0</v>
      </c>
      <c r="AK147" s="97">
        <v>-574688.701</v>
      </c>
      <c r="AL147" s="97">
        <f t="shared" si="62"/>
        <v>-118027.696</v>
      </c>
      <c r="AM147" s="97">
        <f t="shared" si="63"/>
        <v>25.845801307251971</v>
      </c>
      <c r="AN147" s="97">
        <v>-690440.34299999999</v>
      </c>
      <c r="AO147" s="97">
        <f t="shared" si="64"/>
        <v>-115751.64199999999</v>
      </c>
      <c r="AP147" s="97">
        <f t="shared" si="65"/>
        <v>20.141624813326544</v>
      </c>
      <c r="AQ147" s="97">
        <v>-809845.946</v>
      </c>
      <c r="AR147" s="97">
        <f t="shared" si="66"/>
        <v>-119405.603</v>
      </c>
      <c r="AS147" s="97">
        <f t="shared" si="67"/>
        <v>17.294123121655421</v>
      </c>
      <c r="AT147" s="97">
        <v>-931603.02500000002</v>
      </c>
      <c r="AU147" s="97">
        <f t="shared" si="68"/>
        <v>-121757.07900000003</v>
      </c>
      <c r="AV147" s="97">
        <f t="shared" si="69"/>
        <v>15.034597580118037</v>
      </c>
    </row>
    <row r="148" spans="1:48">
      <c r="A148" s="91" t="s">
        <v>314</v>
      </c>
      <c r="B148" s="91" t="s">
        <v>211</v>
      </c>
      <c r="C148" s="95">
        <v>40168841664</v>
      </c>
      <c r="D148" s="95">
        <v>49646502172</v>
      </c>
      <c r="E148" s="96">
        <f t="shared" si="40"/>
        <v>9477660508</v>
      </c>
      <c r="F148" s="97">
        <f t="shared" si="41"/>
        <v>23.594557660581088</v>
      </c>
      <c r="G148" s="95">
        <v>64261085568</v>
      </c>
      <c r="H148" s="97">
        <f t="shared" si="42"/>
        <v>14614583396</v>
      </c>
      <c r="I148" s="97">
        <f t="shared" si="43"/>
        <v>29.437287133276513</v>
      </c>
      <c r="J148" s="95">
        <v>64864903906</v>
      </c>
      <c r="K148" s="97">
        <f t="shared" si="44"/>
        <v>603818338</v>
      </c>
      <c r="L148" s="97">
        <f t="shared" si="45"/>
        <v>0.93963295618629039</v>
      </c>
      <c r="M148" s="95">
        <v>80295661683</v>
      </c>
      <c r="N148" s="97">
        <f t="shared" si="46"/>
        <v>15430757777</v>
      </c>
      <c r="O148" s="97">
        <f t="shared" si="47"/>
        <v>23.789070587943407</v>
      </c>
      <c r="P148" s="95">
        <v>95452478869</v>
      </c>
      <c r="Q148" s="97">
        <f t="shared" si="48"/>
        <v>15156817186</v>
      </c>
      <c r="R148" s="97">
        <f t="shared" si="49"/>
        <v>18.876259150634738</v>
      </c>
      <c r="S148" s="95">
        <v>105897310254</v>
      </c>
      <c r="T148" s="97">
        <f t="shared" si="50"/>
        <v>10444831385</v>
      </c>
      <c r="U148" s="97">
        <f t="shared" si="51"/>
        <v>10.942441211332604</v>
      </c>
      <c r="V148" s="95">
        <v>116892830566</v>
      </c>
      <c r="W148" s="97">
        <f t="shared" si="52"/>
        <v>10995520312</v>
      </c>
      <c r="X148" s="97">
        <f t="shared" si="53"/>
        <v>10.383191306395503</v>
      </c>
      <c r="Y148" s="95">
        <v>176845826677</v>
      </c>
      <c r="Z148" s="97">
        <f t="shared" si="54"/>
        <v>59952996111</v>
      </c>
      <c r="AA148" s="97">
        <f t="shared" si="55"/>
        <v>51.288856485641652</v>
      </c>
      <c r="AB148" s="95">
        <v>193493228477</v>
      </c>
      <c r="AC148" s="97">
        <f t="shared" si="56"/>
        <v>16647401800</v>
      </c>
      <c r="AD148" s="97">
        <f t="shared" si="57"/>
        <v>9.4135112559968075</v>
      </c>
      <c r="AE148" s="97">
        <v>212470174805.97299</v>
      </c>
      <c r="AF148" s="97">
        <f t="shared" si="58"/>
        <v>18976946328.972992</v>
      </c>
      <c r="AG148" s="97">
        <f t="shared" si="59"/>
        <v>9.8075506199064364</v>
      </c>
      <c r="AH148" s="97">
        <v>331674090310.51398</v>
      </c>
      <c r="AI148" s="97">
        <f t="shared" si="60"/>
        <v>119203915504.54099</v>
      </c>
      <c r="AJ148" s="97">
        <f t="shared" si="61"/>
        <v>56.103834626858841</v>
      </c>
      <c r="AK148" s="97">
        <v>344365050853.27399</v>
      </c>
      <c r="AL148" s="97">
        <f t="shared" si="62"/>
        <v>12690960542.76001</v>
      </c>
      <c r="AM148" s="97">
        <f t="shared" si="63"/>
        <v>3.8263346198910821</v>
      </c>
      <c r="AN148" s="97">
        <v>356857568040.25299</v>
      </c>
      <c r="AO148" s="97">
        <f t="shared" si="64"/>
        <v>12492517186.979004</v>
      </c>
      <c r="AP148" s="97">
        <f t="shared" si="65"/>
        <v>3.6276960034198642</v>
      </c>
      <c r="AQ148" s="97">
        <v>366207634282.76099</v>
      </c>
      <c r="AR148" s="97">
        <f t="shared" si="66"/>
        <v>9350066242.5079956</v>
      </c>
      <c r="AS148" s="97">
        <f t="shared" si="67"/>
        <v>2.6201115178404519</v>
      </c>
      <c r="AT148" s="97">
        <v>380036379752.72101</v>
      </c>
      <c r="AU148" s="97">
        <f t="shared" si="68"/>
        <v>13828745469.960022</v>
      </c>
      <c r="AV148" s="97">
        <f t="shared" si="69"/>
        <v>3.7762034909633786</v>
      </c>
    </row>
    <row r="149" spans="1:48">
      <c r="A149" s="91" t="s">
        <v>315</v>
      </c>
      <c r="B149" s="91" t="s">
        <v>199</v>
      </c>
      <c r="C149" s="95">
        <v>3435202</v>
      </c>
      <c r="D149" s="95">
        <v>3109851</v>
      </c>
      <c r="E149" s="96">
        <f t="shared" si="40"/>
        <v>-325351</v>
      </c>
      <c r="F149" s="97">
        <f t="shared" si="41"/>
        <v>-9.4710878719795808</v>
      </c>
      <c r="G149" s="95">
        <v>2252425</v>
      </c>
      <c r="H149" s="97">
        <f t="shared" si="42"/>
        <v>-857426</v>
      </c>
      <c r="I149" s="97">
        <f t="shared" si="43"/>
        <v>-27.571288785218329</v>
      </c>
      <c r="J149" s="95">
        <v>2147756</v>
      </c>
      <c r="K149" s="97">
        <f t="shared" si="44"/>
        <v>-104669</v>
      </c>
      <c r="L149" s="97">
        <f t="shared" si="45"/>
        <v>-4.6469471791513586</v>
      </c>
      <c r="M149" s="95">
        <v>2636724</v>
      </c>
      <c r="N149" s="97">
        <f t="shared" si="46"/>
        <v>488968</v>
      </c>
      <c r="O149" s="97">
        <f t="shared" si="47"/>
        <v>22.766459504710966</v>
      </c>
      <c r="P149" s="95">
        <v>1889971</v>
      </c>
      <c r="Q149" s="97">
        <f t="shared" si="48"/>
        <v>-746753</v>
      </c>
      <c r="R149" s="97">
        <f t="shared" si="49"/>
        <v>-28.3212425722222</v>
      </c>
      <c r="S149" s="95">
        <v>2060992</v>
      </c>
      <c r="T149" s="97">
        <f t="shared" si="50"/>
        <v>171021</v>
      </c>
      <c r="U149" s="97">
        <f t="shared" si="51"/>
        <v>9.0488690038101112</v>
      </c>
      <c r="V149" s="95">
        <v>2413748</v>
      </c>
      <c r="W149" s="97">
        <f t="shared" si="52"/>
        <v>352756</v>
      </c>
      <c r="X149" s="97">
        <f t="shared" si="53"/>
        <v>17.11583548116635</v>
      </c>
      <c r="Y149" s="95">
        <v>2844378</v>
      </c>
      <c r="Z149" s="97">
        <f t="shared" si="54"/>
        <v>430630</v>
      </c>
      <c r="AA149" s="97">
        <f t="shared" si="55"/>
        <v>17.84071908086511</v>
      </c>
      <c r="AB149" s="95">
        <v>2929276</v>
      </c>
      <c r="AC149" s="97">
        <f t="shared" si="56"/>
        <v>84898</v>
      </c>
      <c r="AD149" s="97">
        <f t="shared" si="57"/>
        <v>2.9847650347457333</v>
      </c>
      <c r="AE149" s="97">
        <v>2945469.9309999999</v>
      </c>
      <c r="AF149" s="97">
        <f t="shared" si="58"/>
        <v>16193.930999999866</v>
      </c>
      <c r="AG149" s="97">
        <f t="shared" si="59"/>
        <v>0.55283049463416445</v>
      </c>
      <c r="AH149" s="97">
        <v>4321553.6780000003</v>
      </c>
      <c r="AI149" s="97">
        <f t="shared" si="60"/>
        <v>1376083.7470000004</v>
      </c>
      <c r="AJ149" s="97">
        <f t="shared" si="61"/>
        <v>46.7186486107775</v>
      </c>
      <c r="AK149" s="97">
        <v>20753774.236139998</v>
      </c>
      <c r="AL149" s="97">
        <f t="shared" si="62"/>
        <v>16432220.558139998</v>
      </c>
      <c r="AM149" s="97">
        <f t="shared" si="63"/>
        <v>380.23872390599973</v>
      </c>
      <c r="AN149" s="97">
        <v>23218403.24814</v>
      </c>
      <c r="AO149" s="97">
        <f t="shared" si="64"/>
        <v>2464629.012000002</v>
      </c>
      <c r="AP149" s="97">
        <f t="shared" si="65"/>
        <v>11.875570120196119</v>
      </c>
      <c r="AQ149" s="97">
        <v>29268322.086139999</v>
      </c>
      <c r="AR149" s="97">
        <f t="shared" si="66"/>
        <v>6049918.8379999995</v>
      </c>
      <c r="AS149" s="97">
        <f t="shared" si="67"/>
        <v>26.056567169340777</v>
      </c>
      <c r="AT149" s="97">
        <v>43998114.623089999</v>
      </c>
      <c r="AU149" s="97">
        <f t="shared" si="68"/>
        <v>14729792.53695</v>
      </c>
      <c r="AV149" s="97">
        <f t="shared" si="69"/>
        <v>50.326740609176525</v>
      </c>
    </row>
    <row r="150" spans="1:48">
      <c r="A150" s="91" t="s">
        <v>316</v>
      </c>
      <c r="B150" s="91" t="s">
        <v>200</v>
      </c>
      <c r="C150" s="95">
        <v>0</v>
      </c>
      <c r="D150" s="95">
        <v>91553</v>
      </c>
      <c r="E150" s="96">
        <f t="shared" si="40"/>
        <v>91553</v>
      </c>
      <c r="F150" s="97">
        <f t="shared" si="41"/>
        <v>0</v>
      </c>
      <c r="G150" s="95">
        <v>6227</v>
      </c>
      <c r="H150" s="97">
        <f t="shared" si="42"/>
        <v>-85326</v>
      </c>
      <c r="I150" s="97">
        <f t="shared" si="43"/>
        <v>-93.198475200157276</v>
      </c>
      <c r="J150" s="95">
        <v>6227</v>
      </c>
      <c r="K150" s="97">
        <f t="shared" si="44"/>
        <v>0</v>
      </c>
      <c r="L150" s="97">
        <f t="shared" si="45"/>
        <v>0</v>
      </c>
      <c r="M150" s="95">
        <v>6227</v>
      </c>
      <c r="N150" s="97">
        <f t="shared" si="46"/>
        <v>0</v>
      </c>
      <c r="O150" s="97">
        <f t="shared" si="47"/>
        <v>0</v>
      </c>
      <c r="P150" s="95">
        <v>0</v>
      </c>
      <c r="Q150" s="97">
        <f t="shared" si="48"/>
        <v>-6227</v>
      </c>
      <c r="R150" s="97">
        <f t="shared" si="49"/>
        <v>-100</v>
      </c>
      <c r="S150" s="95">
        <v>0</v>
      </c>
      <c r="T150" s="97">
        <f t="shared" si="50"/>
        <v>0</v>
      </c>
      <c r="U150" s="97">
        <f t="shared" si="51"/>
        <v>0</v>
      </c>
      <c r="V150" s="95">
        <v>0</v>
      </c>
      <c r="W150" s="97">
        <f t="shared" si="52"/>
        <v>0</v>
      </c>
      <c r="X150" s="97">
        <f t="shared" si="53"/>
        <v>0</v>
      </c>
      <c r="Y150" s="95">
        <v>0</v>
      </c>
      <c r="Z150" s="97">
        <f t="shared" si="54"/>
        <v>0</v>
      </c>
      <c r="AA150" s="97">
        <f t="shared" si="55"/>
        <v>0</v>
      </c>
      <c r="AB150" s="95">
        <v>0</v>
      </c>
      <c r="AC150" s="97">
        <f t="shared" si="56"/>
        <v>0</v>
      </c>
      <c r="AD150" s="97">
        <f t="shared" si="57"/>
        <v>0</v>
      </c>
      <c r="AE150" s="97">
        <v>0</v>
      </c>
      <c r="AF150" s="97">
        <f t="shared" si="58"/>
        <v>0</v>
      </c>
      <c r="AG150" s="97">
        <f t="shared" si="59"/>
        <v>0</v>
      </c>
      <c r="AH150" s="97">
        <v>0</v>
      </c>
      <c r="AI150" s="97">
        <f t="shared" si="60"/>
        <v>0</v>
      </c>
      <c r="AJ150" s="97">
        <f t="shared" si="61"/>
        <v>0</v>
      </c>
      <c r="AK150" s="97">
        <v>0</v>
      </c>
      <c r="AL150" s="97">
        <f t="shared" si="62"/>
        <v>0</v>
      </c>
      <c r="AM150" s="97">
        <f t="shared" si="63"/>
        <v>0</v>
      </c>
      <c r="AN150" s="97">
        <v>3737.904</v>
      </c>
      <c r="AO150" s="97">
        <f t="shared" si="64"/>
        <v>3737.904</v>
      </c>
      <c r="AP150" s="97">
        <f t="shared" si="65"/>
        <v>0</v>
      </c>
      <c r="AQ150" s="97">
        <v>3737.904</v>
      </c>
      <c r="AR150" s="97">
        <f t="shared" si="66"/>
        <v>0</v>
      </c>
      <c r="AS150" s="97">
        <f t="shared" si="67"/>
        <v>0</v>
      </c>
      <c r="AT150" s="97">
        <v>3737.904</v>
      </c>
      <c r="AU150" s="97">
        <f t="shared" si="68"/>
        <v>0</v>
      </c>
      <c r="AV150" s="97">
        <f t="shared" si="69"/>
        <v>0</v>
      </c>
    </row>
    <row r="151" spans="1:48">
      <c r="A151" s="91" t="s">
        <v>317</v>
      </c>
      <c r="B151" s="91" t="s">
        <v>2046</v>
      </c>
      <c r="C151" s="95">
        <v>8045321601</v>
      </c>
      <c r="D151" s="95">
        <v>9291431098</v>
      </c>
      <c r="E151" s="96">
        <f t="shared" si="40"/>
        <v>1246109497</v>
      </c>
      <c r="F151" s="97">
        <f t="shared" si="41"/>
        <v>15.488622566003002</v>
      </c>
      <c r="G151" s="95">
        <v>11350421198</v>
      </c>
      <c r="H151" s="97">
        <f t="shared" si="42"/>
        <v>2058990100</v>
      </c>
      <c r="I151" s="97">
        <f t="shared" si="43"/>
        <v>22.160096526391957</v>
      </c>
      <c r="J151" s="95">
        <v>12132257817</v>
      </c>
      <c r="K151" s="97">
        <f t="shared" si="44"/>
        <v>781836619</v>
      </c>
      <c r="L151" s="97">
        <f t="shared" si="45"/>
        <v>6.8881727414464882</v>
      </c>
      <c r="M151" s="95">
        <v>14346240946</v>
      </c>
      <c r="N151" s="97">
        <f t="shared" si="46"/>
        <v>2213983129</v>
      </c>
      <c r="O151" s="97">
        <f t="shared" si="47"/>
        <v>18.248731294662367</v>
      </c>
      <c r="P151" s="95">
        <v>14253550068</v>
      </c>
      <c r="Q151" s="97">
        <f t="shared" si="48"/>
        <v>-92690878</v>
      </c>
      <c r="R151" s="97">
        <f t="shared" si="49"/>
        <v>-0.64609871219153026</v>
      </c>
      <c r="S151" s="95">
        <v>15071761061</v>
      </c>
      <c r="T151" s="97">
        <f t="shared" si="50"/>
        <v>818210993</v>
      </c>
      <c r="U151" s="97">
        <f t="shared" si="51"/>
        <v>5.7404014375122481</v>
      </c>
      <c r="V151" s="95">
        <v>16480793043</v>
      </c>
      <c r="W151" s="97">
        <f t="shared" si="52"/>
        <v>1409031982</v>
      </c>
      <c r="X151" s="97">
        <f t="shared" si="53"/>
        <v>9.34882112513076</v>
      </c>
      <c r="Y151" s="95">
        <v>20985301125</v>
      </c>
      <c r="Z151" s="97">
        <f t="shared" si="54"/>
        <v>4504508082</v>
      </c>
      <c r="AA151" s="97">
        <f t="shared" si="55"/>
        <v>27.331864857760777</v>
      </c>
      <c r="AB151" s="95">
        <v>24736773539</v>
      </c>
      <c r="AC151" s="97">
        <f t="shared" si="56"/>
        <v>3751472414</v>
      </c>
      <c r="AD151" s="97">
        <f t="shared" si="57"/>
        <v>17.876667061645513</v>
      </c>
      <c r="AE151" s="97">
        <v>25421504700.077698</v>
      </c>
      <c r="AF151" s="97">
        <f t="shared" si="58"/>
        <v>684731161.07769775</v>
      </c>
      <c r="AG151" s="97">
        <f t="shared" si="59"/>
        <v>2.7680698131393351</v>
      </c>
      <c r="AH151" s="97">
        <v>28626030815.078999</v>
      </c>
      <c r="AI151" s="97">
        <f t="shared" si="60"/>
        <v>3204526115.0013008</v>
      </c>
      <c r="AJ151" s="97">
        <f t="shared" si="61"/>
        <v>12.605572143774427</v>
      </c>
      <c r="AK151" s="97">
        <v>30109243784.729801</v>
      </c>
      <c r="AL151" s="97">
        <f t="shared" si="62"/>
        <v>1483212969.6508026</v>
      </c>
      <c r="AM151" s="97">
        <f t="shared" si="63"/>
        <v>5.1813434395854419</v>
      </c>
      <c r="AN151" s="97">
        <v>24640054670.5644</v>
      </c>
      <c r="AO151" s="97">
        <f t="shared" si="64"/>
        <v>-5469189114.1654015</v>
      </c>
      <c r="AP151" s="97">
        <f t="shared" si="65"/>
        <v>-18.16448514372571</v>
      </c>
      <c r="AQ151" s="97">
        <v>24335609605.269199</v>
      </c>
      <c r="AR151" s="97">
        <f t="shared" si="66"/>
        <v>-304445065.29520035</v>
      </c>
      <c r="AS151" s="97">
        <f t="shared" si="67"/>
        <v>-1.2355697638077798</v>
      </c>
      <c r="AT151" s="97">
        <v>29585510436.4067</v>
      </c>
      <c r="AU151" s="97">
        <f t="shared" si="68"/>
        <v>5249900831.1375008</v>
      </c>
      <c r="AV151" s="97">
        <f t="shared" si="69"/>
        <v>21.572916874869577</v>
      </c>
    </row>
    <row r="152" spans="1:48">
      <c r="A152" s="91" t="s">
        <v>318</v>
      </c>
      <c r="B152" s="91" t="s">
        <v>169</v>
      </c>
      <c r="C152" s="95">
        <v>467351382</v>
      </c>
      <c r="D152" s="95">
        <v>1371087510</v>
      </c>
      <c r="E152" s="96">
        <f t="shared" si="40"/>
        <v>903736128</v>
      </c>
      <c r="F152" s="97">
        <f t="shared" si="41"/>
        <v>193.37401424438283</v>
      </c>
      <c r="G152" s="95">
        <v>2401757111</v>
      </c>
      <c r="H152" s="97">
        <f t="shared" si="42"/>
        <v>1030669601</v>
      </c>
      <c r="I152" s="97">
        <f t="shared" si="43"/>
        <v>75.17168623321497</v>
      </c>
      <c r="J152" s="95">
        <v>3528481360</v>
      </c>
      <c r="K152" s="97">
        <f t="shared" si="44"/>
        <v>1126724249</v>
      </c>
      <c r="L152" s="97">
        <f t="shared" si="45"/>
        <v>46.912497680953052</v>
      </c>
      <c r="M152" s="95">
        <v>7273660243</v>
      </c>
      <c r="N152" s="97">
        <f t="shared" si="46"/>
        <v>3745178883</v>
      </c>
      <c r="O152" s="97">
        <f t="shared" si="47"/>
        <v>106.14138211006447</v>
      </c>
      <c r="P152" s="95">
        <v>12084058241</v>
      </c>
      <c r="Q152" s="97">
        <f t="shared" si="48"/>
        <v>4810397998</v>
      </c>
      <c r="R152" s="97">
        <f t="shared" si="49"/>
        <v>66.134488514629396</v>
      </c>
      <c r="S152" s="95">
        <v>15408910080</v>
      </c>
      <c r="T152" s="97">
        <f t="shared" si="50"/>
        <v>3324851839</v>
      </c>
      <c r="U152" s="97">
        <f t="shared" si="51"/>
        <v>27.51436456768398</v>
      </c>
      <c r="V152" s="95">
        <v>16634583165</v>
      </c>
      <c r="W152" s="97">
        <f t="shared" si="52"/>
        <v>1225673085</v>
      </c>
      <c r="X152" s="97">
        <f t="shared" si="53"/>
        <v>7.9543139562535501</v>
      </c>
      <c r="Y152" s="95">
        <v>13279804562</v>
      </c>
      <c r="Z152" s="97">
        <f t="shared" si="54"/>
        <v>-3354778603</v>
      </c>
      <c r="AA152" s="97">
        <f t="shared" si="55"/>
        <v>-20.167494248119322</v>
      </c>
      <c r="AB152" s="95">
        <v>16665164390</v>
      </c>
      <c r="AC152" s="97">
        <f t="shared" si="56"/>
        <v>3385359828</v>
      </c>
      <c r="AD152" s="97">
        <f t="shared" si="57"/>
        <v>25.492542546048952</v>
      </c>
      <c r="AE152" s="97">
        <v>17764666074.320698</v>
      </c>
      <c r="AF152" s="97">
        <f t="shared" si="58"/>
        <v>1099501684.3206978</v>
      </c>
      <c r="AG152" s="97">
        <f t="shared" si="59"/>
        <v>6.5976047915882434</v>
      </c>
      <c r="AH152" s="97">
        <v>13551582428.992699</v>
      </c>
      <c r="AI152" s="97">
        <f t="shared" si="60"/>
        <v>-4213083645.3279991</v>
      </c>
      <c r="AJ152" s="97">
        <f t="shared" si="61"/>
        <v>-23.716086909272811</v>
      </c>
      <c r="AK152" s="97">
        <v>13805624918.225698</v>
      </c>
      <c r="AL152" s="97">
        <f t="shared" si="62"/>
        <v>254042489.2329998</v>
      </c>
      <c r="AM152" s="97">
        <f t="shared" si="63"/>
        <v>1.8746333910753699</v>
      </c>
      <c r="AN152" s="97">
        <v>18745731518.919899</v>
      </c>
      <c r="AO152" s="97">
        <f t="shared" si="64"/>
        <v>4940106600.6942005</v>
      </c>
      <c r="AP152" s="97">
        <f t="shared" si="65"/>
        <v>35.783288550541783</v>
      </c>
      <c r="AQ152" s="97">
        <v>24285626447.564602</v>
      </c>
      <c r="AR152" s="97">
        <f t="shared" si="66"/>
        <v>5539894928.6447029</v>
      </c>
      <c r="AS152" s="97">
        <f t="shared" si="67"/>
        <v>29.552834057467091</v>
      </c>
      <c r="AT152" s="97">
        <v>28814926482.786499</v>
      </c>
      <c r="AU152" s="97">
        <f t="shared" si="68"/>
        <v>4529300035.2218971</v>
      </c>
      <c r="AV152" s="97">
        <f t="shared" si="69"/>
        <v>18.650126423550017</v>
      </c>
    </row>
    <row r="153" spans="1:48">
      <c r="A153" s="91" t="s">
        <v>319</v>
      </c>
      <c r="B153" s="91" t="s">
        <v>88</v>
      </c>
      <c r="C153" s="95">
        <v>37412047229</v>
      </c>
      <c r="D153" s="95">
        <v>38471652107</v>
      </c>
      <c r="E153" s="96">
        <f t="shared" si="40"/>
        <v>1059604878</v>
      </c>
      <c r="F153" s="97">
        <f t="shared" si="41"/>
        <v>2.8322558012239591</v>
      </c>
      <c r="G153" s="95">
        <v>47098751153</v>
      </c>
      <c r="H153" s="97">
        <f t="shared" si="42"/>
        <v>8627099046</v>
      </c>
      <c r="I153" s="97">
        <f t="shared" si="43"/>
        <v>22.424560874083909</v>
      </c>
      <c r="J153" s="95">
        <v>50131714661</v>
      </c>
      <c r="K153" s="97">
        <f t="shared" si="44"/>
        <v>3032963508</v>
      </c>
      <c r="L153" s="97">
        <f t="shared" si="45"/>
        <v>6.4395837124161472</v>
      </c>
      <c r="M153" s="95">
        <v>58159302928</v>
      </c>
      <c r="N153" s="97">
        <f t="shared" si="46"/>
        <v>8027588267</v>
      </c>
      <c r="O153" s="97">
        <f t="shared" si="47"/>
        <v>16.012993613492075</v>
      </c>
      <c r="P153" s="95">
        <v>67850995170</v>
      </c>
      <c r="Q153" s="97">
        <f t="shared" si="48"/>
        <v>9691692242</v>
      </c>
      <c r="R153" s="97">
        <f t="shared" si="49"/>
        <v>16.664044708372987</v>
      </c>
      <c r="S153" s="95">
        <v>73226297087</v>
      </c>
      <c r="T153" s="97">
        <f t="shared" si="50"/>
        <v>5375301917</v>
      </c>
      <c r="U153" s="97">
        <f t="shared" si="51"/>
        <v>7.9222152947532072</v>
      </c>
      <c r="V153" s="95">
        <v>78550820833</v>
      </c>
      <c r="W153" s="97">
        <f t="shared" si="52"/>
        <v>5324523746</v>
      </c>
      <c r="X153" s="97">
        <f t="shared" si="53"/>
        <v>7.271327320667254</v>
      </c>
      <c r="Y153" s="95">
        <v>131231347376</v>
      </c>
      <c r="Z153" s="97">
        <f t="shared" si="54"/>
        <v>52680526543</v>
      </c>
      <c r="AA153" s="97">
        <f t="shared" si="55"/>
        <v>67.065532841470173</v>
      </c>
      <c r="AB153" s="95">
        <v>142126302218</v>
      </c>
      <c r="AC153" s="97">
        <f t="shared" si="56"/>
        <v>10894954842</v>
      </c>
      <c r="AD153" s="97">
        <f t="shared" si="57"/>
        <v>8.3020978294036034</v>
      </c>
      <c r="AE153" s="97">
        <v>161466415558.99301</v>
      </c>
      <c r="AF153" s="97">
        <f t="shared" si="58"/>
        <v>19340113340.993011</v>
      </c>
      <c r="AG153" s="97">
        <f t="shared" si="59"/>
        <v>13.607694732906115</v>
      </c>
      <c r="AH153" s="97">
        <v>282382338132.84698</v>
      </c>
      <c r="AI153" s="97">
        <f t="shared" si="60"/>
        <v>120915922573.85397</v>
      </c>
      <c r="AJ153" s="97">
        <f t="shared" si="61"/>
        <v>74.886113099894999</v>
      </c>
      <c r="AK153" s="97">
        <v>295515689094.80499</v>
      </c>
      <c r="AL153" s="97">
        <f t="shared" si="62"/>
        <v>13133350961.958008</v>
      </c>
      <c r="AM153" s="97">
        <f t="shared" si="63"/>
        <v>4.6509109063964944</v>
      </c>
      <c r="AN153" s="97">
        <v>308610702079.13</v>
      </c>
      <c r="AO153" s="97">
        <f t="shared" si="64"/>
        <v>13095012984.325012</v>
      </c>
      <c r="AP153" s="97">
        <f t="shared" si="65"/>
        <v>4.4312412056484671</v>
      </c>
      <c r="AQ153" s="97">
        <v>320697975238.86401</v>
      </c>
      <c r="AR153" s="97">
        <f t="shared" si="66"/>
        <v>12087273159.734009</v>
      </c>
      <c r="AS153" s="97">
        <f t="shared" si="67"/>
        <v>3.9166733617147029</v>
      </c>
      <c r="AT153" s="97">
        <v>323348682983.328</v>
      </c>
      <c r="AU153" s="97">
        <f t="shared" si="68"/>
        <v>2650707744.4639893</v>
      </c>
      <c r="AV153" s="97">
        <f t="shared" si="69"/>
        <v>0.82654333644909195</v>
      </c>
    </row>
    <row r="154" spans="1:48">
      <c r="A154" s="91" t="s">
        <v>320</v>
      </c>
      <c r="B154" s="91" t="s">
        <v>2092</v>
      </c>
      <c r="C154" s="95">
        <v>1583120921</v>
      </c>
      <c r="D154" s="95">
        <v>8140864025</v>
      </c>
      <c r="E154" s="96">
        <f t="shared" si="40"/>
        <v>6557743104</v>
      </c>
      <c r="F154" s="97">
        <f t="shared" si="41"/>
        <v>414.22881960638307</v>
      </c>
      <c r="G154" s="95">
        <v>12308004785</v>
      </c>
      <c r="H154" s="97">
        <f t="shared" si="42"/>
        <v>4167140760</v>
      </c>
      <c r="I154" s="97">
        <f t="shared" si="43"/>
        <v>51.187942056310177</v>
      </c>
      <c r="J154" s="95">
        <v>8687994484</v>
      </c>
      <c r="K154" s="97">
        <f t="shared" si="44"/>
        <v>-3620010301</v>
      </c>
      <c r="L154" s="97">
        <f t="shared" si="45"/>
        <v>-29.411836964930139</v>
      </c>
      <c r="M154" s="95">
        <v>11939273803</v>
      </c>
      <c r="N154" s="97">
        <f t="shared" si="46"/>
        <v>3251279319</v>
      </c>
      <c r="O154" s="97">
        <f t="shared" si="47"/>
        <v>37.422667854907445</v>
      </c>
      <c r="P154" s="95">
        <v>14344358691</v>
      </c>
      <c r="Q154" s="97">
        <f t="shared" si="48"/>
        <v>2405084888</v>
      </c>
      <c r="R154" s="97">
        <f t="shared" si="49"/>
        <v>20.144314701918223</v>
      </c>
      <c r="S154" s="95">
        <v>14926918274</v>
      </c>
      <c r="T154" s="97">
        <f t="shared" si="50"/>
        <v>582559583</v>
      </c>
      <c r="U154" s="97">
        <f t="shared" si="51"/>
        <v>4.0612452292169188</v>
      </c>
      <c r="V154" s="95">
        <v>19505547497</v>
      </c>
      <c r="W154" s="97">
        <f t="shared" si="52"/>
        <v>4578629223</v>
      </c>
      <c r="X154" s="97">
        <f t="shared" si="53"/>
        <v>30.673640325177814</v>
      </c>
      <c r="Y154" s="95">
        <v>26585584127</v>
      </c>
      <c r="Z154" s="97">
        <f t="shared" si="54"/>
        <v>7080036630</v>
      </c>
      <c r="AA154" s="97">
        <f t="shared" si="55"/>
        <v>36.29755397067899</v>
      </c>
      <c r="AB154" s="95">
        <v>26148508731</v>
      </c>
      <c r="AC154" s="97">
        <f t="shared" si="56"/>
        <v>-437075396</v>
      </c>
      <c r="AD154" s="97">
        <f t="shared" si="57"/>
        <v>-1.644031569560706</v>
      </c>
      <c r="AE154" s="97">
        <v>26086548545.2691</v>
      </c>
      <c r="AF154" s="97">
        <f t="shared" si="58"/>
        <v>-61960185.730899811</v>
      </c>
      <c r="AG154" s="97">
        <f t="shared" si="59"/>
        <v>-0.23695494977671053</v>
      </c>
      <c r="AH154" s="97">
        <v>30482220978.9758</v>
      </c>
      <c r="AI154" s="97">
        <f t="shared" si="60"/>
        <v>4395672433.7066994</v>
      </c>
      <c r="AJ154" s="97">
        <f t="shared" si="61"/>
        <v>16.850341186679799</v>
      </c>
      <c r="AK154" s="97">
        <v>32331592921.9412</v>
      </c>
      <c r="AL154" s="97">
        <f t="shared" si="62"/>
        <v>1849371942.9654007</v>
      </c>
      <c r="AM154" s="97">
        <f t="shared" si="63"/>
        <v>6.0670511648116117</v>
      </c>
      <c r="AN154" s="97">
        <v>38608009954.3181</v>
      </c>
      <c r="AO154" s="97">
        <f t="shared" si="64"/>
        <v>6276417032.3768997</v>
      </c>
      <c r="AP154" s="97">
        <f t="shared" si="65"/>
        <v>19.412643996632571</v>
      </c>
      <c r="AQ154" s="97">
        <v>36504112661.152397</v>
      </c>
      <c r="AR154" s="97">
        <f t="shared" si="66"/>
        <v>-2103897293.1657028</v>
      </c>
      <c r="AS154" s="97">
        <f t="shared" si="67"/>
        <v>-5.4493803116376194</v>
      </c>
      <c r="AT154" s="97">
        <v>41276472005.3339</v>
      </c>
      <c r="AU154" s="97">
        <f t="shared" si="68"/>
        <v>4772359344.1815033</v>
      </c>
      <c r="AV154" s="97">
        <f t="shared" si="69"/>
        <v>13.073484044060161</v>
      </c>
    </row>
    <row r="155" spans="1:48">
      <c r="A155" s="91" t="s">
        <v>321</v>
      </c>
      <c r="B155" s="91" t="s">
        <v>87</v>
      </c>
      <c r="C155" s="95">
        <v>352438394</v>
      </c>
      <c r="D155" s="95">
        <v>416799319</v>
      </c>
      <c r="E155" s="96">
        <f t="shared" si="40"/>
        <v>64360925</v>
      </c>
      <c r="F155" s="97">
        <f t="shared" si="41"/>
        <v>18.261609999278342</v>
      </c>
      <c r="G155" s="95">
        <v>485663457</v>
      </c>
      <c r="H155" s="97">
        <f t="shared" si="42"/>
        <v>68864138</v>
      </c>
      <c r="I155" s="97">
        <f t="shared" si="43"/>
        <v>16.522133041201059</v>
      </c>
      <c r="J155" s="95">
        <v>406965876</v>
      </c>
      <c r="K155" s="97">
        <f t="shared" si="44"/>
        <v>-78697581</v>
      </c>
      <c r="L155" s="97">
        <f t="shared" si="45"/>
        <v>-16.204138867297978</v>
      </c>
      <c r="M155" s="95">
        <v>444857433</v>
      </c>
      <c r="N155" s="97">
        <f t="shared" si="46"/>
        <v>37891557</v>
      </c>
      <c r="O155" s="97">
        <f t="shared" si="47"/>
        <v>9.3107455033895761</v>
      </c>
      <c r="P155" s="95">
        <v>572149558</v>
      </c>
      <c r="Q155" s="97">
        <f t="shared" si="48"/>
        <v>127292125</v>
      </c>
      <c r="R155" s="97">
        <f t="shared" si="49"/>
        <v>28.614139172987585</v>
      </c>
      <c r="S155" s="95">
        <v>656627313</v>
      </c>
      <c r="T155" s="97">
        <f t="shared" si="50"/>
        <v>84477755</v>
      </c>
      <c r="U155" s="97">
        <f t="shared" si="51"/>
        <v>14.764977761286675</v>
      </c>
      <c r="V155" s="95">
        <v>1250401141</v>
      </c>
      <c r="W155" s="97">
        <f t="shared" si="52"/>
        <v>593773828</v>
      </c>
      <c r="X155" s="97">
        <f t="shared" si="53"/>
        <v>90.427829644667852</v>
      </c>
      <c r="Y155" s="95">
        <v>1426035271</v>
      </c>
      <c r="Z155" s="97">
        <f t="shared" si="54"/>
        <v>175634130</v>
      </c>
      <c r="AA155" s="97">
        <f t="shared" si="55"/>
        <v>14.046222787315898</v>
      </c>
      <c r="AB155" s="95">
        <v>1537090540</v>
      </c>
      <c r="AC155" s="97">
        <f t="shared" si="56"/>
        <v>111055269</v>
      </c>
      <c r="AD155" s="97">
        <f t="shared" si="57"/>
        <v>7.787694404088831</v>
      </c>
      <c r="AE155" s="97">
        <v>1518518539.5586798</v>
      </c>
      <c r="AF155" s="97">
        <f t="shared" si="58"/>
        <v>-18572000.441320181</v>
      </c>
      <c r="AG155" s="97">
        <f t="shared" si="59"/>
        <v>-1.2082567654941252</v>
      </c>
      <c r="AH155" s="97">
        <v>1180111555.9843602</v>
      </c>
      <c r="AI155" s="97">
        <f t="shared" si="60"/>
        <v>-338406983.5743196</v>
      </c>
      <c r="AJ155" s="97">
        <f t="shared" si="61"/>
        <v>-22.285337633919784</v>
      </c>
      <c r="AK155" s="97">
        <v>1171454714.8383</v>
      </c>
      <c r="AL155" s="97">
        <f t="shared" si="62"/>
        <v>-8656841.1460602283</v>
      </c>
      <c r="AM155" s="97">
        <f t="shared" si="63"/>
        <v>-0.73356125547294915</v>
      </c>
      <c r="AN155" s="97">
        <v>1170661196.6563301</v>
      </c>
      <c r="AO155" s="97">
        <f t="shared" si="64"/>
        <v>-793518.18196988106</v>
      </c>
      <c r="AP155" s="97">
        <f t="shared" si="65"/>
        <v>-6.7737845255026616E-2</v>
      </c>
      <c r="AQ155" s="97">
        <v>1172771553.5281398</v>
      </c>
      <c r="AR155" s="97">
        <f t="shared" si="66"/>
        <v>2110356.871809721</v>
      </c>
      <c r="AS155" s="97">
        <f t="shared" si="67"/>
        <v>0.18027050677321257</v>
      </c>
      <c r="AT155" s="97">
        <v>1189145529.1152101</v>
      </c>
      <c r="AU155" s="97">
        <f t="shared" si="68"/>
        <v>16373975.587070227</v>
      </c>
      <c r="AV155" s="97">
        <f t="shared" si="69"/>
        <v>1.3961777583887607</v>
      </c>
    </row>
    <row r="156" spans="1:48" ht="25.5">
      <c r="A156" s="91" t="s">
        <v>322</v>
      </c>
      <c r="B156" s="91" t="s">
        <v>170</v>
      </c>
      <c r="C156" s="95">
        <v>170833153</v>
      </c>
      <c r="D156" s="95">
        <v>1781069766</v>
      </c>
      <c r="E156" s="96">
        <f t="shared" si="40"/>
        <v>1610236613</v>
      </c>
      <c r="F156" s="97">
        <f t="shared" si="41"/>
        <v>942.57852455606201</v>
      </c>
      <c r="G156" s="95">
        <v>1789727300</v>
      </c>
      <c r="H156" s="97">
        <f t="shared" si="42"/>
        <v>8657534</v>
      </c>
      <c r="I156" s="97">
        <f t="shared" si="43"/>
        <v>0.48608618063532949</v>
      </c>
      <c r="J156" s="95">
        <v>1785087560</v>
      </c>
      <c r="K156" s="97">
        <f t="shared" si="44"/>
        <v>-4639740</v>
      </c>
      <c r="L156" s="97">
        <f t="shared" si="45"/>
        <v>-0.25924284666161151</v>
      </c>
      <c r="M156" s="95">
        <v>2109094032</v>
      </c>
      <c r="N156" s="97">
        <f t="shared" si="46"/>
        <v>324006472</v>
      </c>
      <c r="O156" s="97">
        <f t="shared" si="47"/>
        <v>18.150732729323373</v>
      </c>
      <c r="P156" s="95">
        <v>2296232145</v>
      </c>
      <c r="Q156" s="97">
        <f t="shared" si="48"/>
        <v>187138113</v>
      </c>
      <c r="R156" s="97">
        <f t="shared" si="49"/>
        <v>8.8729146335188158</v>
      </c>
      <c r="S156" s="95">
        <v>4740119940</v>
      </c>
      <c r="T156" s="97">
        <f t="shared" si="50"/>
        <v>2443887795</v>
      </c>
      <c r="U156" s="97">
        <f t="shared" si="51"/>
        <v>106.43034504684195</v>
      </c>
      <c r="V156" s="95">
        <v>4953981106</v>
      </c>
      <c r="W156" s="97">
        <f t="shared" si="52"/>
        <v>213861166</v>
      </c>
      <c r="X156" s="97">
        <f t="shared" si="53"/>
        <v>4.5117247813775778</v>
      </c>
      <c r="Y156" s="95">
        <v>5749747056</v>
      </c>
      <c r="Z156" s="97">
        <f t="shared" si="54"/>
        <v>795765950</v>
      </c>
      <c r="AA156" s="97">
        <f t="shared" si="55"/>
        <v>16.063160778635396</v>
      </c>
      <c r="AB156" s="95">
        <v>8299731309</v>
      </c>
      <c r="AC156" s="97">
        <f t="shared" si="56"/>
        <v>2549984253</v>
      </c>
      <c r="AD156" s="97">
        <f t="shared" si="57"/>
        <v>44.349503172300942</v>
      </c>
      <c r="AE156" s="97">
        <v>9240904191.1721191</v>
      </c>
      <c r="AF156" s="97">
        <f t="shared" si="58"/>
        <v>941172882.17211914</v>
      </c>
      <c r="AG156" s="97">
        <f t="shared" si="59"/>
        <v>11.33979941195852</v>
      </c>
      <c r="AH156" s="97">
        <v>0</v>
      </c>
      <c r="AI156" s="97">
        <f t="shared" si="60"/>
        <v>-9240904191.1721191</v>
      </c>
      <c r="AJ156" s="97">
        <f t="shared" si="61"/>
        <v>-100</v>
      </c>
      <c r="AK156" s="97">
        <v>0</v>
      </c>
      <c r="AL156" s="97">
        <f t="shared" si="62"/>
        <v>0</v>
      </c>
      <c r="AM156" s="97">
        <f t="shared" si="63"/>
        <v>0</v>
      </c>
      <c r="AN156" s="98">
        <v>0</v>
      </c>
      <c r="AO156" s="97">
        <f t="shared" si="64"/>
        <v>0</v>
      </c>
      <c r="AP156" s="97">
        <f t="shared" si="65"/>
        <v>0</v>
      </c>
      <c r="AQ156" s="98">
        <v>0</v>
      </c>
      <c r="AR156" s="97">
        <f t="shared" si="66"/>
        <v>0</v>
      </c>
      <c r="AS156" s="97">
        <f t="shared" si="67"/>
        <v>0</v>
      </c>
      <c r="AT156" s="97">
        <v>0</v>
      </c>
      <c r="AU156" s="97">
        <f t="shared" si="68"/>
        <v>0</v>
      </c>
      <c r="AV156" s="97">
        <f t="shared" si="69"/>
        <v>0</v>
      </c>
    </row>
    <row r="157" spans="1:48" ht="25.5">
      <c r="A157" s="91" t="s">
        <v>2112</v>
      </c>
      <c r="B157" s="91" t="s">
        <v>2113</v>
      </c>
      <c r="C157" s="95"/>
      <c r="D157" s="95"/>
      <c r="E157" s="96"/>
      <c r="F157" s="97"/>
      <c r="G157" s="95"/>
      <c r="H157" s="97"/>
      <c r="I157" s="97"/>
      <c r="J157" s="95"/>
      <c r="K157" s="97"/>
      <c r="L157" s="97"/>
      <c r="M157" s="95"/>
      <c r="N157" s="97"/>
      <c r="O157" s="97"/>
      <c r="P157" s="95"/>
      <c r="Q157" s="97"/>
      <c r="R157" s="97"/>
      <c r="S157" s="95"/>
      <c r="T157" s="97"/>
      <c r="U157" s="97"/>
      <c r="V157" s="95"/>
      <c r="W157" s="97"/>
      <c r="X157" s="97"/>
      <c r="Y157" s="95"/>
      <c r="Z157" s="97"/>
      <c r="AA157" s="97"/>
      <c r="AB157" s="95"/>
      <c r="AC157" s="97"/>
      <c r="AD157" s="97"/>
      <c r="AE157" s="97"/>
      <c r="AF157" s="97"/>
      <c r="AG157" s="97"/>
      <c r="AH157" s="97">
        <v>74022598.16742</v>
      </c>
      <c r="AI157" s="97">
        <f t="shared" si="60"/>
        <v>74022598.16742</v>
      </c>
      <c r="AJ157" s="97">
        <f t="shared" si="61"/>
        <v>0</v>
      </c>
      <c r="AK157" s="97">
        <v>77873385.0273</v>
      </c>
      <c r="AL157" s="97">
        <f t="shared" si="62"/>
        <v>3850786.8598800004</v>
      </c>
      <c r="AM157" s="97">
        <f t="shared" si="63"/>
        <v>5.2021773826021551</v>
      </c>
      <c r="AN157" s="97">
        <v>80406554.25650999</v>
      </c>
      <c r="AO157" s="97">
        <f t="shared" si="64"/>
        <v>2533169.2292099893</v>
      </c>
      <c r="AP157" s="97">
        <f t="shared" si="65"/>
        <v>3.252933243266539</v>
      </c>
      <c r="AQ157" s="97">
        <v>82208895.808929995</v>
      </c>
      <c r="AR157" s="97">
        <f t="shared" si="66"/>
        <v>1802341.5524200052</v>
      </c>
      <c r="AS157" s="97">
        <f t="shared" si="67"/>
        <v>2.2415356174451184</v>
      </c>
      <c r="AT157" s="97">
        <v>83254186.428800002</v>
      </c>
      <c r="AU157" s="97">
        <f t="shared" si="68"/>
        <v>1045290.619870007</v>
      </c>
      <c r="AV157" s="97">
        <f t="shared" si="69"/>
        <v>1.2715054856100643</v>
      </c>
    </row>
    <row r="158" spans="1:48" ht="25.5">
      <c r="A158" s="91" t="s">
        <v>323</v>
      </c>
      <c r="B158" s="91" t="s">
        <v>2120</v>
      </c>
      <c r="C158" s="95">
        <v>-7865706218</v>
      </c>
      <c r="D158" s="95">
        <v>-9829603057</v>
      </c>
      <c r="E158" s="96">
        <f t="shared" si="40"/>
        <v>-1963896839</v>
      </c>
      <c r="F158" s="97">
        <f t="shared" si="41"/>
        <v>24.967838672969872</v>
      </c>
      <c r="G158" s="95">
        <v>-11175498088</v>
      </c>
      <c r="H158" s="97">
        <f t="shared" si="42"/>
        <v>-1345895031</v>
      </c>
      <c r="I158" s="97">
        <f t="shared" si="43"/>
        <v>13.692262273414405</v>
      </c>
      <c r="J158" s="95">
        <v>-11809751835</v>
      </c>
      <c r="K158" s="97">
        <f t="shared" si="44"/>
        <v>-634253747</v>
      </c>
      <c r="L158" s="97">
        <f t="shared" si="45"/>
        <v>5.6753957810708009</v>
      </c>
      <c r="M158" s="95">
        <v>-13979410653</v>
      </c>
      <c r="N158" s="97">
        <f t="shared" si="46"/>
        <v>-2169658818</v>
      </c>
      <c r="O158" s="97">
        <f t="shared" si="47"/>
        <v>18.37175622581573</v>
      </c>
      <c r="P158" s="95">
        <v>-15950754975</v>
      </c>
      <c r="Q158" s="97">
        <f t="shared" si="48"/>
        <v>-1971344322</v>
      </c>
      <c r="R158" s="97">
        <f t="shared" si="49"/>
        <v>14.101769888110033</v>
      </c>
      <c r="S158" s="95">
        <v>-18135384493</v>
      </c>
      <c r="T158" s="97">
        <f t="shared" si="50"/>
        <v>-2184629518</v>
      </c>
      <c r="U158" s="97">
        <f t="shared" si="51"/>
        <v>13.696088501290514</v>
      </c>
      <c r="V158" s="95">
        <v>-20485709967</v>
      </c>
      <c r="W158" s="97">
        <f t="shared" si="52"/>
        <v>-2350325474</v>
      </c>
      <c r="X158" s="97">
        <f t="shared" si="53"/>
        <v>12.959887753729138</v>
      </c>
      <c r="Y158" s="95">
        <v>-22414837218</v>
      </c>
      <c r="Z158" s="97">
        <f t="shared" si="54"/>
        <v>-1929127251</v>
      </c>
      <c r="AA158" s="97">
        <f t="shared" si="55"/>
        <v>9.4169411463287851</v>
      </c>
      <c r="AB158" s="95">
        <v>-26023271526</v>
      </c>
      <c r="AC158" s="97">
        <f t="shared" si="56"/>
        <v>-3608434308</v>
      </c>
      <c r="AD158" s="97">
        <f t="shared" si="57"/>
        <v>16.098418529233328</v>
      </c>
      <c r="AE158" s="97">
        <v>-29031328273.3493</v>
      </c>
      <c r="AF158" s="97">
        <f t="shared" si="58"/>
        <v>-3008056747.3493004</v>
      </c>
      <c r="AG158" s="97">
        <f t="shared" si="59"/>
        <v>11.559102952693452</v>
      </c>
      <c r="AH158" s="97">
        <v>-24454835271.133499</v>
      </c>
      <c r="AI158" s="97">
        <f t="shared" si="60"/>
        <v>4576493002.2158012</v>
      </c>
      <c r="AJ158" s="97">
        <f t="shared" si="61"/>
        <v>-15.763980755978748</v>
      </c>
      <c r="AK158" s="97">
        <v>-28381920779.691502</v>
      </c>
      <c r="AL158" s="97">
        <f t="shared" si="62"/>
        <v>-3927085508.5580025</v>
      </c>
      <c r="AM158" s="97">
        <f t="shared" si="63"/>
        <v>16.058523662163189</v>
      </c>
      <c r="AN158" s="97">
        <v>-34665956894.964401</v>
      </c>
      <c r="AO158" s="97">
        <f t="shared" si="64"/>
        <v>-6284036115.2728996</v>
      </c>
      <c r="AP158" s="97">
        <f t="shared" si="65"/>
        <v>22.140982508024617</v>
      </c>
      <c r="AQ158" s="97">
        <v>-40217072867.405701</v>
      </c>
      <c r="AR158" s="97">
        <f t="shared" si="66"/>
        <v>-5551115972.4412994</v>
      </c>
      <c r="AS158" s="97">
        <f t="shared" si="67"/>
        <v>16.01316239231711</v>
      </c>
      <c r="AT158" s="97">
        <v>-43275793184.702599</v>
      </c>
      <c r="AU158" s="97">
        <f t="shared" si="68"/>
        <v>-3058720317.2968979</v>
      </c>
      <c r="AV158" s="97">
        <f t="shared" si="69"/>
        <v>7.6055269546378801</v>
      </c>
    </row>
    <row r="159" spans="1:48" ht="25.5">
      <c r="A159" s="91" t="s">
        <v>2133</v>
      </c>
      <c r="B159" s="91" t="s">
        <v>2134</v>
      </c>
      <c r="C159" s="95"/>
      <c r="D159" s="95"/>
      <c r="E159" s="96"/>
      <c r="F159" s="97"/>
      <c r="G159" s="95"/>
      <c r="H159" s="97"/>
      <c r="I159" s="97"/>
      <c r="J159" s="95"/>
      <c r="K159" s="97"/>
      <c r="L159" s="97"/>
      <c r="M159" s="95"/>
      <c r="N159" s="97"/>
      <c r="O159" s="97"/>
      <c r="P159" s="95"/>
      <c r="Q159" s="97"/>
      <c r="R159" s="97"/>
      <c r="S159" s="95"/>
      <c r="T159" s="97"/>
      <c r="U159" s="97"/>
      <c r="V159" s="95"/>
      <c r="W159" s="97"/>
      <c r="X159" s="97"/>
      <c r="Y159" s="95"/>
      <c r="Z159" s="97"/>
      <c r="AA159" s="97"/>
      <c r="AB159" s="95"/>
      <c r="AC159" s="97"/>
      <c r="AD159" s="97"/>
      <c r="AE159" s="97"/>
      <c r="AF159" s="97"/>
      <c r="AG159" s="97"/>
      <c r="AH159" s="97">
        <v>-1728316.53902</v>
      </c>
      <c r="AI159" s="97">
        <f t="shared" si="60"/>
        <v>-1728316.53902</v>
      </c>
      <c r="AJ159" s="97">
        <f t="shared" si="61"/>
        <v>0</v>
      </c>
      <c r="AK159" s="97">
        <v>-1979508.82626</v>
      </c>
      <c r="AL159" s="97">
        <f t="shared" si="62"/>
        <v>-251192.28723999998</v>
      </c>
      <c r="AM159" s="97">
        <f t="shared" si="63"/>
        <v>14.533928338291114</v>
      </c>
      <c r="AN159" s="97">
        <v>-2805244.1474700002</v>
      </c>
      <c r="AO159" s="97">
        <f t="shared" si="64"/>
        <v>-825735.3212100002</v>
      </c>
      <c r="AP159" s="97">
        <f t="shared" si="65"/>
        <v>41.714152028819669</v>
      </c>
      <c r="AQ159" s="97">
        <v>-2532334.4042600002</v>
      </c>
      <c r="AR159" s="97">
        <f t="shared" si="66"/>
        <v>272909.74320999999</v>
      </c>
      <c r="AS159" s="97">
        <f t="shared" si="67"/>
        <v>-9.7285558355458086</v>
      </c>
      <c r="AT159" s="97">
        <v>-4452362.47609</v>
      </c>
      <c r="AU159" s="97">
        <f t="shared" si="68"/>
        <v>-1920028.0718299998</v>
      </c>
      <c r="AV159" s="97">
        <f t="shared" si="69"/>
        <v>75.820478867247829</v>
      </c>
    </row>
    <row r="160" spans="1:48" ht="25.5">
      <c r="A160" s="91" t="s">
        <v>2140</v>
      </c>
      <c r="B160" s="91" t="s">
        <v>2141</v>
      </c>
      <c r="C160" s="95"/>
      <c r="D160" s="95"/>
      <c r="E160" s="96"/>
      <c r="F160" s="97"/>
      <c r="G160" s="95"/>
      <c r="H160" s="97"/>
      <c r="I160" s="97"/>
      <c r="J160" s="95"/>
      <c r="K160" s="97"/>
      <c r="L160" s="97"/>
      <c r="M160" s="95"/>
      <c r="N160" s="97"/>
      <c r="O160" s="97"/>
      <c r="P160" s="95"/>
      <c r="Q160" s="97"/>
      <c r="R160" s="97"/>
      <c r="S160" s="95"/>
      <c r="T160" s="97"/>
      <c r="U160" s="97"/>
      <c r="V160" s="95"/>
      <c r="W160" s="97"/>
      <c r="X160" s="97"/>
      <c r="Y160" s="95"/>
      <c r="Z160" s="97"/>
      <c r="AA160" s="97"/>
      <c r="AB160" s="95"/>
      <c r="AC160" s="97"/>
      <c r="AD160" s="97"/>
      <c r="AE160" s="97"/>
      <c r="AF160" s="97"/>
      <c r="AG160" s="97"/>
      <c r="AH160" s="97">
        <v>-127309874.11300001</v>
      </c>
      <c r="AI160" s="97">
        <f t="shared" si="60"/>
        <v>-127309874.11300001</v>
      </c>
      <c r="AJ160" s="97">
        <f t="shared" si="61"/>
        <v>0</v>
      </c>
      <c r="AK160" s="97">
        <v>-133898086.24076</v>
      </c>
      <c r="AL160" s="97">
        <f t="shared" si="62"/>
        <v>-6588212.1277599931</v>
      </c>
      <c r="AM160" s="97">
        <f t="shared" si="63"/>
        <v>5.1749419859706309</v>
      </c>
      <c r="AN160" s="97">
        <v>-213830616.28417999</v>
      </c>
      <c r="AO160" s="97">
        <f t="shared" si="64"/>
        <v>-79932530.043419987</v>
      </c>
      <c r="AP160" s="97">
        <f t="shared" si="65"/>
        <v>59.696544056421089</v>
      </c>
      <c r="AQ160" s="97">
        <v>-421442725.07371002</v>
      </c>
      <c r="AR160" s="97">
        <f t="shared" si="66"/>
        <v>-207612108.78953004</v>
      </c>
      <c r="AS160" s="97">
        <f t="shared" si="67"/>
        <v>97.091853541503355</v>
      </c>
      <c r="AT160" s="97">
        <v>-647428446.09949005</v>
      </c>
      <c r="AU160" s="97">
        <f t="shared" si="68"/>
        <v>-225985721.02578002</v>
      </c>
      <c r="AV160" s="97">
        <f t="shared" si="69"/>
        <v>53.621929524647818</v>
      </c>
    </row>
    <row r="161" spans="1:48">
      <c r="A161" s="91" t="s">
        <v>2145</v>
      </c>
      <c r="B161" s="91" t="s">
        <v>2146</v>
      </c>
      <c r="C161" s="95"/>
      <c r="D161" s="95"/>
      <c r="E161" s="96"/>
      <c r="F161" s="97"/>
      <c r="G161" s="95"/>
      <c r="H161" s="97"/>
      <c r="I161" s="97"/>
      <c r="J161" s="95"/>
      <c r="K161" s="97"/>
      <c r="L161" s="97"/>
      <c r="M161" s="95"/>
      <c r="N161" s="97"/>
      <c r="O161" s="97"/>
      <c r="P161" s="95"/>
      <c r="Q161" s="97"/>
      <c r="R161" s="97"/>
      <c r="S161" s="95"/>
      <c r="T161" s="97"/>
      <c r="U161" s="97"/>
      <c r="V161" s="95"/>
      <c r="W161" s="97"/>
      <c r="X161" s="97"/>
      <c r="Y161" s="95"/>
      <c r="Z161" s="97"/>
      <c r="AA161" s="97"/>
      <c r="AB161" s="95"/>
      <c r="AC161" s="97"/>
      <c r="AD161" s="97"/>
      <c r="AE161" s="97"/>
      <c r="AF161" s="97"/>
      <c r="AG161" s="97"/>
      <c r="AH161" s="97">
        <v>-42664291.425169997</v>
      </c>
      <c r="AI161" s="97">
        <f t="shared" si="60"/>
        <v>-42664291.425169997</v>
      </c>
      <c r="AJ161" s="97">
        <f t="shared" si="61"/>
        <v>0</v>
      </c>
      <c r="AK161" s="97">
        <v>-136884365.77090999</v>
      </c>
      <c r="AL161" s="97">
        <f t="shared" si="62"/>
        <v>-94220074.34573999</v>
      </c>
      <c r="AM161" s="97">
        <f t="shared" si="63"/>
        <v>220.84059338239572</v>
      </c>
      <c r="AN161" s="97">
        <v>-138627319.34873</v>
      </c>
      <c r="AO161" s="97">
        <f t="shared" si="64"/>
        <v>-1742953.577820003</v>
      </c>
      <c r="AP161" s="97">
        <f t="shared" si="65"/>
        <v>1.2733036150651524</v>
      </c>
      <c r="AQ161" s="97">
        <v>-258894252.53228</v>
      </c>
      <c r="AR161" s="97">
        <f t="shared" si="66"/>
        <v>-120266933.18355</v>
      </c>
      <c r="AS161" s="97">
        <f t="shared" si="67"/>
        <v>86.755578733371649</v>
      </c>
      <c r="AT161" s="97">
        <v>-377927729.92664999</v>
      </c>
      <c r="AU161" s="97">
        <f t="shared" si="68"/>
        <v>-119033477.39436999</v>
      </c>
      <c r="AV161" s="97">
        <f t="shared" si="69"/>
        <v>45.977643856550429</v>
      </c>
    </row>
    <row r="162" spans="1:48" ht="25.5">
      <c r="A162" s="91" t="s">
        <v>7656</v>
      </c>
      <c r="B162" s="91" t="s">
        <v>7657</v>
      </c>
      <c r="C162" s="95"/>
      <c r="D162" s="95"/>
      <c r="E162" s="96"/>
      <c r="F162" s="97"/>
      <c r="G162" s="95"/>
      <c r="H162" s="97"/>
      <c r="I162" s="97"/>
      <c r="J162" s="95"/>
      <c r="K162" s="97"/>
      <c r="L162" s="97"/>
      <c r="M162" s="95"/>
      <c r="N162" s="97"/>
      <c r="O162" s="97"/>
      <c r="P162" s="95"/>
      <c r="Q162" s="97"/>
      <c r="R162" s="97"/>
      <c r="S162" s="95"/>
      <c r="T162" s="97"/>
      <c r="U162" s="97"/>
      <c r="V162" s="95"/>
      <c r="W162" s="97"/>
      <c r="X162" s="97"/>
      <c r="Y162" s="95"/>
      <c r="Z162" s="97"/>
      <c r="AA162" s="97"/>
      <c r="AB162" s="95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>
        <f t="shared" si="65"/>
        <v>0</v>
      </c>
      <c r="AQ162" s="97"/>
      <c r="AR162" s="97">
        <f t="shared" si="66"/>
        <v>0</v>
      </c>
      <c r="AS162" s="97">
        <f t="shared" si="67"/>
        <v>0</v>
      </c>
      <c r="AT162" s="97">
        <v>-12000</v>
      </c>
      <c r="AU162" s="97">
        <f t="shared" si="68"/>
        <v>-12000</v>
      </c>
      <c r="AV162" s="97">
        <f t="shared" si="69"/>
        <v>0</v>
      </c>
    </row>
    <row r="163" spans="1:48">
      <c r="A163" s="91" t="s">
        <v>324</v>
      </c>
      <c r="B163" s="91" t="s">
        <v>2156</v>
      </c>
      <c r="C163" s="95">
        <v>30287912100</v>
      </c>
      <c r="D163" s="95">
        <v>29606843598</v>
      </c>
      <c r="E163" s="96">
        <f t="shared" si="40"/>
        <v>-681068502</v>
      </c>
      <c r="F163" s="97">
        <f t="shared" si="41"/>
        <v>-2.2486479086156619</v>
      </c>
      <c r="G163" s="95">
        <v>30078664479</v>
      </c>
      <c r="H163" s="97">
        <f t="shared" si="42"/>
        <v>471820881</v>
      </c>
      <c r="I163" s="97">
        <f t="shared" si="43"/>
        <v>1.593621013460119</v>
      </c>
      <c r="J163" s="95">
        <v>39260187790</v>
      </c>
      <c r="K163" s="97">
        <f t="shared" si="44"/>
        <v>9181523311</v>
      </c>
      <c r="L163" s="97">
        <f t="shared" si="45"/>
        <v>30.525036500241747</v>
      </c>
      <c r="M163" s="95">
        <v>56305560115</v>
      </c>
      <c r="N163" s="97">
        <f t="shared" si="46"/>
        <v>17045372325</v>
      </c>
      <c r="O163" s="97">
        <f t="shared" si="47"/>
        <v>43.416430955894825</v>
      </c>
      <c r="P163" s="95">
        <v>64609554622</v>
      </c>
      <c r="Q163" s="97">
        <f t="shared" si="48"/>
        <v>8303994507</v>
      </c>
      <c r="R163" s="97">
        <f t="shared" si="49"/>
        <v>14.748089691390506</v>
      </c>
      <c r="S163" s="95">
        <v>77045027274</v>
      </c>
      <c r="T163" s="97">
        <f t="shared" si="50"/>
        <v>12435472652</v>
      </c>
      <c r="U163" s="97">
        <f t="shared" si="51"/>
        <v>19.247110933907656</v>
      </c>
      <c r="V163" s="95">
        <v>77007178781</v>
      </c>
      <c r="W163" s="97">
        <f t="shared" si="52"/>
        <v>-37848493</v>
      </c>
      <c r="X163" s="97">
        <f t="shared" si="53"/>
        <v>-4.9125160103321221E-2</v>
      </c>
      <c r="Y163" s="95">
        <v>65375747606</v>
      </c>
      <c r="Z163" s="97">
        <f t="shared" si="54"/>
        <v>-11631431175</v>
      </c>
      <c r="AA163" s="97">
        <f t="shared" si="55"/>
        <v>-15.104346580568182</v>
      </c>
      <c r="AB163" s="95">
        <v>68331607886</v>
      </c>
      <c r="AC163" s="97">
        <f t="shared" si="56"/>
        <v>2955860280</v>
      </c>
      <c r="AD163" s="97">
        <f t="shared" si="57"/>
        <v>4.5213406932094795</v>
      </c>
      <c r="AE163" s="97">
        <v>55533591218.944298</v>
      </c>
      <c r="AF163" s="97">
        <f t="shared" si="58"/>
        <v>-12798016667.055702</v>
      </c>
      <c r="AG163" s="97">
        <f t="shared" si="59"/>
        <v>-18.729277801287918</v>
      </c>
      <c r="AH163" s="97">
        <v>61140989044.128998</v>
      </c>
      <c r="AI163" s="97">
        <f t="shared" si="60"/>
        <v>5607397825.1847</v>
      </c>
      <c r="AJ163" s="97">
        <f t="shared" si="61"/>
        <v>10.097308137478846</v>
      </c>
      <c r="AK163" s="97">
        <v>70084141720.798004</v>
      </c>
      <c r="AL163" s="97">
        <f t="shared" si="62"/>
        <v>8943152676.6690063</v>
      </c>
      <c r="AM163" s="97">
        <f t="shared" si="63"/>
        <v>14.627098475973646</v>
      </c>
      <c r="AN163" s="97">
        <v>65762990016.842796</v>
      </c>
      <c r="AO163" s="97">
        <f t="shared" si="64"/>
        <v>-4321151703.9552078</v>
      </c>
      <c r="AP163" s="97">
        <f t="shared" si="65"/>
        <v>-6.1656625847968014</v>
      </c>
      <c r="AQ163" s="97">
        <v>63737950697.9272</v>
      </c>
      <c r="AR163" s="97">
        <f t="shared" si="66"/>
        <v>-2025039318.915596</v>
      </c>
      <c r="AS163" s="97">
        <f t="shared" si="67"/>
        <v>-3.0792993420721224</v>
      </c>
      <c r="AT163" s="97">
        <v>163983845323.06</v>
      </c>
      <c r="AU163" s="97">
        <f t="shared" si="68"/>
        <v>100245894625.1328</v>
      </c>
      <c r="AV163" s="97">
        <f t="shared" si="69"/>
        <v>157.27818909683404</v>
      </c>
    </row>
    <row r="164" spans="1:48">
      <c r="A164" s="91" t="s">
        <v>325</v>
      </c>
      <c r="B164" s="91" t="s">
        <v>2157</v>
      </c>
      <c r="C164" s="95">
        <v>27657687838</v>
      </c>
      <c r="D164" s="95">
        <v>26823748183</v>
      </c>
      <c r="E164" s="96">
        <f t="shared" si="40"/>
        <v>-833939655</v>
      </c>
      <c r="F164" s="97">
        <f t="shared" si="41"/>
        <v>-3.0152182636692322</v>
      </c>
      <c r="G164" s="95">
        <v>29435679765</v>
      </c>
      <c r="H164" s="97">
        <f t="shared" si="42"/>
        <v>2611931582</v>
      </c>
      <c r="I164" s="97">
        <f t="shared" si="43"/>
        <v>9.7373848135636596</v>
      </c>
      <c r="J164" s="95">
        <v>43335742540</v>
      </c>
      <c r="K164" s="97">
        <f t="shared" si="44"/>
        <v>13900062775</v>
      </c>
      <c r="L164" s="97">
        <f t="shared" si="45"/>
        <v>47.221816808618897</v>
      </c>
      <c r="M164" s="95">
        <v>67511360236</v>
      </c>
      <c r="N164" s="97">
        <f t="shared" si="46"/>
        <v>24175617696</v>
      </c>
      <c r="O164" s="97">
        <f t="shared" si="47"/>
        <v>55.786785408569585</v>
      </c>
      <c r="P164" s="95">
        <v>84474014165</v>
      </c>
      <c r="Q164" s="97">
        <f t="shared" si="48"/>
        <v>16962653929</v>
      </c>
      <c r="R164" s="97">
        <f t="shared" si="49"/>
        <v>25.125629034437335</v>
      </c>
      <c r="S164" s="95">
        <v>104874229731</v>
      </c>
      <c r="T164" s="97">
        <f t="shared" si="50"/>
        <v>20400215566</v>
      </c>
      <c r="U164" s="97">
        <f t="shared" si="51"/>
        <v>24.149693568667171</v>
      </c>
      <c r="V164" s="95">
        <v>102938642665</v>
      </c>
      <c r="W164" s="97">
        <f t="shared" si="52"/>
        <v>-1935587066</v>
      </c>
      <c r="X164" s="97">
        <f t="shared" si="53"/>
        <v>-1.8456269676208699</v>
      </c>
      <c r="Y164" s="95">
        <v>102988904939</v>
      </c>
      <c r="Z164" s="97">
        <f t="shared" si="54"/>
        <v>50262274</v>
      </c>
      <c r="AA164" s="97">
        <f t="shared" si="55"/>
        <v>4.8827410871903398E-2</v>
      </c>
      <c r="AB164" s="95">
        <v>112356158824</v>
      </c>
      <c r="AC164" s="97">
        <f t="shared" si="56"/>
        <v>9367253885</v>
      </c>
      <c r="AD164" s="97">
        <f t="shared" si="57"/>
        <v>9.0954009954258623</v>
      </c>
      <c r="AE164" s="97">
        <v>124356795283.705</v>
      </c>
      <c r="AF164" s="97">
        <f t="shared" si="58"/>
        <v>12000636459.705002</v>
      </c>
      <c r="AG164" s="97">
        <f t="shared" si="59"/>
        <v>10.680888867430371</v>
      </c>
      <c r="AH164" s="97">
        <v>138091347220.19299</v>
      </c>
      <c r="AI164" s="97">
        <f t="shared" si="60"/>
        <v>13734551936.487991</v>
      </c>
      <c r="AJ164" s="97">
        <f t="shared" si="61"/>
        <v>11.044472403099702</v>
      </c>
      <c r="AK164" s="97">
        <v>154799391913.272</v>
      </c>
      <c r="AL164" s="97">
        <f t="shared" si="62"/>
        <v>16708044693.07901</v>
      </c>
      <c r="AM164" s="97">
        <f t="shared" si="63"/>
        <v>12.09926981625957</v>
      </c>
      <c r="AN164" s="97">
        <v>155623976246.16699</v>
      </c>
      <c r="AO164" s="97">
        <f t="shared" si="64"/>
        <v>824584332.89498901</v>
      </c>
      <c r="AP164" s="97">
        <f t="shared" si="65"/>
        <v>0.53267931010799519</v>
      </c>
      <c r="AQ164" s="97">
        <v>161867050345.07401</v>
      </c>
      <c r="AR164" s="97">
        <f t="shared" si="66"/>
        <v>6243074098.9070129</v>
      </c>
      <c r="AS164" s="97">
        <f t="shared" si="67"/>
        <v>4.0116402687409032</v>
      </c>
      <c r="AT164" s="97">
        <v>278274007817.75702</v>
      </c>
      <c r="AU164" s="97">
        <f t="shared" si="68"/>
        <v>116406957472.68301</v>
      </c>
      <c r="AV164" s="97">
        <f t="shared" si="69"/>
        <v>71.915165702051453</v>
      </c>
    </row>
    <row r="165" spans="1:48">
      <c r="A165" s="91" t="s">
        <v>326</v>
      </c>
      <c r="B165" s="91" t="s">
        <v>2162</v>
      </c>
      <c r="C165" s="95">
        <v>-2150729672</v>
      </c>
      <c r="D165" s="95">
        <v>-3710133143</v>
      </c>
      <c r="E165" s="96">
        <f t="shared" si="40"/>
        <v>-1559403471</v>
      </c>
      <c r="F165" s="97">
        <f t="shared" si="41"/>
        <v>72.505786817451792</v>
      </c>
      <c r="G165" s="95">
        <v>-8389808991</v>
      </c>
      <c r="H165" s="97">
        <f t="shared" si="42"/>
        <v>-4679675848</v>
      </c>
      <c r="I165" s="97">
        <f t="shared" si="43"/>
        <v>126.13228872471223</v>
      </c>
      <c r="J165" s="95">
        <v>-14817110240</v>
      </c>
      <c r="K165" s="97">
        <f t="shared" si="44"/>
        <v>-6427301249</v>
      </c>
      <c r="L165" s="97">
        <f t="shared" si="45"/>
        <v>76.608433587638984</v>
      </c>
      <c r="M165" s="95">
        <v>-24079679253</v>
      </c>
      <c r="N165" s="97">
        <f t="shared" si="46"/>
        <v>-9262569013</v>
      </c>
      <c r="O165" s="97">
        <f t="shared" si="47"/>
        <v>62.512655051961062</v>
      </c>
      <c r="P165" s="95">
        <v>-34387419549</v>
      </c>
      <c r="Q165" s="97">
        <f t="shared" si="48"/>
        <v>-10307740296</v>
      </c>
      <c r="R165" s="97">
        <f t="shared" si="49"/>
        <v>42.806800654189757</v>
      </c>
      <c r="S165" s="95">
        <v>-43647363205</v>
      </c>
      <c r="T165" s="97">
        <f t="shared" si="50"/>
        <v>-9259943656</v>
      </c>
      <c r="U165" s="97">
        <f t="shared" si="51"/>
        <v>26.928288826107288</v>
      </c>
      <c r="V165" s="95">
        <v>-52314665116</v>
      </c>
      <c r="W165" s="97">
        <f t="shared" si="52"/>
        <v>-8667301911</v>
      </c>
      <c r="X165" s="97">
        <f t="shared" si="53"/>
        <v>19.857561315427002</v>
      </c>
      <c r="Y165" s="95">
        <v>-57458287050</v>
      </c>
      <c r="Z165" s="97">
        <f t="shared" si="54"/>
        <v>-5143621934</v>
      </c>
      <c r="AA165" s="97">
        <f t="shared" si="55"/>
        <v>9.832084220733865</v>
      </c>
      <c r="AB165" s="95">
        <v>-62365921497</v>
      </c>
      <c r="AC165" s="97">
        <f t="shared" si="56"/>
        <v>-4907634447</v>
      </c>
      <c r="AD165" s="97">
        <f t="shared" si="57"/>
        <v>8.5412125891072836</v>
      </c>
      <c r="AE165" s="97">
        <v>-68840285777.132599</v>
      </c>
      <c r="AF165" s="97">
        <f t="shared" si="58"/>
        <v>-6474364280.1325989</v>
      </c>
      <c r="AG165" s="97">
        <f t="shared" si="59"/>
        <v>10.38125329462828</v>
      </c>
      <c r="AH165" s="97">
        <v>-76950358176.063995</v>
      </c>
      <c r="AI165" s="97">
        <f t="shared" si="60"/>
        <v>-8110072398.9313965</v>
      </c>
      <c r="AJ165" s="97">
        <f t="shared" si="61"/>
        <v>11.780997576313672</v>
      </c>
      <c r="AK165" s="97">
        <v>-84715250192.473999</v>
      </c>
      <c r="AL165" s="97">
        <f t="shared" si="62"/>
        <v>-7764892016.4100037</v>
      </c>
      <c r="AM165" s="97">
        <f t="shared" si="63"/>
        <v>10.090780862440916</v>
      </c>
      <c r="AN165" s="97">
        <v>-89860986229.323898</v>
      </c>
      <c r="AO165" s="97">
        <f t="shared" si="64"/>
        <v>-5145736036.8498993</v>
      </c>
      <c r="AP165" s="97">
        <f t="shared" si="65"/>
        <v>6.0741555093784525</v>
      </c>
      <c r="AQ165" s="97">
        <v>-98129099647.146393</v>
      </c>
      <c r="AR165" s="97">
        <f t="shared" si="66"/>
        <v>-8268113417.8224945</v>
      </c>
      <c r="AS165" s="97">
        <f t="shared" si="67"/>
        <v>9.2010045346290692</v>
      </c>
      <c r="AT165" s="97">
        <v>-114290162494.69701</v>
      </c>
      <c r="AU165" s="97">
        <f t="shared" si="68"/>
        <v>-16161062847.550613</v>
      </c>
      <c r="AV165" s="97">
        <f t="shared" si="69"/>
        <v>16.469184885689085</v>
      </c>
    </row>
    <row r="166" spans="1:48" ht="25.5">
      <c r="A166" s="91" t="s">
        <v>327</v>
      </c>
      <c r="B166" s="91" t="s">
        <v>84</v>
      </c>
      <c r="C166" s="95">
        <v>11815637040</v>
      </c>
      <c r="D166" s="95">
        <v>14591336187</v>
      </c>
      <c r="E166" s="96">
        <f t="shared" si="40"/>
        <v>2775699147</v>
      </c>
      <c r="F166" s="97">
        <f t="shared" si="41"/>
        <v>23.491743505689136</v>
      </c>
      <c r="G166" s="95">
        <v>18413406321</v>
      </c>
      <c r="H166" s="97">
        <f t="shared" si="42"/>
        <v>3822070134</v>
      </c>
      <c r="I166" s="97">
        <f t="shared" si="43"/>
        <v>26.194106454796334</v>
      </c>
      <c r="J166" s="95">
        <v>22003072380</v>
      </c>
      <c r="K166" s="97">
        <f t="shared" si="44"/>
        <v>3589666059</v>
      </c>
      <c r="L166" s="97">
        <f t="shared" si="45"/>
        <v>19.494850634486252</v>
      </c>
      <c r="M166" s="95">
        <v>25974773544</v>
      </c>
      <c r="N166" s="97">
        <f t="shared" si="46"/>
        <v>3971701164</v>
      </c>
      <c r="O166" s="97">
        <f t="shared" si="47"/>
        <v>18.050666267907808</v>
      </c>
      <c r="P166" s="95">
        <v>30299199019</v>
      </c>
      <c r="Q166" s="97">
        <f t="shared" si="48"/>
        <v>4324425475</v>
      </c>
      <c r="R166" s="97">
        <f t="shared" si="49"/>
        <v>16.648558909184075</v>
      </c>
      <c r="S166" s="95">
        <v>34292833302</v>
      </c>
      <c r="T166" s="97">
        <f t="shared" si="50"/>
        <v>3993634283</v>
      </c>
      <c r="U166" s="97">
        <f t="shared" si="51"/>
        <v>13.180659595970424</v>
      </c>
      <c r="V166" s="95">
        <v>48364401669</v>
      </c>
      <c r="W166" s="97">
        <f t="shared" si="52"/>
        <v>14071568367</v>
      </c>
      <c r="X166" s="97">
        <f t="shared" si="53"/>
        <v>41.03355427963232</v>
      </c>
      <c r="Y166" s="95">
        <v>43624655855</v>
      </c>
      <c r="Z166" s="97">
        <f t="shared" si="54"/>
        <v>-4739745814</v>
      </c>
      <c r="AA166" s="97">
        <f t="shared" si="55"/>
        <v>-9.800071230981489</v>
      </c>
      <c r="AB166" s="95">
        <v>45046785134</v>
      </c>
      <c r="AC166" s="97">
        <f t="shared" si="56"/>
        <v>1422129279</v>
      </c>
      <c r="AD166" s="97">
        <f t="shared" si="57"/>
        <v>3.2599209119881318</v>
      </c>
      <c r="AE166" s="97">
        <v>17151710.739330001</v>
      </c>
      <c r="AF166" s="97">
        <f t="shared" si="58"/>
        <v>-45029633423.260674</v>
      </c>
      <c r="AG166" s="97">
        <f t="shared" si="59"/>
        <v>-99.961924673007616</v>
      </c>
      <c r="AH166" s="97">
        <v>0</v>
      </c>
      <c r="AI166" s="97">
        <f t="shared" si="60"/>
        <v>-17151710.739330001</v>
      </c>
      <c r="AJ166" s="97">
        <f t="shared" si="61"/>
        <v>-100</v>
      </c>
      <c r="AK166" s="97">
        <v>0</v>
      </c>
      <c r="AL166" s="97">
        <f t="shared" si="62"/>
        <v>0</v>
      </c>
      <c r="AM166" s="97">
        <f t="shared" si="63"/>
        <v>0</v>
      </c>
      <c r="AN166" s="98">
        <v>0</v>
      </c>
      <c r="AO166" s="97">
        <f t="shared" si="64"/>
        <v>0</v>
      </c>
      <c r="AP166" s="97">
        <f t="shared" si="65"/>
        <v>0</v>
      </c>
      <c r="AQ166" s="98">
        <v>0</v>
      </c>
      <c r="AR166" s="97">
        <f t="shared" si="66"/>
        <v>0</v>
      </c>
      <c r="AS166" s="97">
        <f t="shared" si="67"/>
        <v>0</v>
      </c>
      <c r="AT166" s="97">
        <v>0</v>
      </c>
      <c r="AU166" s="97">
        <f t="shared" si="68"/>
        <v>0</v>
      </c>
      <c r="AV166" s="97">
        <f t="shared" si="69"/>
        <v>0</v>
      </c>
    </row>
    <row r="167" spans="1:48" ht="25.5">
      <c r="A167" s="91" t="s">
        <v>328</v>
      </c>
      <c r="B167" s="91" t="s">
        <v>83</v>
      </c>
      <c r="C167" s="95">
        <v>-7034683106</v>
      </c>
      <c r="D167" s="95">
        <v>-8098107629</v>
      </c>
      <c r="E167" s="96">
        <f t="shared" si="40"/>
        <v>-1063424523</v>
      </c>
      <c r="F167" s="97">
        <f t="shared" si="41"/>
        <v>15.11687885546667</v>
      </c>
      <c r="G167" s="95">
        <v>-9380612616</v>
      </c>
      <c r="H167" s="97">
        <f t="shared" si="42"/>
        <v>-1282504987</v>
      </c>
      <c r="I167" s="97">
        <f t="shared" si="43"/>
        <v>15.837094859140208</v>
      </c>
      <c r="J167" s="95">
        <v>-11261516890</v>
      </c>
      <c r="K167" s="97">
        <f t="shared" si="44"/>
        <v>-1880904274</v>
      </c>
      <c r="L167" s="97">
        <f t="shared" si="45"/>
        <v>20.050974824307787</v>
      </c>
      <c r="M167" s="95">
        <v>-13100894412</v>
      </c>
      <c r="N167" s="97">
        <f t="shared" si="46"/>
        <v>-1839377522</v>
      </c>
      <c r="O167" s="97">
        <f t="shared" si="47"/>
        <v>16.333301632156942</v>
      </c>
      <c r="P167" s="95">
        <v>-15776239013</v>
      </c>
      <c r="Q167" s="97">
        <f t="shared" si="48"/>
        <v>-2675344601</v>
      </c>
      <c r="R167" s="97">
        <f t="shared" si="49"/>
        <v>20.42108360593663</v>
      </c>
      <c r="S167" s="95">
        <v>-18474672554</v>
      </c>
      <c r="T167" s="97">
        <f t="shared" si="50"/>
        <v>-2698433541</v>
      </c>
      <c r="U167" s="97">
        <f t="shared" si="51"/>
        <v>17.104415943346357</v>
      </c>
      <c r="V167" s="95">
        <v>-21981200437</v>
      </c>
      <c r="W167" s="97">
        <f t="shared" si="52"/>
        <v>-3506527883</v>
      </c>
      <c r="X167" s="97">
        <f t="shared" si="53"/>
        <v>18.980189623121589</v>
      </c>
      <c r="Y167" s="95">
        <v>-23779526138</v>
      </c>
      <c r="Z167" s="97">
        <f t="shared" si="54"/>
        <v>-1798325701</v>
      </c>
      <c r="AA167" s="97">
        <f t="shared" si="55"/>
        <v>8.1811987755361919</v>
      </c>
      <c r="AB167" s="95">
        <v>-26705414575</v>
      </c>
      <c r="AC167" s="97">
        <f t="shared" si="56"/>
        <v>-2925888437</v>
      </c>
      <c r="AD167" s="97">
        <f t="shared" si="57"/>
        <v>12.304233566388824</v>
      </c>
      <c r="AE167" s="97">
        <v>-69998.367329999994</v>
      </c>
      <c r="AF167" s="97">
        <f t="shared" si="58"/>
        <v>26705344576.632671</v>
      </c>
      <c r="AG167" s="97">
        <f t="shared" si="59"/>
        <v>-99.999737886984931</v>
      </c>
      <c r="AH167" s="97">
        <v>0</v>
      </c>
      <c r="AI167" s="97">
        <f t="shared" si="60"/>
        <v>69998.367329999994</v>
      </c>
      <c r="AJ167" s="97">
        <f t="shared" si="61"/>
        <v>-100</v>
      </c>
      <c r="AK167" s="97">
        <v>0</v>
      </c>
      <c r="AL167" s="97">
        <f t="shared" si="62"/>
        <v>0</v>
      </c>
      <c r="AM167" s="97">
        <f t="shared" si="63"/>
        <v>0</v>
      </c>
      <c r="AN167" s="98">
        <v>0</v>
      </c>
      <c r="AO167" s="97">
        <f t="shared" si="64"/>
        <v>0</v>
      </c>
      <c r="AP167" s="97">
        <f t="shared" si="65"/>
        <v>0</v>
      </c>
      <c r="AQ167" s="98">
        <v>0</v>
      </c>
      <c r="AR167" s="97">
        <f t="shared" si="66"/>
        <v>0</v>
      </c>
      <c r="AS167" s="97">
        <f t="shared" si="67"/>
        <v>0</v>
      </c>
      <c r="AT167" s="97">
        <v>0</v>
      </c>
      <c r="AU167" s="97">
        <f t="shared" si="68"/>
        <v>0</v>
      </c>
      <c r="AV167" s="97">
        <f t="shared" si="69"/>
        <v>0</v>
      </c>
    </row>
    <row r="168" spans="1:48">
      <c r="A168" s="91" t="s">
        <v>329</v>
      </c>
      <c r="B168" s="91" t="s">
        <v>82</v>
      </c>
      <c r="C168" s="95">
        <v>76990805745</v>
      </c>
      <c r="D168" s="95">
        <v>89748986269</v>
      </c>
      <c r="E168" s="96">
        <f t="shared" si="40"/>
        <v>12758180524</v>
      </c>
      <c r="F168" s="97">
        <f t="shared" si="41"/>
        <v>16.57104429619319</v>
      </c>
      <c r="G168" s="95">
        <v>94546121840</v>
      </c>
      <c r="H168" s="97">
        <f t="shared" si="42"/>
        <v>4797135571</v>
      </c>
      <c r="I168" s="97">
        <f t="shared" si="43"/>
        <v>5.3450582234118986</v>
      </c>
      <c r="J168" s="95">
        <v>104426279084</v>
      </c>
      <c r="K168" s="97">
        <f t="shared" si="44"/>
        <v>9880157244</v>
      </c>
      <c r="L168" s="97">
        <f t="shared" si="45"/>
        <v>10.450092559819797</v>
      </c>
      <c r="M168" s="95">
        <v>130599364161</v>
      </c>
      <c r="N168" s="97">
        <f t="shared" si="46"/>
        <v>26173085077</v>
      </c>
      <c r="O168" s="97">
        <f t="shared" si="47"/>
        <v>25.063695945679054</v>
      </c>
      <c r="P168" s="95">
        <v>152873312555</v>
      </c>
      <c r="Q168" s="97">
        <f t="shared" si="48"/>
        <v>22273948394</v>
      </c>
      <c r="R168" s="97">
        <f t="shared" si="49"/>
        <v>17.05517368870278</v>
      </c>
      <c r="S168" s="95">
        <v>169757522407</v>
      </c>
      <c r="T168" s="97">
        <f t="shared" si="50"/>
        <v>16884209852</v>
      </c>
      <c r="U168" s="97">
        <f t="shared" si="51"/>
        <v>11.044576433787606</v>
      </c>
      <c r="V168" s="95">
        <v>185903085027</v>
      </c>
      <c r="W168" s="97">
        <f t="shared" si="52"/>
        <v>16145562620</v>
      </c>
      <c r="X168" s="97">
        <f t="shared" si="53"/>
        <v>9.5109556213305311</v>
      </c>
      <c r="Y168" s="95">
        <v>165478777931</v>
      </c>
      <c r="Z168" s="97">
        <f t="shared" si="54"/>
        <v>-20424307096</v>
      </c>
      <c r="AA168" s="97">
        <f t="shared" si="55"/>
        <v>-10.986534781299426</v>
      </c>
      <c r="AB168" s="95">
        <v>162015842361</v>
      </c>
      <c r="AC168" s="97">
        <f t="shared" si="56"/>
        <v>-3462935570</v>
      </c>
      <c r="AD168" s="97">
        <f t="shared" si="57"/>
        <v>-2.092676543359504</v>
      </c>
      <c r="AE168" s="97">
        <v>198451394173.82199</v>
      </c>
      <c r="AF168" s="97">
        <f t="shared" si="58"/>
        <v>36435551812.821991</v>
      </c>
      <c r="AG168" s="97">
        <f t="shared" si="59"/>
        <v>22.488882125265953</v>
      </c>
      <c r="AH168" s="97">
        <v>109972529947.78993</v>
      </c>
      <c r="AI168" s="97">
        <f t="shared" si="60"/>
        <v>-88478864226.032059</v>
      </c>
      <c r="AJ168" s="97">
        <f t="shared" si="61"/>
        <v>-44.584652375147407</v>
      </c>
      <c r="AK168" s="97">
        <v>123516805690.39301</v>
      </c>
      <c r="AL168" s="97">
        <f t="shared" si="62"/>
        <v>13544275742.603073</v>
      </c>
      <c r="AM168" s="97">
        <f t="shared" si="63"/>
        <v>12.316053608144955</v>
      </c>
      <c r="AN168" s="97">
        <v>143580728920.13699</v>
      </c>
      <c r="AO168" s="97">
        <f t="shared" si="64"/>
        <v>20063923229.743988</v>
      </c>
      <c r="AP168" s="97">
        <f t="shared" si="65"/>
        <v>16.24388124158277</v>
      </c>
      <c r="AQ168" s="97">
        <v>155933795625.461</v>
      </c>
      <c r="AR168" s="97">
        <f t="shared" si="66"/>
        <v>12353066705.324005</v>
      </c>
      <c r="AS168" s="97">
        <f t="shared" si="67"/>
        <v>8.6035687367174969</v>
      </c>
      <c r="AT168" s="97">
        <v>180353369956.94699</v>
      </c>
      <c r="AU168" s="97">
        <f t="shared" si="68"/>
        <v>24419574331.485992</v>
      </c>
      <c r="AV168" s="97">
        <f t="shared" si="69"/>
        <v>15.660219283149896</v>
      </c>
    </row>
    <row r="169" spans="1:48">
      <c r="A169" s="91" t="s">
        <v>330</v>
      </c>
      <c r="B169" s="91" t="s">
        <v>81</v>
      </c>
      <c r="C169" s="95">
        <v>3136161560</v>
      </c>
      <c r="D169" s="95">
        <v>7789920270</v>
      </c>
      <c r="E169" s="96">
        <f t="shared" si="40"/>
        <v>4653758710</v>
      </c>
      <c r="F169" s="97">
        <f t="shared" si="41"/>
        <v>148.39027329956815</v>
      </c>
      <c r="G169" s="95">
        <v>13792931078</v>
      </c>
      <c r="H169" s="97">
        <f t="shared" si="42"/>
        <v>6003010808</v>
      </c>
      <c r="I169" s="97">
        <f t="shared" si="43"/>
        <v>77.061261218787806</v>
      </c>
      <c r="J169" s="95">
        <v>13672377509</v>
      </c>
      <c r="K169" s="97">
        <f t="shared" si="44"/>
        <v>-120553569</v>
      </c>
      <c r="L169" s="97">
        <f t="shared" si="45"/>
        <v>-0.87402429779617574</v>
      </c>
      <c r="M169" s="95">
        <v>24334198191</v>
      </c>
      <c r="N169" s="97">
        <f t="shared" si="46"/>
        <v>10661820682</v>
      </c>
      <c r="O169" s="97">
        <f t="shared" si="47"/>
        <v>77.980736525024525</v>
      </c>
      <c r="P169" s="95">
        <v>35156734702</v>
      </c>
      <c r="Q169" s="97">
        <f t="shared" si="48"/>
        <v>10822536511</v>
      </c>
      <c r="R169" s="97">
        <f t="shared" si="49"/>
        <v>44.474596722084371</v>
      </c>
      <c r="S169" s="95">
        <v>36806620596</v>
      </c>
      <c r="T169" s="97">
        <f t="shared" si="50"/>
        <v>1649885894</v>
      </c>
      <c r="U169" s="97">
        <f t="shared" si="51"/>
        <v>4.692944063164493</v>
      </c>
      <c r="V169" s="95">
        <v>42774623132</v>
      </c>
      <c r="W169" s="97">
        <f t="shared" si="52"/>
        <v>5968002536</v>
      </c>
      <c r="X169" s="97">
        <f t="shared" si="53"/>
        <v>16.214481088895674</v>
      </c>
      <c r="Y169" s="95">
        <v>43283833298</v>
      </c>
      <c r="Z169" s="97">
        <f t="shared" si="54"/>
        <v>509210166</v>
      </c>
      <c r="AA169" s="97">
        <f t="shared" si="55"/>
        <v>1.1904492166502718</v>
      </c>
      <c r="AB169" s="95">
        <v>49061515451</v>
      </c>
      <c r="AC169" s="97">
        <f t="shared" si="56"/>
        <v>5777682153</v>
      </c>
      <c r="AD169" s="97">
        <f t="shared" si="57"/>
        <v>13.348360606653955</v>
      </c>
      <c r="AE169" s="97">
        <v>58053797775.651199</v>
      </c>
      <c r="AF169" s="97">
        <f t="shared" si="58"/>
        <v>8992282324.6511993</v>
      </c>
      <c r="AG169" s="97">
        <f t="shared" si="59"/>
        <v>18.328586555040697</v>
      </c>
      <c r="AH169" s="97">
        <v>0</v>
      </c>
      <c r="AI169" s="97">
        <f t="shared" si="60"/>
        <v>-58053797775.651199</v>
      </c>
      <c r="AJ169" s="97">
        <f t="shared" si="61"/>
        <v>-100</v>
      </c>
      <c r="AK169" s="97">
        <v>0</v>
      </c>
      <c r="AL169" s="97">
        <f t="shared" si="62"/>
        <v>0</v>
      </c>
      <c r="AM169" s="97">
        <f t="shared" si="63"/>
        <v>0</v>
      </c>
      <c r="AN169" s="98">
        <v>0</v>
      </c>
      <c r="AO169" s="97">
        <f t="shared" si="64"/>
        <v>0</v>
      </c>
      <c r="AP169" s="97">
        <f t="shared" si="65"/>
        <v>0</v>
      </c>
      <c r="AQ169" s="97">
        <v>0</v>
      </c>
      <c r="AR169" s="97">
        <f t="shared" si="66"/>
        <v>0</v>
      </c>
      <c r="AS169" s="97">
        <f t="shared" si="67"/>
        <v>0</v>
      </c>
      <c r="AT169" s="97">
        <v>0</v>
      </c>
      <c r="AU169" s="97">
        <f t="shared" si="68"/>
        <v>0</v>
      </c>
      <c r="AV169" s="97">
        <f t="shared" si="69"/>
        <v>0</v>
      </c>
    </row>
    <row r="170" spans="1:48" ht="25.5">
      <c r="A170" s="91" t="s">
        <v>2166</v>
      </c>
      <c r="B170" s="91" t="s">
        <v>2167</v>
      </c>
      <c r="C170" s="95"/>
      <c r="D170" s="95"/>
      <c r="E170" s="96"/>
      <c r="F170" s="97"/>
      <c r="G170" s="95"/>
      <c r="H170" s="97"/>
      <c r="I170" s="97"/>
      <c r="J170" s="95"/>
      <c r="K170" s="97"/>
      <c r="L170" s="97"/>
      <c r="M170" s="95"/>
      <c r="N170" s="97"/>
      <c r="O170" s="97"/>
      <c r="P170" s="95"/>
      <c r="Q170" s="97"/>
      <c r="R170" s="97"/>
      <c r="S170" s="95"/>
      <c r="T170" s="97"/>
      <c r="U170" s="97"/>
      <c r="V170" s="95"/>
      <c r="W170" s="97"/>
      <c r="X170" s="97"/>
      <c r="Y170" s="95"/>
      <c r="Z170" s="97"/>
      <c r="AA170" s="97"/>
      <c r="AB170" s="95"/>
      <c r="AC170" s="97"/>
      <c r="AD170" s="97"/>
      <c r="AE170" s="97"/>
      <c r="AF170" s="97"/>
      <c r="AG170" s="97"/>
      <c r="AH170" s="97">
        <v>3599329418.8737302</v>
      </c>
      <c r="AI170" s="97">
        <f t="shared" si="60"/>
        <v>3599329418.8737302</v>
      </c>
      <c r="AJ170" s="97">
        <f t="shared" si="61"/>
        <v>0</v>
      </c>
      <c r="AK170" s="97">
        <v>3049781530.5413899</v>
      </c>
      <c r="AL170" s="97">
        <f t="shared" si="62"/>
        <v>-549547888.33234024</v>
      </c>
      <c r="AM170" s="97">
        <f t="shared" si="63"/>
        <v>-15.268063141169774</v>
      </c>
      <c r="AN170" s="97">
        <v>2894632735.4661098</v>
      </c>
      <c r="AO170" s="97">
        <f t="shared" si="64"/>
        <v>-155148795.07528019</v>
      </c>
      <c r="AP170" s="97">
        <f t="shared" si="65"/>
        <v>-5.0872101336300819</v>
      </c>
      <c r="AQ170" s="97">
        <v>0</v>
      </c>
      <c r="AR170" s="97">
        <f>AQ170-AN170</f>
        <v>-2894632735.4661098</v>
      </c>
      <c r="AS170" s="97">
        <f t="shared" si="67"/>
        <v>-100</v>
      </c>
      <c r="AT170" s="97">
        <v>0</v>
      </c>
      <c r="AU170" s="97">
        <f t="shared" si="68"/>
        <v>0</v>
      </c>
      <c r="AV170" s="97">
        <f t="shared" si="69"/>
        <v>0</v>
      </c>
    </row>
    <row r="171" spans="1:48" ht="25.5">
      <c r="A171" s="91" t="s">
        <v>2177</v>
      </c>
      <c r="B171" s="91" t="s">
        <v>2178</v>
      </c>
      <c r="C171" s="95"/>
      <c r="D171" s="95"/>
      <c r="E171" s="96"/>
      <c r="F171" s="97"/>
      <c r="G171" s="95"/>
      <c r="H171" s="97"/>
      <c r="I171" s="97"/>
      <c r="J171" s="95"/>
      <c r="K171" s="97"/>
      <c r="L171" s="97"/>
      <c r="M171" s="95"/>
      <c r="N171" s="97"/>
      <c r="O171" s="97"/>
      <c r="P171" s="95"/>
      <c r="Q171" s="97"/>
      <c r="R171" s="97"/>
      <c r="S171" s="95"/>
      <c r="T171" s="97"/>
      <c r="U171" s="97"/>
      <c r="V171" s="95"/>
      <c r="W171" s="97"/>
      <c r="X171" s="97"/>
      <c r="Y171" s="95"/>
      <c r="Z171" s="97"/>
      <c r="AA171" s="97"/>
      <c r="AB171" s="95"/>
      <c r="AC171" s="97"/>
      <c r="AD171" s="97"/>
      <c r="AE171" s="97"/>
      <c r="AF171" s="97"/>
      <c r="AG171" s="97"/>
      <c r="AH171" s="97">
        <v>292237874.40192997</v>
      </c>
      <c r="AI171" s="97">
        <f t="shared" si="60"/>
        <v>292237874.40192997</v>
      </c>
      <c r="AJ171" s="97">
        <f t="shared" si="61"/>
        <v>0</v>
      </c>
      <c r="AK171" s="97">
        <v>121081100.67649999</v>
      </c>
      <c r="AL171" s="97">
        <f t="shared" si="62"/>
        <v>-171156773.72542998</v>
      </c>
      <c r="AM171" s="97">
        <f t="shared" si="63"/>
        <v>-58.567622035886139</v>
      </c>
      <c r="AN171" s="97">
        <v>26480101.335999999</v>
      </c>
      <c r="AO171" s="97">
        <f t="shared" si="64"/>
        <v>-94600999.340499997</v>
      </c>
      <c r="AP171" s="97">
        <f t="shared" si="65"/>
        <v>-78.130276989512552</v>
      </c>
      <c r="AQ171" s="97">
        <v>0</v>
      </c>
      <c r="AR171" s="97">
        <f t="shared" si="66"/>
        <v>-26480101.335999999</v>
      </c>
      <c r="AS171" s="97">
        <f t="shared" si="67"/>
        <v>-100</v>
      </c>
      <c r="AT171" s="97">
        <v>0</v>
      </c>
      <c r="AU171" s="97">
        <f t="shared" si="68"/>
        <v>0</v>
      </c>
      <c r="AV171" s="97">
        <f t="shared" si="69"/>
        <v>0</v>
      </c>
    </row>
    <row r="172" spans="1:48">
      <c r="A172" s="91" t="s">
        <v>2183</v>
      </c>
      <c r="B172" s="91" t="s">
        <v>2184</v>
      </c>
      <c r="C172" s="95"/>
      <c r="D172" s="95"/>
      <c r="E172" s="96"/>
      <c r="F172" s="97"/>
      <c r="G172" s="95"/>
      <c r="H172" s="97"/>
      <c r="I172" s="97"/>
      <c r="J172" s="95"/>
      <c r="K172" s="97"/>
      <c r="L172" s="97"/>
      <c r="M172" s="95"/>
      <c r="N172" s="97"/>
      <c r="O172" s="97"/>
      <c r="P172" s="95"/>
      <c r="Q172" s="97"/>
      <c r="R172" s="97"/>
      <c r="S172" s="95"/>
      <c r="T172" s="97"/>
      <c r="U172" s="97"/>
      <c r="V172" s="95"/>
      <c r="W172" s="97"/>
      <c r="X172" s="97"/>
      <c r="Y172" s="95"/>
      <c r="Z172" s="97"/>
      <c r="AA172" s="97"/>
      <c r="AB172" s="95"/>
      <c r="AC172" s="97"/>
      <c r="AD172" s="97"/>
      <c r="AE172" s="97"/>
      <c r="AF172" s="97"/>
      <c r="AG172" s="97"/>
      <c r="AH172" s="97">
        <v>80130748828.69841</v>
      </c>
      <c r="AI172" s="97">
        <f t="shared" si="60"/>
        <v>80130748828.69841</v>
      </c>
      <c r="AJ172" s="97">
        <f t="shared" si="61"/>
        <v>0</v>
      </c>
      <c r="AK172" s="97">
        <v>85124835632.671906</v>
      </c>
      <c r="AL172" s="97">
        <f t="shared" si="62"/>
        <v>4994086803.9734955</v>
      </c>
      <c r="AM172" s="97">
        <f t="shared" si="63"/>
        <v>6.2324224807255124</v>
      </c>
      <c r="AN172" s="97">
        <v>89405914307.9263</v>
      </c>
      <c r="AO172" s="97">
        <f t="shared" si="64"/>
        <v>4281078675.2543945</v>
      </c>
      <c r="AP172" s="97">
        <f t="shared" si="65"/>
        <v>5.0291770238805213</v>
      </c>
      <c r="AQ172" s="97">
        <v>0</v>
      </c>
      <c r="AR172" s="97">
        <f t="shared" si="66"/>
        <v>-89405914307.9263</v>
      </c>
      <c r="AS172" s="97">
        <f t="shared" si="67"/>
        <v>-100</v>
      </c>
      <c r="AT172" s="97">
        <v>0</v>
      </c>
      <c r="AU172" s="97">
        <f t="shared" si="68"/>
        <v>0</v>
      </c>
      <c r="AV172" s="97">
        <f t="shared" si="69"/>
        <v>0</v>
      </c>
    </row>
    <row r="173" spans="1:48">
      <c r="A173" s="91" t="s">
        <v>331</v>
      </c>
      <c r="B173" s="91" t="s">
        <v>80</v>
      </c>
      <c r="C173" s="95">
        <v>1453079003</v>
      </c>
      <c r="D173" s="95">
        <v>2595952359</v>
      </c>
      <c r="E173" s="96">
        <f t="shared" si="40"/>
        <v>1142873356</v>
      </c>
      <c r="F173" s="97">
        <f t="shared" si="41"/>
        <v>78.651838863574852</v>
      </c>
      <c r="G173" s="95">
        <v>2476949463</v>
      </c>
      <c r="H173" s="97">
        <f t="shared" si="42"/>
        <v>-119002896</v>
      </c>
      <c r="I173" s="97">
        <f t="shared" si="43"/>
        <v>-4.5841710302357672</v>
      </c>
      <c r="J173" s="95">
        <v>1790201274</v>
      </c>
      <c r="K173" s="97">
        <f t="shared" si="44"/>
        <v>-686748189</v>
      </c>
      <c r="L173" s="97">
        <f t="shared" si="45"/>
        <v>-27.725563208230863</v>
      </c>
      <c r="M173" s="95">
        <v>1757074911</v>
      </c>
      <c r="N173" s="97">
        <f t="shared" si="46"/>
        <v>-33126363</v>
      </c>
      <c r="O173" s="97">
        <f t="shared" si="47"/>
        <v>-1.8504267358710413</v>
      </c>
      <c r="P173" s="95">
        <v>2051031247</v>
      </c>
      <c r="Q173" s="97">
        <f t="shared" si="48"/>
        <v>293956336</v>
      </c>
      <c r="R173" s="97">
        <f t="shared" si="49"/>
        <v>16.729869293546589</v>
      </c>
      <c r="S173" s="95">
        <v>2189346809</v>
      </c>
      <c r="T173" s="97">
        <f t="shared" si="50"/>
        <v>138315562</v>
      </c>
      <c r="U173" s="97">
        <f t="shared" si="51"/>
        <v>6.7437081810582482</v>
      </c>
      <c r="V173" s="95">
        <v>2017923145</v>
      </c>
      <c r="W173" s="97">
        <f t="shared" si="52"/>
        <v>-171423664</v>
      </c>
      <c r="X173" s="97">
        <f t="shared" si="53"/>
        <v>-7.8298999178800273</v>
      </c>
      <c r="Y173" s="95">
        <v>2138926862</v>
      </c>
      <c r="Z173" s="97">
        <f t="shared" si="54"/>
        <v>121003717</v>
      </c>
      <c r="AA173" s="97">
        <f t="shared" si="55"/>
        <v>5.9964482443160643</v>
      </c>
      <c r="AB173" s="95">
        <v>1744715262</v>
      </c>
      <c r="AC173" s="97">
        <f t="shared" si="56"/>
        <v>-394211600</v>
      </c>
      <c r="AD173" s="97">
        <f t="shared" si="57"/>
        <v>-18.430345001670283</v>
      </c>
      <c r="AE173" s="97">
        <v>1564976044.7930801</v>
      </c>
      <c r="AF173" s="97">
        <f t="shared" si="58"/>
        <v>-179739217.20691991</v>
      </c>
      <c r="AG173" s="97">
        <f t="shared" si="59"/>
        <v>-10.3019226759604</v>
      </c>
      <c r="AH173" s="97">
        <v>2201768048.8756499</v>
      </c>
      <c r="AI173" s="97">
        <f t="shared" si="60"/>
        <v>636792004.08256984</v>
      </c>
      <c r="AJ173" s="97">
        <f t="shared" si="61"/>
        <v>40.690207763963954</v>
      </c>
      <c r="AK173" s="97">
        <v>2747633659.0062799</v>
      </c>
      <c r="AL173" s="97">
        <f t="shared" si="62"/>
        <v>545865610.13063002</v>
      </c>
      <c r="AM173" s="97">
        <f t="shared" si="63"/>
        <v>24.792148764688477</v>
      </c>
      <c r="AN173" s="97">
        <v>3028547863.0493398</v>
      </c>
      <c r="AO173" s="97">
        <f t="shared" si="64"/>
        <v>280914204.04305983</v>
      </c>
      <c r="AP173" s="97">
        <f t="shared" si="65"/>
        <v>10.223859469848552</v>
      </c>
      <c r="AQ173" s="97">
        <v>3381452377.2916098</v>
      </c>
      <c r="AR173" s="97">
        <f t="shared" si="66"/>
        <v>352904514.24226999</v>
      </c>
      <c r="AS173" s="97">
        <f t="shared" si="67"/>
        <v>11.652598215401579</v>
      </c>
      <c r="AT173" s="97">
        <v>4257946663.8802996</v>
      </c>
      <c r="AU173" s="97">
        <f t="shared" si="68"/>
        <v>876494286.5886898</v>
      </c>
      <c r="AV173" s="97">
        <f t="shared" si="69"/>
        <v>25.920645592256484</v>
      </c>
    </row>
    <row r="174" spans="1:48">
      <c r="A174" s="91" t="s">
        <v>2225</v>
      </c>
      <c r="B174" s="91" t="s">
        <v>122</v>
      </c>
      <c r="C174" s="95"/>
      <c r="D174" s="95"/>
      <c r="E174" s="96"/>
      <c r="F174" s="97"/>
      <c r="G174" s="95"/>
      <c r="H174" s="97"/>
      <c r="I174" s="97"/>
      <c r="J174" s="95"/>
      <c r="K174" s="97"/>
      <c r="L174" s="97"/>
      <c r="M174" s="95"/>
      <c r="N174" s="97"/>
      <c r="O174" s="97"/>
      <c r="P174" s="95"/>
      <c r="Q174" s="97"/>
      <c r="R174" s="97"/>
      <c r="S174" s="95"/>
      <c r="T174" s="97"/>
      <c r="U174" s="97"/>
      <c r="V174" s="95"/>
      <c r="W174" s="97"/>
      <c r="X174" s="97"/>
      <c r="Y174" s="95"/>
      <c r="Z174" s="97"/>
      <c r="AA174" s="97"/>
      <c r="AB174" s="95"/>
      <c r="AC174" s="97"/>
      <c r="AD174" s="97"/>
      <c r="AE174" s="97"/>
      <c r="AF174" s="97"/>
      <c r="AG174" s="97"/>
      <c r="AH174" s="97">
        <v>9796813313.8233204</v>
      </c>
      <c r="AI174" s="97">
        <f t="shared" si="60"/>
        <v>9796813313.8233204</v>
      </c>
      <c r="AJ174" s="97">
        <f t="shared" si="61"/>
        <v>0</v>
      </c>
      <c r="AK174" s="97">
        <v>8873176762.3734894</v>
      </c>
      <c r="AL174" s="97">
        <f t="shared" si="62"/>
        <v>-923636551.44983101</v>
      </c>
      <c r="AM174" s="97">
        <f t="shared" si="63"/>
        <v>-9.4279284688070781</v>
      </c>
      <c r="AN174" s="97">
        <v>8920468510.5320892</v>
      </c>
      <c r="AO174" s="97">
        <f t="shared" si="64"/>
        <v>47291748.158599854</v>
      </c>
      <c r="AP174" s="97">
        <f t="shared" si="65"/>
        <v>0.53297425967145695</v>
      </c>
      <c r="AQ174" s="97">
        <v>10846007545.058901</v>
      </c>
      <c r="AR174" s="97">
        <f t="shared" si="66"/>
        <v>1925539034.5268116</v>
      </c>
      <c r="AS174" s="97">
        <f t="shared" si="67"/>
        <v>21.585626721885674</v>
      </c>
      <c r="AT174" s="97">
        <v>12251540031.526901</v>
      </c>
      <c r="AU174" s="97">
        <f t="shared" si="68"/>
        <v>1405532486.4680004</v>
      </c>
      <c r="AV174" s="97">
        <f t="shared" si="69"/>
        <v>12.958984959477709</v>
      </c>
    </row>
    <row r="175" spans="1:48" ht="25.5">
      <c r="A175" s="91" t="s">
        <v>2238</v>
      </c>
      <c r="B175" s="91" t="s">
        <v>7665</v>
      </c>
      <c r="C175" s="95"/>
      <c r="D175" s="95"/>
      <c r="E175" s="96"/>
      <c r="F175" s="97"/>
      <c r="G175" s="95"/>
      <c r="H175" s="97"/>
      <c r="I175" s="97"/>
      <c r="J175" s="95"/>
      <c r="K175" s="97"/>
      <c r="L175" s="97"/>
      <c r="M175" s="95"/>
      <c r="N175" s="97"/>
      <c r="O175" s="97"/>
      <c r="P175" s="95"/>
      <c r="Q175" s="97"/>
      <c r="R175" s="97"/>
      <c r="S175" s="95"/>
      <c r="T175" s="97"/>
      <c r="U175" s="97"/>
      <c r="V175" s="95"/>
      <c r="W175" s="97"/>
      <c r="X175" s="97"/>
      <c r="Y175" s="95"/>
      <c r="Z175" s="97"/>
      <c r="AA175" s="97"/>
      <c r="AB175" s="95"/>
      <c r="AC175" s="97"/>
      <c r="AD175" s="97"/>
      <c r="AE175" s="97"/>
      <c r="AF175" s="97"/>
      <c r="AG175" s="97"/>
      <c r="AH175" s="97">
        <v>2088419821.4289799</v>
      </c>
      <c r="AI175" s="97">
        <f t="shared" si="60"/>
        <v>2088419821.4289799</v>
      </c>
      <c r="AJ175" s="97">
        <f t="shared" si="61"/>
        <v>0</v>
      </c>
      <c r="AK175" s="97">
        <v>1762565720.8599</v>
      </c>
      <c r="AL175" s="97">
        <f t="shared" si="62"/>
        <v>-325854100.56907988</v>
      </c>
      <c r="AM175" s="97">
        <f t="shared" si="63"/>
        <v>-15.602902118890901</v>
      </c>
      <c r="AN175" s="97">
        <v>2453624886.1594801</v>
      </c>
      <c r="AO175" s="97">
        <f t="shared" si="64"/>
        <v>691059165.2995801</v>
      </c>
      <c r="AP175" s="97">
        <f t="shared" si="65"/>
        <v>39.207568666570587</v>
      </c>
      <c r="AQ175" s="97">
        <v>3392963113.2465696</v>
      </c>
      <c r="AR175" s="97">
        <f t="shared" si="66"/>
        <v>939338227.08708954</v>
      </c>
      <c r="AS175" s="97">
        <f t="shared" si="67"/>
        <v>38.283693338201438</v>
      </c>
      <c r="AT175" s="97">
        <v>4041548384.5169101</v>
      </c>
      <c r="AU175" s="97">
        <f t="shared" si="68"/>
        <v>648585271.27034044</v>
      </c>
      <c r="AV175" s="97">
        <f t="shared" si="69"/>
        <v>19.115600424248029</v>
      </c>
    </row>
    <row r="176" spans="1:48">
      <c r="A176" s="91" t="s">
        <v>2260</v>
      </c>
      <c r="B176" s="91" t="s">
        <v>120</v>
      </c>
      <c r="C176" s="95"/>
      <c r="D176" s="95"/>
      <c r="E176" s="96"/>
      <c r="F176" s="97"/>
      <c r="G176" s="95"/>
      <c r="H176" s="97"/>
      <c r="I176" s="97"/>
      <c r="J176" s="95"/>
      <c r="K176" s="97"/>
      <c r="L176" s="97"/>
      <c r="M176" s="95"/>
      <c r="N176" s="97"/>
      <c r="O176" s="97"/>
      <c r="P176" s="95"/>
      <c r="Q176" s="97"/>
      <c r="R176" s="97"/>
      <c r="S176" s="95"/>
      <c r="T176" s="97"/>
      <c r="U176" s="97"/>
      <c r="V176" s="95"/>
      <c r="W176" s="97"/>
      <c r="X176" s="97"/>
      <c r="Y176" s="95"/>
      <c r="Z176" s="97"/>
      <c r="AA176" s="97"/>
      <c r="AB176" s="95"/>
      <c r="AC176" s="97"/>
      <c r="AD176" s="97"/>
      <c r="AE176" s="97"/>
      <c r="AF176" s="97"/>
      <c r="AG176" s="97"/>
      <c r="AH176" s="97">
        <v>34649194614.988098</v>
      </c>
      <c r="AI176" s="97">
        <f t="shared" si="60"/>
        <v>34649194614.988098</v>
      </c>
      <c r="AJ176" s="97">
        <f t="shared" si="61"/>
        <v>0</v>
      </c>
      <c r="AK176" s="97">
        <v>39495627473.098099</v>
      </c>
      <c r="AL176" s="97">
        <f t="shared" si="62"/>
        <v>4846432858.1100006</v>
      </c>
      <c r="AM176" s="97">
        <f t="shared" si="63"/>
        <v>13.987144324600242</v>
      </c>
      <c r="AN176" s="97">
        <v>52355869838.470795</v>
      </c>
      <c r="AO176" s="97">
        <f t="shared" si="64"/>
        <v>12860242365.372696</v>
      </c>
      <c r="AP176" s="97">
        <f t="shared" si="65"/>
        <v>32.561180029693851</v>
      </c>
      <c r="AQ176" s="97">
        <v>39178860981.216003</v>
      </c>
      <c r="AR176" s="97">
        <f t="shared" si="66"/>
        <v>-13177008857.254791</v>
      </c>
      <c r="AS176" s="97">
        <f t="shared" si="67"/>
        <v>-25.168159554809648</v>
      </c>
      <c r="AT176" s="97">
        <v>47110176627.617798</v>
      </c>
      <c r="AU176" s="97">
        <f t="shared" si="68"/>
        <v>7931315646.4017944</v>
      </c>
      <c r="AV176" s="97">
        <f t="shared" si="69"/>
        <v>20.243864797918452</v>
      </c>
    </row>
    <row r="177" spans="1:48">
      <c r="A177" s="91" t="s">
        <v>2273</v>
      </c>
      <c r="B177" s="91" t="s">
        <v>119</v>
      </c>
      <c r="C177" s="95"/>
      <c r="D177" s="95"/>
      <c r="E177" s="96"/>
      <c r="F177" s="97"/>
      <c r="G177" s="95"/>
      <c r="H177" s="97"/>
      <c r="I177" s="97"/>
      <c r="J177" s="95"/>
      <c r="K177" s="97"/>
      <c r="L177" s="97"/>
      <c r="M177" s="95"/>
      <c r="N177" s="97"/>
      <c r="O177" s="97"/>
      <c r="P177" s="95"/>
      <c r="Q177" s="97"/>
      <c r="R177" s="97"/>
      <c r="S177" s="95"/>
      <c r="T177" s="97"/>
      <c r="U177" s="97"/>
      <c r="V177" s="95"/>
      <c r="W177" s="97"/>
      <c r="X177" s="97"/>
      <c r="Y177" s="95"/>
      <c r="Z177" s="97"/>
      <c r="AA177" s="97"/>
      <c r="AB177" s="95"/>
      <c r="AC177" s="97"/>
      <c r="AD177" s="97"/>
      <c r="AE177" s="97"/>
      <c r="AF177" s="97"/>
      <c r="AG177" s="97"/>
      <c r="AH177" s="97">
        <v>6578933377.8429298</v>
      </c>
      <c r="AI177" s="97">
        <f t="shared" si="60"/>
        <v>6578933377.8429298</v>
      </c>
      <c r="AJ177" s="97">
        <f t="shared" si="61"/>
        <v>0</v>
      </c>
      <c r="AK177" s="97">
        <v>3642748478.7817402</v>
      </c>
      <c r="AL177" s="97">
        <f t="shared" si="62"/>
        <v>-2936184899.0611897</v>
      </c>
      <c r="AM177" s="97">
        <f t="shared" si="63"/>
        <v>-44.630105374678415</v>
      </c>
      <c r="AN177" s="97">
        <v>3376924397.8868899</v>
      </c>
      <c r="AO177" s="97">
        <f t="shared" si="64"/>
        <v>-265824080.89485025</v>
      </c>
      <c r="AP177" s="97">
        <f t="shared" si="65"/>
        <v>-7.297349307623648</v>
      </c>
      <c r="AQ177" s="97">
        <v>3311428958.1433196</v>
      </c>
      <c r="AR177" s="97">
        <f t="shared" si="66"/>
        <v>-65495439.743570328</v>
      </c>
      <c r="AS177" s="97">
        <f t="shared" si="67"/>
        <v>-1.9394997348638925</v>
      </c>
      <c r="AT177" s="97">
        <v>4132818245.0430598</v>
      </c>
      <c r="AU177" s="97">
        <f t="shared" si="68"/>
        <v>821389286.89974022</v>
      </c>
      <c r="AV177" s="97">
        <f t="shared" si="69"/>
        <v>24.804677898337999</v>
      </c>
    </row>
    <row r="178" spans="1:48">
      <c r="A178" s="91" t="s">
        <v>332</v>
      </c>
      <c r="B178" s="91" t="s">
        <v>79</v>
      </c>
      <c r="C178" s="95">
        <v>10386205703</v>
      </c>
      <c r="D178" s="95">
        <v>10227924338</v>
      </c>
      <c r="E178" s="96">
        <f t="shared" si="40"/>
        <v>-158281365</v>
      </c>
      <c r="F178" s="97">
        <f t="shared" si="41"/>
        <v>-1.5239575406664752</v>
      </c>
      <c r="G178" s="95">
        <v>9790217130</v>
      </c>
      <c r="H178" s="97">
        <f t="shared" si="42"/>
        <v>-437707208</v>
      </c>
      <c r="I178" s="97">
        <f t="shared" si="43"/>
        <v>-4.2795311495782009</v>
      </c>
      <c r="J178" s="95">
        <v>10603875057</v>
      </c>
      <c r="K178" s="97">
        <f t="shared" si="44"/>
        <v>813657927</v>
      </c>
      <c r="L178" s="97">
        <f t="shared" si="45"/>
        <v>8.3109283093091104</v>
      </c>
      <c r="M178" s="95">
        <v>12936136377</v>
      </c>
      <c r="N178" s="97">
        <f t="shared" si="46"/>
        <v>2332261320</v>
      </c>
      <c r="O178" s="97">
        <f t="shared" si="47"/>
        <v>21.99442475003881</v>
      </c>
      <c r="P178" s="95">
        <v>13507356620</v>
      </c>
      <c r="Q178" s="97">
        <f t="shared" si="48"/>
        <v>571220243</v>
      </c>
      <c r="R178" s="97">
        <f t="shared" si="49"/>
        <v>4.4156943491691205</v>
      </c>
      <c r="S178" s="95">
        <v>14529309967</v>
      </c>
      <c r="T178" s="97">
        <f t="shared" si="50"/>
        <v>1021953347</v>
      </c>
      <c r="U178" s="97">
        <f t="shared" si="51"/>
        <v>7.5659018692585605</v>
      </c>
      <c r="V178" s="95">
        <v>12507646300</v>
      </c>
      <c r="W178" s="97">
        <f t="shared" si="52"/>
        <v>-2021663667</v>
      </c>
      <c r="X178" s="97">
        <f t="shared" si="53"/>
        <v>-13.914381836382775</v>
      </c>
      <c r="Y178" s="95">
        <v>19199712507</v>
      </c>
      <c r="Z178" s="97">
        <f t="shared" si="54"/>
        <v>6692066207</v>
      </c>
      <c r="AA178" s="97">
        <f t="shared" si="55"/>
        <v>53.503801166811058</v>
      </c>
      <c r="AB178" s="95">
        <v>20035819143</v>
      </c>
      <c r="AC178" s="97">
        <f t="shared" si="56"/>
        <v>836106636</v>
      </c>
      <c r="AD178" s="97">
        <f t="shared" si="57"/>
        <v>4.3547872693154384</v>
      </c>
      <c r="AE178" s="97">
        <v>22154942944.766701</v>
      </c>
      <c r="AF178" s="97">
        <f t="shared" si="58"/>
        <v>2119123801.7667007</v>
      </c>
      <c r="AG178" s="97">
        <f t="shared" si="59"/>
        <v>10.576676634192259</v>
      </c>
      <c r="AH178" s="97">
        <v>0</v>
      </c>
      <c r="AI178" s="97">
        <f t="shared" si="60"/>
        <v>-22154942944.766701</v>
      </c>
      <c r="AJ178" s="97">
        <f t="shared" si="61"/>
        <v>-100</v>
      </c>
      <c r="AK178" s="97">
        <v>0</v>
      </c>
      <c r="AL178" s="97">
        <f t="shared" si="62"/>
        <v>0</v>
      </c>
      <c r="AM178" s="97">
        <f t="shared" si="63"/>
        <v>0</v>
      </c>
      <c r="AN178" s="98">
        <v>0</v>
      </c>
      <c r="AO178" s="97">
        <f t="shared" si="64"/>
        <v>0</v>
      </c>
      <c r="AP178" s="97">
        <f t="shared" si="65"/>
        <v>0</v>
      </c>
      <c r="AQ178" s="98">
        <v>0</v>
      </c>
      <c r="AR178" s="97">
        <f t="shared" si="66"/>
        <v>0</v>
      </c>
      <c r="AS178" s="97">
        <f t="shared" si="67"/>
        <v>0</v>
      </c>
      <c r="AT178" s="97">
        <v>0</v>
      </c>
      <c r="AU178" s="97">
        <f t="shared" si="68"/>
        <v>0</v>
      </c>
      <c r="AV178" s="97">
        <f t="shared" si="69"/>
        <v>0</v>
      </c>
    </row>
    <row r="179" spans="1:48">
      <c r="A179" s="91" t="s">
        <v>333</v>
      </c>
      <c r="B179" s="91" t="s">
        <v>78</v>
      </c>
      <c r="C179" s="95">
        <v>1000697381</v>
      </c>
      <c r="D179" s="95">
        <v>1414046598</v>
      </c>
      <c r="E179" s="96">
        <f t="shared" si="40"/>
        <v>413349217</v>
      </c>
      <c r="F179" s="97">
        <f t="shared" si="41"/>
        <v>41.306115599796897</v>
      </c>
      <c r="G179" s="95">
        <v>1223379269</v>
      </c>
      <c r="H179" s="97">
        <f t="shared" si="42"/>
        <v>-190667329</v>
      </c>
      <c r="I179" s="97">
        <f t="shared" si="43"/>
        <v>-13.483808049160201</v>
      </c>
      <c r="J179" s="95">
        <v>1758774190</v>
      </c>
      <c r="K179" s="97">
        <f t="shared" si="44"/>
        <v>535394921</v>
      </c>
      <c r="L179" s="97">
        <f t="shared" si="45"/>
        <v>43.763609092185781</v>
      </c>
      <c r="M179" s="95">
        <v>2135493453</v>
      </c>
      <c r="N179" s="97">
        <f t="shared" si="46"/>
        <v>376719263</v>
      </c>
      <c r="O179" s="97">
        <f t="shared" si="47"/>
        <v>21.419421841754456</v>
      </c>
      <c r="P179" s="95">
        <v>2567015234</v>
      </c>
      <c r="Q179" s="97">
        <f t="shared" si="48"/>
        <v>431521781</v>
      </c>
      <c r="R179" s="97">
        <f t="shared" si="49"/>
        <v>20.207122639209516</v>
      </c>
      <c r="S179" s="95">
        <v>3131284733</v>
      </c>
      <c r="T179" s="97">
        <f t="shared" si="50"/>
        <v>564269499</v>
      </c>
      <c r="U179" s="97">
        <f t="shared" si="51"/>
        <v>21.981540721935584</v>
      </c>
      <c r="V179" s="95">
        <v>3539916853</v>
      </c>
      <c r="W179" s="97">
        <f t="shared" si="52"/>
        <v>408632120</v>
      </c>
      <c r="X179" s="97">
        <f t="shared" si="53"/>
        <v>13.049982829523795</v>
      </c>
      <c r="Y179" s="95">
        <v>4273688098</v>
      </c>
      <c r="Z179" s="97">
        <f t="shared" si="54"/>
        <v>733771245</v>
      </c>
      <c r="AA179" s="97">
        <f t="shared" si="55"/>
        <v>20.728488138870986</v>
      </c>
      <c r="AB179" s="95">
        <v>4123424792</v>
      </c>
      <c r="AC179" s="97">
        <f t="shared" si="56"/>
        <v>-150263306</v>
      </c>
      <c r="AD179" s="97">
        <f t="shared" si="57"/>
        <v>-3.5160101194637998</v>
      </c>
      <c r="AE179" s="97">
        <v>2523817825.5964198</v>
      </c>
      <c r="AF179" s="97">
        <f t="shared" si="58"/>
        <v>-1599606966.4035802</v>
      </c>
      <c r="AG179" s="97">
        <f t="shared" si="59"/>
        <v>-38.793164592380421</v>
      </c>
      <c r="AH179" s="97">
        <v>0</v>
      </c>
      <c r="AI179" s="97">
        <f t="shared" si="60"/>
        <v>-2523817825.5964198</v>
      </c>
      <c r="AJ179" s="97">
        <f t="shared" si="61"/>
        <v>-100</v>
      </c>
      <c r="AK179" s="97">
        <v>0</v>
      </c>
      <c r="AL179" s="97">
        <f t="shared" si="62"/>
        <v>0</v>
      </c>
      <c r="AM179" s="97">
        <f t="shared" si="63"/>
        <v>0</v>
      </c>
      <c r="AN179" s="98">
        <v>0</v>
      </c>
      <c r="AO179" s="97">
        <f t="shared" si="64"/>
        <v>0</v>
      </c>
      <c r="AP179" s="97">
        <f t="shared" si="65"/>
        <v>0</v>
      </c>
      <c r="AQ179" s="98">
        <v>0</v>
      </c>
      <c r="AR179" s="97">
        <f t="shared" si="66"/>
        <v>0</v>
      </c>
      <c r="AS179" s="97">
        <f t="shared" si="67"/>
        <v>0</v>
      </c>
      <c r="AT179" s="97">
        <v>0</v>
      </c>
      <c r="AU179" s="97">
        <f t="shared" si="68"/>
        <v>0</v>
      </c>
      <c r="AV179" s="97">
        <f t="shared" si="69"/>
        <v>0</v>
      </c>
    </row>
    <row r="180" spans="1:48">
      <c r="A180" s="91" t="s">
        <v>334</v>
      </c>
      <c r="B180" s="91" t="s">
        <v>77</v>
      </c>
      <c r="C180" s="95">
        <v>10490225976</v>
      </c>
      <c r="D180" s="95">
        <v>8596117561</v>
      </c>
      <c r="E180" s="96">
        <f t="shared" si="40"/>
        <v>-1894108415</v>
      </c>
      <c r="F180" s="97">
        <f t="shared" si="41"/>
        <v>-18.055935299519994</v>
      </c>
      <c r="G180" s="95">
        <v>8346383379</v>
      </c>
      <c r="H180" s="97">
        <f t="shared" si="42"/>
        <v>-249734182</v>
      </c>
      <c r="I180" s="97">
        <f t="shared" si="43"/>
        <v>-2.9051973780934195</v>
      </c>
      <c r="J180" s="95">
        <v>8520505891</v>
      </c>
      <c r="K180" s="97">
        <f t="shared" si="44"/>
        <v>174122512</v>
      </c>
      <c r="L180" s="97">
        <f t="shared" si="45"/>
        <v>2.0862031384527899</v>
      </c>
      <c r="M180" s="95">
        <v>9230492380</v>
      </c>
      <c r="N180" s="97">
        <f t="shared" si="46"/>
        <v>709986489</v>
      </c>
      <c r="O180" s="97">
        <f t="shared" si="47"/>
        <v>8.3326799849987925</v>
      </c>
      <c r="P180" s="95">
        <v>8324244157</v>
      </c>
      <c r="Q180" s="97">
        <f t="shared" si="48"/>
        <v>-906248223</v>
      </c>
      <c r="R180" s="97">
        <f t="shared" si="49"/>
        <v>-9.8179835450988158</v>
      </c>
      <c r="S180" s="95">
        <v>9109110780</v>
      </c>
      <c r="T180" s="97">
        <f t="shared" si="50"/>
        <v>784866623</v>
      </c>
      <c r="U180" s="97">
        <f t="shared" si="51"/>
        <v>9.4286833518691555</v>
      </c>
      <c r="V180" s="95">
        <v>13933639585</v>
      </c>
      <c r="W180" s="97">
        <f t="shared" si="52"/>
        <v>4824528805</v>
      </c>
      <c r="X180" s="97">
        <f t="shared" si="53"/>
        <v>52.963773539704384</v>
      </c>
      <c r="Y180" s="95">
        <v>23885977590</v>
      </c>
      <c r="Z180" s="97">
        <f t="shared" si="54"/>
        <v>9952338005</v>
      </c>
      <c r="AA180" s="97">
        <f t="shared" si="55"/>
        <v>71.426693250441204</v>
      </c>
      <c r="AB180" s="95">
        <v>24959437311</v>
      </c>
      <c r="AC180" s="97">
        <f t="shared" si="56"/>
        <v>1073459721</v>
      </c>
      <c r="AD180" s="97">
        <f t="shared" si="57"/>
        <v>4.4941000089081973</v>
      </c>
      <c r="AE180" s="97">
        <v>23260205219.320103</v>
      </c>
      <c r="AF180" s="97">
        <f t="shared" si="58"/>
        <v>-1699232091.6798973</v>
      </c>
      <c r="AG180" s="97">
        <f t="shared" si="59"/>
        <v>-6.8079743565814281</v>
      </c>
      <c r="AH180" s="97">
        <v>0</v>
      </c>
      <c r="AI180" s="97">
        <f t="shared" si="60"/>
        <v>-23260205219.320103</v>
      </c>
      <c r="AJ180" s="97">
        <f t="shared" si="61"/>
        <v>-100</v>
      </c>
      <c r="AK180" s="97">
        <v>0</v>
      </c>
      <c r="AL180" s="97">
        <f t="shared" si="62"/>
        <v>0</v>
      </c>
      <c r="AM180" s="97">
        <f t="shared" si="63"/>
        <v>0</v>
      </c>
      <c r="AN180" s="98">
        <v>0</v>
      </c>
      <c r="AO180" s="97">
        <f t="shared" si="64"/>
        <v>0</v>
      </c>
      <c r="AP180" s="97">
        <f t="shared" si="65"/>
        <v>0</v>
      </c>
      <c r="AQ180" s="98">
        <v>0</v>
      </c>
      <c r="AR180" s="97">
        <f t="shared" si="66"/>
        <v>0</v>
      </c>
      <c r="AS180" s="97">
        <f t="shared" si="67"/>
        <v>0</v>
      </c>
      <c r="AT180" s="97">
        <v>0</v>
      </c>
      <c r="AU180" s="97">
        <f t="shared" si="68"/>
        <v>0</v>
      </c>
      <c r="AV180" s="97">
        <f t="shared" si="69"/>
        <v>0</v>
      </c>
    </row>
    <row r="181" spans="1:48" ht="25.5">
      <c r="A181" s="91" t="s">
        <v>335</v>
      </c>
      <c r="B181" s="91" t="s">
        <v>76</v>
      </c>
      <c r="C181" s="95">
        <v>-26961435</v>
      </c>
      <c r="D181" s="95">
        <v>-22772822</v>
      </c>
      <c r="E181" s="96">
        <f t="shared" si="40"/>
        <v>4188613</v>
      </c>
      <c r="F181" s="97">
        <f t="shared" si="41"/>
        <v>-15.535571456044531</v>
      </c>
      <c r="G181" s="95">
        <v>-21115975</v>
      </c>
      <c r="H181" s="97">
        <f t="shared" si="42"/>
        <v>1656847</v>
      </c>
      <c r="I181" s="97">
        <f t="shared" si="43"/>
        <v>-7.2755453847573222</v>
      </c>
      <c r="J181" s="95">
        <v>-23085622</v>
      </c>
      <c r="K181" s="97">
        <f t="shared" si="44"/>
        <v>-1969647</v>
      </c>
      <c r="L181" s="97">
        <f t="shared" si="45"/>
        <v>9.3277577758071786</v>
      </c>
      <c r="M181" s="95">
        <v>-22826108</v>
      </c>
      <c r="N181" s="97">
        <f t="shared" si="46"/>
        <v>259514</v>
      </c>
      <c r="O181" s="97">
        <f t="shared" si="47"/>
        <v>-1.1241369195077351</v>
      </c>
      <c r="P181" s="95">
        <v>-48630503</v>
      </c>
      <c r="Q181" s="97">
        <f t="shared" si="48"/>
        <v>-25804395</v>
      </c>
      <c r="R181" s="97">
        <f t="shared" si="49"/>
        <v>113.04772149505295</v>
      </c>
      <c r="S181" s="95">
        <v>-36268700</v>
      </c>
      <c r="T181" s="97">
        <f t="shared" si="50"/>
        <v>12361803</v>
      </c>
      <c r="U181" s="97">
        <f t="shared" si="51"/>
        <v>-25.419854283637576</v>
      </c>
      <c r="V181" s="95">
        <v>-193336049</v>
      </c>
      <c r="W181" s="97">
        <f t="shared" si="52"/>
        <v>-157067349</v>
      </c>
      <c r="X181" s="97">
        <f t="shared" si="53"/>
        <v>433.06583638233514</v>
      </c>
      <c r="Y181" s="95">
        <v>-275337252</v>
      </c>
      <c r="Z181" s="97">
        <f t="shared" si="54"/>
        <v>-82001203</v>
      </c>
      <c r="AA181" s="97">
        <f t="shared" si="55"/>
        <v>42.413819576917085</v>
      </c>
      <c r="AB181" s="95">
        <v>-279642072</v>
      </c>
      <c r="AC181" s="97">
        <f t="shared" si="56"/>
        <v>-4304820</v>
      </c>
      <c r="AD181" s="97">
        <f t="shared" si="57"/>
        <v>1.5634716947055169</v>
      </c>
      <c r="AE181" s="97">
        <v>-136997395.40544999</v>
      </c>
      <c r="AF181" s="97">
        <f t="shared" si="58"/>
        <v>142644676.59455001</v>
      </c>
      <c r="AG181" s="97">
        <f t="shared" si="59"/>
        <v>-51.009733826657531</v>
      </c>
      <c r="AH181" s="97">
        <v>0</v>
      </c>
      <c r="AI181" s="97">
        <f t="shared" si="60"/>
        <v>136997395.40544999</v>
      </c>
      <c r="AJ181" s="97">
        <f t="shared" si="61"/>
        <v>-100</v>
      </c>
      <c r="AK181" s="97">
        <v>0</v>
      </c>
      <c r="AL181" s="97">
        <f t="shared" si="62"/>
        <v>0</v>
      </c>
      <c r="AM181" s="97">
        <f t="shared" si="63"/>
        <v>0</v>
      </c>
      <c r="AN181" s="98">
        <v>0</v>
      </c>
      <c r="AO181" s="97">
        <f t="shared" si="64"/>
        <v>0</v>
      </c>
      <c r="AP181" s="97">
        <f t="shared" si="65"/>
        <v>0</v>
      </c>
      <c r="AQ181" s="98">
        <v>0</v>
      </c>
      <c r="AR181" s="97">
        <f t="shared" si="66"/>
        <v>0</v>
      </c>
      <c r="AS181" s="97">
        <f t="shared" si="67"/>
        <v>0</v>
      </c>
      <c r="AT181" s="97">
        <v>0</v>
      </c>
      <c r="AU181" s="97">
        <f t="shared" si="68"/>
        <v>0</v>
      </c>
      <c r="AV181" s="97">
        <f t="shared" si="69"/>
        <v>0</v>
      </c>
    </row>
    <row r="182" spans="1:48" ht="25.5">
      <c r="A182" s="91" t="s">
        <v>336</v>
      </c>
      <c r="B182" s="91" t="s">
        <v>75</v>
      </c>
      <c r="C182" s="95">
        <v>-1257306264</v>
      </c>
      <c r="D182" s="95">
        <v>-962719620</v>
      </c>
      <c r="E182" s="96">
        <f t="shared" si="40"/>
        <v>294586644</v>
      </c>
      <c r="F182" s="97">
        <f t="shared" si="41"/>
        <v>-23.42998300690881</v>
      </c>
      <c r="G182" s="95">
        <v>-1087662327</v>
      </c>
      <c r="H182" s="97">
        <f t="shared" si="42"/>
        <v>-124942707</v>
      </c>
      <c r="I182" s="97">
        <f t="shared" si="43"/>
        <v>12.978099168686311</v>
      </c>
      <c r="J182" s="95">
        <v>-930460087</v>
      </c>
      <c r="K182" s="97">
        <f t="shared" si="44"/>
        <v>157202240</v>
      </c>
      <c r="L182" s="97">
        <f t="shared" si="45"/>
        <v>-14.4532210133265</v>
      </c>
      <c r="M182" s="95">
        <v>-1076547950</v>
      </c>
      <c r="N182" s="97">
        <f t="shared" si="46"/>
        <v>-146087863</v>
      </c>
      <c r="O182" s="97">
        <f t="shared" si="47"/>
        <v>15.700605006176907</v>
      </c>
      <c r="P182" s="95">
        <v>-1605624874</v>
      </c>
      <c r="Q182" s="97">
        <f t="shared" si="48"/>
        <v>-529076924</v>
      </c>
      <c r="R182" s="97">
        <f t="shared" si="49"/>
        <v>49.145690537983008</v>
      </c>
      <c r="S182" s="95">
        <v>-1853396506</v>
      </c>
      <c r="T182" s="97">
        <f t="shared" si="50"/>
        <v>-247771632</v>
      </c>
      <c r="U182" s="97">
        <f t="shared" si="51"/>
        <v>15.431476929149765</v>
      </c>
      <c r="V182" s="95">
        <v>-3953752802</v>
      </c>
      <c r="W182" s="97">
        <f t="shared" si="52"/>
        <v>-2100356296</v>
      </c>
      <c r="X182" s="97">
        <f t="shared" si="53"/>
        <v>113.32471433935034</v>
      </c>
      <c r="Y182" s="95">
        <v>-11201801509</v>
      </c>
      <c r="Z182" s="97">
        <f t="shared" si="54"/>
        <v>-7248048707</v>
      </c>
      <c r="AA182" s="97">
        <f t="shared" si="55"/>
        <v>183.32073526027185</v>
      </c>
      <c r="AB182" s="95">
        <v>-11386979205</v>
      </c>
      <c r="AC182" s="97">
        <f t="shared" si="56"/>
        <v>-185177696</v>
      </c>
      <c r="AD182" s="97">
        <f t="shared" si="57"/>
        <v>1.653106385175817</v>
      </c>
      <c r="AE182" s="97">
        <v>-10978486928.0434</v>
      </c>
      <c r="AF182" s="97">
        <f t="shared" si="58"/>
        <v>408492276.95660019</v>
      </c>
      <c r="AG182" s="97">
        <f t="shared" si="59"/>
        <v>-3.5873629836544541</v>
      </c>
      <c r="AH182" s="97">
        <v>0</v>
      </c>
      <c r="AI182" s="97">
        <f t="shared" si="60"/>
        <v>10978486928.0434</v>
      </c>
      <c r="AJ182" s="97">
        <f t="shared" si="61"/>
        <v>-100</v>
      </c>
      <c r="AK182" s="97">
        <v>0</v>
      </c>
      <c r="AL182" s="97">
        <f t="shared" si="62"/>
        <v>0</v>
      </c>
      <c r="AM182" s="97">
        <f t="shared" si="63"/>
        <v>0</v>
      </c>
      <c r="AN182" s="98">
        <v>0</v>
      </c>
      <c r="AO182" s="97">
        <f t="shared" si="64"/>
        <v>0</v>
      </c>
      <c r="AP182" s="97">
        <f t="shared" si="65"/>
        <v>0</v>
      </c>
      <c r="AQ182" s="98">
        <v>0</v>
      </c>
      <c r="AR182" s="97">
        <f t="shared" si="66"/>
        <v>0</v>
      </c>
      <c r="AS182" s="97">
        <f t="shared" si="67"/>
        <v>0</v>
      </c>
      <c r="AT182" s="97">
        <v>0</v>
      </c>
      <c r="AU182" s="97">
        <f t="shared" si="68"/>
        <v>0</v>
      </c>
      <c r="AV182" s="97">
        <f t="shared" si="69"/>
        <v>0</v>
      </c>
    </row>
    <row r="183" spans="1:48">
      <c r="A183" s="91" t="s">
        <v>337</v>
      </c>
      <c r="B183" s="91" t="s">
        <v>74</v>
      </c>
      <c r="C183" s="95">
        <v>1694420754</v>
      </c>
      <c r="D183" s="95">
        <v>1880893634</v>
      </c>
      <c r="E183" s="96">
        <f t="shared" si="40"/>
        <v>186472880</v>
      </c>
      <c r="F183" s="97">
        <f t="shared" si="41"/>
        <v>11.005110717618134</v>
      </c>
      <c r="G183" s="95">
        <v>865586283</v>
      </c>
      <c r="H183" s="97">
        <f t="shared" si="42"/>
        <v>-1015307351</v>
      </c>
      <c r="I183" s="97">
        <f t="shared" si="43"/>
        <v>-53.980051431233669</v>
      </c>
      <c r="J183" s="95">
        <v>1299772786</v>
      </c>
      <c r="K183" s="97">
        <f t="shared" si="44"/>
        <v>434186503</v>
      </c>
      <c r="L183" s="97">
        <f t="shared" si="45"/>
        <v>50.160973149339981</v>
      </c>
      <c r="M183" s="95">
        <v>2248289945</v>
      </c>
      <c r="N183" s="97">
        <f t="shared" si="46"/>
        <v>948517159</v>
      </c>
      <c r="O183" s="97">
        <f t="shared" si="47"/>
        <v>72.975613062266405</v>
      </c>
      <c r="P183" s="95">
        <v>3778022079</v>
      </c>
      <c r="Q183" s="97">
        <f t="shared" si="48"/>
        <v>1529732134</v>
      </c>
      <c r="R183" s="97">
        <f t="shared" si="49"/>
        <v>68.039806760777907</v>
      </c>
      <c r="S183" s="95">
        <v>4948489297</v>
      </c>
      <c r="T183" s="97">
        <f t="shared" si="50"/>
        <v>1170467218</v>
      </c>
      <c r="U183" s="97">
        <f t="shared" si="51"/>
        <v>30.98095229527641</v>
      </c>
      <c r="V183" s="95">
        <v>3784694490</v>
      </c>
      <c r="W183" s="97">
        <f t="shared" si="52"/>
        <v>-1163794807</v>
      </c>
      <c r="X183" s="97">
        <f t="shared" si="53"/>
        <v>-23.518183775916128</v>
      </c>
      <c r="Y183" s="95">
        <v>5568616693</v>
      </c>
      <c r="Z183" s="97">
        <f t="shared" si="54"/>
        <v>1783922203</v>
      </c>
      <c r="AA183" s="97">
        <f t="shared" si="55"/>
        <v>47.135170559037647</v>
      </c>
      <c r="AB183" s="95">
        <v>4935714857</v>
      </c>
      <c r="AC183" s="97">
        <f t="shared" si="56"/>
        <v>-632901836</v>
      </c>
      <c r="AD183" s="97">
        <f t="shared" si="57"/>
        <v>-11.365512673831292</v>
      </c>
      <c r="AE183" s="97">
        <v>6322607558.8510895</v>
      </c>
      <c r="AF183" s="97">
        <f t="shared" si="58"/>
        <v>1386892701.8510895</v>
      </c>
      <c r="AG183" s="97">
        <f t="shared" si="59"/>
        <v>28.099125294569049</v>
      </c>
      <c r="AH183" s="97">
        <v>7839021980.1663799</v>
      </c>
      <c r="AI183" s="97">
        <f t="shared" si="60"/>
        <v>1516414421.3152905</v>
      </c>
      <c r="AJ183" s="97">
        <f t="shared" si="61"/>
        <v>23.984003549175608</v>
      </c>
      <c r="AK183" s="97">
        <v>6546079704.76826</v>
      </c>
      <c r="AL183" s="97">
        <f t="shared" si="62"/>
        <v>-1292942275.3981199</v>
      </c>
      <c r="AM183" s="97">
        <f t="shared" si="63"/>
        <v>-16.493668198270285</v>
      </c>
      <c r="AN183" s="97">
        <v>7828532355.1105099</v>
      </c>
      <c r="AO183" s="97">
        <f t="shared" si="64"/>
        <v>1282452650.3422499</v>
      </c>
      <c r="AP183" s="97">
        <f t="shared" si="65"/>
        <v>19.591155442364879</v>
      </c>
      <c r="AQ183" s="97">
        <v>24016634836.632301</v>
      </c>
      <c r="AR183" s="97">
        <f t="shared" si="66"/>
        <v>16188102481.521791</v>
      </c>
      <c r="AS183" s="97">
        <f t="shared" si="67"/>
        <v>206.78336305213207</v>
      </c>
      <c r="AT183" s="97">
        <v>26921813979.835197</v>
      </c>
      <c r="AU183" s="97">
        <f t="shared" si="68"/>
        <v>2905179143.2028961</v>
      </c>
      <c r="AV183" s="97">
        <f t="shared" si="69"/>
        <v>12.096528772514205</v>
      </c>
    </row>
    <row r="184" spans="1:48">
      <c r="A184" s="91" t="s">
        <v>338</v>
      </c>
      <c r="B184" s="91" t="s">
        <v>73</v>
      </c>
      <c r="C184" s="95">
        <v>278891767</v>
      </c>
      <c r="D184" s="95">
        <v>256343310</v>
      </c>
      <c r="E184" s="96">
        <f t="shared" si="40"/>
        <v>-22548457</v>
      </c>
      <c r="F184" s="97">
        <f t="shared" si="41"/>
        <v>-8.0850206668166003</v>
      </c>
      <c r="G184" s="95">
        <v>308316732</v>
      </c>
      <c r="H184" s="97">
        <f t="shared" si="42"/>
        <v>51973422</v>
      </c>
      <c r="I184" s="97">
        <f t="shared" si="43"/>
        <v>20.274928181273776</v>
      </c>
      <c r="J184" s="95">
        <v>317369663</v>
      </c>
      <c r="K184" s="97">
        <f t="shared" si="44"/>
        <v>9052931</v>
      </c>
      <c r="L184" s="97">
        <f t="shared" si="45"/>
        <v>2.9362438234458192</v>
      </c>
      <c r="M184" s="95">
        <v>267162174</v>
      </c>
      <c r="N184" s="97">
        <f t="shared" si="46"/>
        <v>-50207489</v>
      </c>
      <c r="O184" s="97">
        <f t="shared" si="47"/>
        <v>-15.819876583477988</v>
      </c>
      <c r="P184" s="95">
        <v>253427230</v>
      </c>
      <c r="Q184" s="97">
        <f t="shared" si="48"/>
        <v>-13734944</v>
      </c>
      <c r="R184" s="97">
        <f t="shared" si="49"/>
        <v>-5.1410511429660692</v>
      </c>
      <c r="S184" s="95">
        <v>271744613</v>
      </c>
      <c r="T184" s="97">
        <f t="shared" si="50"/>
        <v>18317383</v>
      </c>
      <c r="U184" s="97">
        <f t="shared" si="51"/>
        <v>7.2278669502089414</v>
      </c>
      <c r="V184" s="95">
        <v>252820645</v>
      </c>
      <c r="W184" s="97">
        <f t="shared" si="52"/>
        <v>-18923968</v>
      </c>
      <c r="X184" s="97">
        <f t="shared" si="53"/>
        <v>-6.9638797218769515</v>
      </c>
      <c r="Y184" s="95">
        <v>293571418</v>
      </c>
      <c r="Z184" s="97">
        <f t="shared" si="54"/>
        <v>40750773</v>
      </c>
      <c r="AA184" s="97">
        <f t="shared" si="55"/>
        <v>16.118451481681806</v>
      </c>
      <c r="AB184" s="95">
        <v>315281677</v>
      </c>
      <c r="AC184" s="97">
        <f t="shared" si="56"/>
        <v>21710259</v>
      </c>
      <c r="AD184" s="97">
        <f t="shared" si="57"/>
        <v>7.3952223100955967</v>
      </c>
      <c r="AE184" s="97">
        <v>328865618.39713001</v>
      </c>
      <c r="AF184" s="97">
        <f t="shared" si="58"/>
        <v>13583941.397130013</v>
      </c>
      <c r="AG184" s="97">
        <f t="shared" si="59"/>
        <v>4.3085096242779795</v>
      </c>
      <c r="AH184" s="97">
        <v>0</v>
      </c>
      <c r="AI184" s="97">
        <f t="shared" si="60"/>
        <v>-328865618.39713001</v>
      </c>
      <c r="AJ184" s="97">
        <f t="shared" si="61"/>
        <v>-100</v>
      </c>
      <c r="AK184" s="97">
        <v>0</v>
      </c>
      <c r="AL184" s="97">
        <f t="shared" si="62"/>
        <v>0</v>
      </c>
      <c r="AM184" s="97">
        <f t="shared" si="63"/>
        <v>0</v>
      </c>
      <c r="AN184" s="98">
        <v>0</v>
      </c>
      <c r="AO184" s="97">
        <f t="shared" si="64"/>
        <v>0</v>
      </c>
      <c r="AP184" s="97">
        <f t="shared" si="65"/>
        <v>0</v>
      </c>
      <c r="AQ184" s="98">
        <v>0</v>
      </c>
      <c r="AR184" s="97">
        <f t="shared" si="66"/>
        <v>0</v>
      </c>
      <c r="AS184" s="97">
        <f t="shared" si="67"/>
        <v>0</v>
      </c>
      <c r="AT184" s="97">
        <v>0</v>
      </c>
      <c r="AU184" s="97">
        <f t="shared" si="68"/>
        <v>0</v>
      </c>
      <c r="AV184" s="97">
        <f t="shared" si="69"/>
        <v>0</v>
      </c>
    </row>
    <row r="185" spans="1:48">
      <c r="A185" s="91" t="s">
        <v>339</v>
      </c>
      <c r="B185" s="91" t="s">
        <v>72</v>
      </c>
      <c r="C185" s="95">
        <v>-117030368</v>
      </c>
      <c r="D185" s="95">
        <v>-95327384</v>
      </c>
      <c r="E185" s="96">
        <f t="shared" si="40"/>
        <v>21702984</v>
      </c>
      <c r="F185" s="97">
        <f t="shared" si="41"/>
        <v>-18.544745582616642</v>
      </c>
      <c r="G185" s="95">
        <v>-101079954</v>
      </c>
      <c r="H185" s="97">
        <f t="shared" si="42"/>
        <v>-5752570</v>
      </c>
      <c r="I185" s="97">
        <f t="shared" si="43"/>
        <v>6.0345409247777111</v>
      </c>
      <c r="J185" s="95">
        <v>-120570338</v>
      </c>
      <c r="K185" s="97">
        <f t="shared" si="44"/>
        <v>-19490384</v>
      </c>
      <c r="L185" s="97">
        <f t="shared" si="45"/>
        <v>19.282145696267332</v>
      </c>
      <c r="M185" s="95">
        <v>-126513958</v>
      </c>
      <c r="N185" s="97">
        <f t="shared" si="46"/>
        <v>-5943620</v>
      </c>
      <c r="O185" s="97">
        <f t="shared" si="47"/>
        <v>4.9295872422618565</v>
      </c>
      <c r="P185" s="95">
        <v>-109873824</v>
      </c>
      <c r="Q185" s="97">
        <f t="shared" si="48"/>
        <v>16640134</v>
      </c>
      <c r="R185" s="97">
        <f t="shared" si="49"/>
        <v>-13.152804847035139</v>
      </c>
      <c r="S185" s="95">
        <v>-92291824</v>
      </c>
      <c r="T185" s="97">
        <f t="shared" si="50"/>
        <v>17582000</v>
      </c>
      <c r="U185" s="97">
        <f t="shared" si="51"/>
        <v>-16.001991520746561</v>
      </c>
      <c r="V185" s="95">
        <v>-93334877</v>
      </c>
      <c r="W185" s="97">
        <f t="shared" si="52"/>
        <v>-1043053</v>
      </c>
      <c r="X185" s="97">
        <f t="shared" si="53"/>
        <v>1.1301683668100437</v>
      </c>
      <c r="Y185" s="95">
        <v>-103572180</v>
      </c>
      <c r="Z185" s="97">
        <f t="shared" si="54"/>
        <v>-10237303</v>
      </c>
      <c r="AA185" s="97">
        <f t="shared" si="55"/>
        <v>10.968357519772592</v>
      </c>
      <c r="AB185" s="95">
        <v>-87232996</v>
      </c>
      <c r="AC185" s="97">
        <f t="shared" si="56"/>
        <v>16339184</v>
      </c>
      <c r="AD185" s="97">
        <f t="shared" si="57"/>
        <v>-15.77564940701258</v>
      </c>
      <c r="AE185" s="97">
        <v>-89627899.630899996</v>
      </c>
      <c r="AF185" s="97">
        <f t="shared" si="58"/>
        <v>-2394903.6308999956</v>
      </c>
      <c r="AG185" s="97">
        <f t="shared" si="59"/>
        <v>2.7454102698708129</v>
      </c>
      <c r="AH185" s="97">
        <v>0</v>
      </c>
      <c r="AI185" s="97">
        <f t="shared" si="60"/>
        <v>89627899.630899996</v>
      </c>
      <c r="AJ185" s="97">
        <f t="shared" si="61"/>
        <v>-100</v>
      </c>
      <c r="AK185" s="97">
        <v>0</v>
      </c>
      <c r="AL185" s="97">
        <f t="shared" si="62"/>
        <v>0</v>
      </c>
      <c r="AM185" s="97">
        <f t="shared" si="63"/>
        <v>0</v>
      </c>
      <c r="AN185" s="98">
        <v>0</v>
      </c>
      <c r="AO185" s="97">
        <f t="shared" si="64"/>
        <v>0</v>
      </c>
      <c r="AP185" s="97">
        <f t="shared" si="65"/>
        <v>0</v>
      </c>
      <c r="AQ185" s="98">
        <v>0</v>
      </c>
      <c r="AR185" s="97">
        <f t="shared" si="66"/>
        <v>0</v>
      </c>
      <c r="AS185" s="97">
        <f t="shared" si="67"/>
        <v>0</v>
      </c>
      <c r="AT185" s="97">
        <v>0</v>
      </c>
      <c r="AU185" s="97">
        <f t="shared" si="68"/>
        <v>0</v>
      </c>
      <c r="AV185" s="97">
        <f t="shared" si="69"/>
        <v>0</v>
      </c>
    </row>
    <row r="186" spans="1:48">
      <c r="A186" s="91" t="s">
        <v>340</v>
      </c>
      <c r="B186" s="91" t="s">
        <v>214</v>
      </c>
      <c r="C186" s="95">
        <v>341303</v>
      </c>
      <c r="D186" s="99">
        <v>341300</v>
      </c>
      <c r="E186" s="96">
        <f t="shared" si="40"/>
        <v>-3</v>
      </c>
      <c r="F186" s="97">
        <f t="shared" si="41"/>
        <v>-8.7898436286818458E-4</v>
      </c>
      <c r="G186" s="99">
        <v>341300</v>
      </c>
      <c r="H186" s="97">
        <f t="shared" si="42"/>
        <v>0</v>
      </c>
      <c r="I186" s="97">
        <f t="shared" si="43"/>
        <v>0</v>
      </c>
      <c r="J186" s="99">
        <v>357300</v>
      </c>
      <c r="K186" s="97">
        <f t="shared" si="44"/>
        <v>16000</v>
      </c>
      <c r="L186" s="97">
        <f t="shared" si="45"/>
        <v>4.6879578083797249</v>
      </c>
      <c r="M186" s="99">
        <v>16000</v>
      </c>
      <c r="N186" s="97">
        <f t="shared" si="46"/>
        <v>-341300</v>
      </c>
      <c r="O186" s="97">
        <f t="shared" si="47"/>
        <v>-95.521970333053446</v>
      </c>
      <c r="P186" s="99">
        <v>16000</v>
      </c>
      <c r="Q186" s="97">
        <f t="shared" si="48"/>
        <v>0</v>
      </c>
      <c r="R186" s="97">
        <f t="shared" si="49"/>
        <v>0</v>
      </c>
      <c r="S186" s="99">
        <v>0</v>
      </c>
      <c r="T186" s="97">
        <f t="shared" si="50"/>
        <v>-16000</v>
      </c>
      <c r="U186" s="97">
        <f t="shared" si="51"/>
        <v>-100</v>
      </c>
      <c r="V186" s="99">
        <v>0</v>
      </c>
      <c r="W186" s="97">
        <f t="shared" si="52"/>
        <v>0</v>
      </c>
      <c r="X186" s="97">
        <f t="shared" si="53"/>
        <v>0</v>
      </c>
      <c r="Y186" s="99">
        <v>6011718</v>
      </c>
      <c r="Z186" s="97">
        <f t="shared" si="54"/>
        <v>6011718</v>
      </c>
      <c r="AA186" s="97">
        <f t="shared" si="55"/>
        <v>0</v>
      </c>
      <c r="AB186" s="99">
        <v>0</v>
      </c>
      <c r="AC186" s="97">
        <f t="shared" si="56"/>
        <v>-6011718</v>
      </c>
      <c r="AD186" s="97">
        <f t="shared" si="57"/>
        <v>-100</v>
      </c>
      <c r="AE186" s="97">
        <v>0</v>
      </c>
      <c r="AF186" s="97">
        <f t="shared" si="58"/>
        <v>0</v>
      </c>
      <c r="AG186" s="97">
        <f t="shared" si="59"/>
        <v>0</v>
      </c>
      <c r="AH186" s="97">
        <v>0</v>
      </c>
      <c r="AI186" s="97">
        <f t="shared" si="60"/>
        <v>0</v>
      </c>
      <c r="AJ186" s="97">
        <f t="shared" si="61"/>
        <v>0</v>
      </c>
      <c r="AK186" s="97">
        <v>0</v>
      </c>
      <c r="AL186" s="97">
        <f t="shared" si="62"/>
        <v>0</v>
      </c>
      <c r="AM186" s="97">
        <f t="shared" si="63"/>
        <v>0</v>
      </c>
      <c r="AN186" s="98">
        <v>0</v>
      </c>
      <c r="AO186" s="97">
        <f t="shared" si="64"/>
        <v>0</v>
      </c>
      <c r="AP186" s="97">
        <f t="shared" si="65"/>
        <v>0</v>
      </c>
      <c r="AQ186" s="98">
        <v>0</v>
      </c>
      <c r="AR186" s="97">
        <f t="shared" si="66"/>
        <v>0</v>
      </c>
      <c r="AS186" s="97">
        <f t="shared" si="67"/>
        <v>0</v>
      </c>
      <c r="AT186" s="97">
        <v>0</v>
      </c>
      <c r="AU186" s="97">
        <f t="shared" si="68"/>
        <v>0</v>
      </c>
      <c r="AV186" s="97">
        <f t="shared" si="69"/>
        <v>0</v>
      </c>
    </row>
    <row r="187" spans="1:48">
      <c r="A187" s="91" t="s">
        <v>341</v>
      </c>
      <c r="B187" s="91" t="s">
        <v>71</v>
      </c>
      <c r="C187" s="95">
        <v>95728693</v>
      </c>
      <c r="D187" s="95">
        <v>125430307</v>
      </c>
      <c r="E187" s="96">
        <f t="shared" si="40"/>
        <v>29701614</v>
      </c>
      <c r="F187" s="97">
        <f t="shared" si="41"/>
        <v>31.026866730542324</v>
      </c>
      <c r="G187" s="95">
        <v>195404301</v>
      </c>
      <c r="H187" s="97">
        <f t="shared" si="42"/>
        <v>69973994</v>
      </c>
      <c r="I187" s="97">
        <f t="shared" si="43"/>
        <v>55.78715038941904</v>
      </c>
      <c r="J187" s="95">
        <v>265081890</v>
      </c>
      <c r="K187" s="97">
        <f t="shared" si="44"/>
        <v>69677589</v>
      </c>
      <c r="L187" s="97">
        <f t="shared" si="45"/>
        <v>35.658165477125294</v>
      </c>
      <c r="M187" s="95">
        <v>504001476</v>
      </c>
      <c r="N187" s="97">
        <f t="shared" si="46"/>
        <v>238919586</v>
      </c>
      <c r="O187" s="97">
        <f t="shared" si="47"/>
        <v>90.130482320010614</v>
      </c>
      <c r="P187" s="95">
        <v>726051195</v>
      </c>
      <c r="Q187" s="97">
        <f t="shared" si="48"/>
        <v>222049719</v>
      </c>
      <c r="R187" s="97">
        <f t="shared" si="49"/>
        <v>44.057354903460642</v>
      </c>
      <c r="S187" s="95">
        <v>831818323</v>
      </c>
      <c r="T187" s="97">
        <f t="shared" si="50"/>
        <v>105767128</v>
      </c>
      <c r="U187" s="97">
        <f t="shared" si="51"/>
        <v>14.567447685283405</v>
      </c>
      <c r="V187" s="95">
        <v>820283425</v>
      </c>
      <c r="W187" s="97">
        <f t="shared" si="52"/>
        <v>-11534898</v>
      </c>
      <c r="X187" s="97">
        <f t="shared" si="53"/>
        <v>-1.3867088138187118</v>
      </c>
      <c r="Y187" s="95">
        <v>512773129</v>
      </c>
      <c r="Z187" s="97">
        <f t="shared" si="54"/>
        <v>-307510296</v>
      </c>
      <c r="AA187" s="97">
        <f t="shared" si="55"/>
        <v>-37.488298145241686</v>
      </c>
      <c r="AB187" s="95">
        <v>535274298</v>
      </c>
      <c r="AC187" s="97">
        <f t="shared" si="56"/>
        <v>22501169</v>
      </c>
      <c r="AD187" s="97">
        <f t="shared" si="57"/>
        <v>4.3881334117256365</v>
      </c>
      <c r="AE187" s="97">
        <v>158780375.11500001</v>
      </c>
      <c r="AF187" s="97">
        <f t="shared" si="58"/>
        <v>-376493922.88499999</v>
      </c>
      <c r="AG187" s="97">
        <f t="shared" si="59"/>
        <v>-70.336633814052476</v>
      </c>
      <c r="AH187" s="97">
        <v>0</v>
      </c>
      <c r="AI187" s="97">
        <f t="shared" si="60"/>
        <v>-158780375.11500001</v>
      </c>
      <c r="AJ187" s="97">
        <f t="shared" si="61"/>
        <v>-100</v>
      </c>
      <c r="AK187" s="97">
        <v>0</v>
      </c>
      <c r="AL187" s="97">
        <f t="shared" si="62"/>
        <v>0</v>
      </c>
      <c r="AM187" s="97">
        <f t="shared" si="63"/>
        <v>0</v>
      </c>
      <c r="AN187" s="98">
        <v>0</v>
      </c>
      <c r="AO187" s="97">
        <f t="shared" si="64"/>
        <v>0</v>
      </c>
      <c r="AP187" s="97">
        <f t="shared" si="65"/>
        <v>0</v>
      </c>
      <c r="AQ187" s="98">
        <v>0</v>
      </c>
      <c r="AR187" s="97">
        <f t="shared" si="66"/>
        <v>0</v>
      </c>
      <c r="AS187" s="97">
        <f t="shared" si="67"/>
        <v>0</v>
      </c>
      <c r="AT187" s="97">
        <v>0</v>
      </c>
      <c r="AU187" s="97">
        <f t="shared" si="68"/>
        <v>0</v>
      </c>
      <c r="AV187" s="97">
        <f t="shared" si="69"/>
        <v>0</v>
      </c>
    </row>
    <row r="188" spans="1:48" ht="25.5">
      <c r="A188" s="91" t="s">
        <v>342</v>
      </c>
      <c r="B188" s="91" t="s">
        <v>172</v>
      </c>
      <c r="C188" s="95">
        <v>-6031790</v>
      </c>
      <c r="D188" s="95">
        <v>-8930829</v>
      </c>
      <c r="E188" s="96">
        <f t="shared" si="40"/>
        <v>-2899039</v>
      </c>
      <c r="F188" s="97">
        <f t="shared" si="41"/>
        <v>48.062664648470857</v>
      </c>
      <c r="G188" s="95">
        <v>-14515493</v>
      </c>
      <c r="H188" s="97">
        <f t="shared" si="42"/>
        <v>-5584664</v>
      </c>
      <c r="I188" s="97">
        <f t="shared" si="43"/>
        <v>62.532425601251575</v>
      </c>
      <c r="J188" s="95">
        <v>-21161370</v>
      </c>
      <c r="K188" s="97">
        <f t="shared" si="44"/>
        <v>-6645877</v>
      </c>
      <c r="L188" s="97">
        <f t="shared" si="45"/>
        <v>45.784714304915447</v>
      </c>
      <c r="M188" s="95">
        <v>-30790497</v>
      </c>
      <c r="N188" s="97">
        <f t="shared" si="46"/>
        <v>-9629127</v>
      </c>
      <c r="O188" s="97">
        <f t="shared" si="47"/>
        <v>45.503325162784833</v>
      </c>
      <c r="P188" s="95">
        <v>-68724364</v>
      </c>
      <c r="Q188" s="97">
        <f t="shared" si="48"/>
        <v>-37933867</v>
      </c>
      <c r="R188" s="97">
        <f t="shared" si="49"/>
        <v>123.19991781879973</v>
      </c>
      <c r="S188" s="95">
        <v>-85595410</v>
      </c>
      <c r="T188" s="97">
        <f t="shared" si="50"/>
        <v>-16871046</v>
      </c>
      <c r="U188" s="97">
        <f t="shared" si="51"/>
        <v>24.548857229148023</v>
      </c>
      <c r="V188" s="95">
        <v>-93617573</v>
      </c>
      <c r="W188" s="97">
        <f t="shared" si="52"/>
        <v>-8022163</v>
      </c>
      <c r="X188" s="97">
        <f t="shared" si="53"/>
        <v>9.3721882984145992</v>
      </c>
      <c r="Y188" s="95">
        <v>-96838909</v>
      </c>
      <c r="Z188" s="97">
        <f t="shared" si="54"/>
        <v>-3221336</v>
      </c>
      <c r="AA188" s="97">
        <f t="shared" si="55"/>
        <v>3.4409522665151764</v>
      </c>
      <c r="AB188" s="95">
        <v>-30323507</v>
      </c>
      <c r="AC188" s="97">
        <f t="shared" si="56"/>
        <v>66515402</v>
      </c>
      <c r="AD188" s="97">
        <f t="shared" si="57"/>
        <v>-68.686649495400658</v>
      </c>
      <c r="AE188" s="97">
        <v>-24783980.932659999</v>
      </c>
      <c r="AF188" s="97">
        <f t="shared" si="58"/>
        <v>5539526.0673400015</v>
      </c>
      <c r="AG188" s="97">
        <f t="shared" si="59"/>
        <v>-18.268091706345185</v>
      </c>
      <c r="AH188" s="97">
        <v>0</v>
      </c>
      <c r="AI188" s="97">
        <f t="shared" si="60"/>
        <v>24783980.932659999</v>
      </c>
      <c r="AJ188" s="97">
        <f t="shared" si="61"/>
        <v>-100</v>
      </c>
      <c r="AK188" s="97">
        <v>0</v>
      </c>
      <c r="AL188" s="97">
        <f t="shared" si="62"/>
        <v>0</v>
      </c>
      <c r="AM188" s="97">
        <f t="shared" si="63"/>
        <v>0</v>
      </c>
      <c r="AN188" s="98">
        <v>0</v>
      </c>
      <c r="AO188" s="97">
        <f t="shared" si="64"/>
        <v>0</v>
      </c>
      <c r="AP188" s="97">
        <f t="shared" si="65"/>
        <v>0</v>
      </c>
      <c r="AQ188" s="98">
        <v>0</v>
      </c>
      <c r="AR188" s="97">
        <f t="shared" si="66"/>
        <v>0</v>
      </c>
      <c r="AS188" s="97">
        <f t="shared" si="67"/>
        <v>0</v>
      </c>
      <c r="AT188" s="97">
        <v>0</v>
      </c>
      <c r="AU188" s="97">
        <f t="shared" si="68"/>
        <v>0</v>
      </c>
      <c r="AV188" s="97">
        <f t="shared" si="69"/>
        <v>0</v>
      </c>
    </row>
    <row r="189" spans="1:48">
      <c r="A189" s="91" t="s">
        <v>2298</v>
      </c>
      <c r="B189" s="91" t="s">
        <v>2299</v>
      </c>
      <c r="C189" s="95"/>
      <c r="D189" s="95"/>
      <c r="E189" s="96"/>
      <c r="F189" s="97"/>
      <c r="G189" s="95"/>
      <c r="H189" s="97"/>
      <c r="I189" s="97"/>
      <c r="J189" s="95"/>
      <c r="K189" s="97"/>
      <c r="L189" s="97"/>
      <c r="M189" s="95"/>
      <c r="N189" s="97"/>
      <c r="O189" s="97"/>
      <c r="P189" s="95"/>
      <c r="Q189" s="97"/>
      <c r="R189" s="97"/>
      <c r="S189" s="95"/>
      <c r="T189" s="97"/>
      <c r="U189" s="97"/>
      <c r="V189" s="95"/>
      <c r="W189" s="97"/>
      <c r="X189" s="97"/>
      <c r="Y189" s="95"/>
      <c r="Z189" s="97"/>
      <c r="AA189" s="97"/>
      <c r="AB189" s="95"/>
      <c r="AC189" s="97"/>
      <c r="AD189" s="97"/>
      <c r="AE189" s="97"/>
      <c r="AF189" s="97"/>
      <c r="AG189" s="97"/>
      <c r="AH189" s="97">
        <v>353932786.45300001</v>
      </c>
      <c r="AI189" s="97">
        <f t="shared" si="60"/>
        <v>353932786.45300001</v>
      </c>
      <c r="AJ189" s="97">
        <f t="shared" si="61"/>
        <v>0</v>
      </c>
      <c r="AK189" s="97">
        <v>331952474.67799997</v>
      </c>
      <c r="AL189" s="97">
        <f t="shared" si="62"/>
        <v>-21980311.775000036</v>
      </c>
      <c r="AM189" s="97">
        <f t="shared" si="63"/>
        <v>-6.2103067634054518</v>
      </c>
      <c r="AN189" s="97">
        <v>416056660.26440996</v>
      </c>
      <c r="AO189" s="97">
        <f t="shared" si="64"/>
        <v>84104185.586409986</v>
      </c>
      <c r="AP189" s="97">
        <f t="shared" si="65"/>
        <v>25.336212862396216</v>
      </c>
      <c r="AQ189" s="97">
        <v>521146772.85299999</v>
      </c>
      <c r="AR189" s="97">
        <f t="shared" si="66"/>
        <v>105090112.58859003</v>
      </c>
      <c r="AS189" s="97">
        <f t="shared" si="67"/>
        <v>25.258606008567142</v>
      </c>
      <c r="AT189" s="97">
        <v>491143378.75099999</v>
      </c>
      <c r="AU189" s="97">
        <f t="shared" si="68"/>
        <v>-30003394.101999998</v>
      </c>
      <c r="AV189" s="97">
        <f t="shared" si="69"/>
        <v>-5.7571869701403804</v>
      </c>
    </row>
    <row r="190" spans="1:48" ht="25.5">
      <c r="A190" s="91" t="s">
        <v>2305</v>
      </c>
      <c r="B190" s="91" t="s">
        <v>2306</v>
      </c>
      <c r="C190" s="95"/>
      <c r="D190" s="95"/>
      <c r="E190" s="96"/>
      <c r="F190" s="97"/>
      <c r="G190" s="95"/>
      <c r="H190" s="97"/>
      <c r="I190" s="97"/>
      <c r="J190" s="95"/>
      <c r="K190" s="97"/>
      <c r="L190" s="97"/>
      <c r="M190" s="95"/>
      <c r="N190" s="97"/>
      <c r="O190" s="97"/>
      <c r="P190" s="95"/>
      <c r="Q190" s="97"/>
      <c r="R190" s="97"/>
      <c r="S190" s="95"/>
      <c r="T190" s="97"/>
      <c r="U190" s="97"/>
      <c r="V190" s="95"/>
      <c r="W190" s="97"/>
      <c r="X190" s="97"/>
      <c r="Y190" s="95"/>
      <c r="Z190" s="97"/>
      <c r="AA190" s="97"/>
      <c r="AB190" s="95"/>
      <c r="AC190" s="97"/>
      <c r="AD190" s="97"/>
      <c r="AE190" s="97"/>
      <c r="AF190" s="97"/>
      <c r="AG190" s="97"/>
      <c r="AH190" s="97">
        <v>-105447290.199</v>
      </c>
      <c r="AI190" s="97">
        <f t="shared" si="60"/>
        <v>-105447290.199</v>
      </c>
      <c r="AJ190" s="97">
        <f t="shared" si="61"/>
        <v>0</v>
      </c>
      <c r="AK190" s="97">
        <v>-105871876.84100001</v>
      </c>
      <c r="AL190" s="97">
        <f t="shared" si="62"/>
        <v>-424586.64200000465</v>
      </c>
      <c r="AM190" s="97">
        <f t="shared" si="63"/>
        <v>0.40265296642400694</v>
      </c>
      <c r="AN190" s="97">
        <v>-141918749.07800001</v>
      </c>
      <c r="AO190" s="97">
        <f t="shared" si="64"/>
        <v>-36046872.237000003</v>
      </c>
      <c r="AP190" s="97">
        <f t="shared" si="65"/>
        <v>34.047636929243964</v>
      </c>
      <c r="AQ190" s="97">
        <v>-142064840.73199999</v>
      </c>
      <c r="AR190" s="97">
        <f t="shared" si="66"/>
        <v>-146091.65399998426</v>
      </c>
      <c r="AS190" s="97">
        <f t="shared" si="67"/>
        <v>0.10294034787446639</v>
      </c>
      <c r="AT190" s="97">
        <v>-140616015.98500001</v>
      </c>
      <c r="AU190" s="97">
        <f t="shared" si="68"/>
        <v>1448824.746999979</v>
      </c>
      <c r="AV190" s="97">
        <f t="shared" si="69"/>
        <v>-1.0198334362920469</v>
      </c>
    </row>
    <row r="191" spans="1:48">
      <c r="A191" s="91" t="s">
        <v>2311</v>
      </c>
      <c r="B191" s="91" t="s">
        <v>93</v>
      </c>
      <c r="C191" s="95"/>
      <c r="D191" s="95"/>
      <c r="E191" s="96"/>
      <c r="F191" s="97"/>
      <c r="G191" s="95"/>
      <c r="H191" s="97"/>
      <c r="I191" s="97"/>
      <c r="J191" s="95"/>
      <c r="K191" s="97"/>
      <c r="L191" s="97"/>
      <c r="M191" s="95"/>
      <c r="N191" s="97"/>
      <c r="O191" s="97"/>
      <c r="P191" s="95"/>
      <c r="Q191" s="97"/>
      <c r="R191" s="97"/>
      <c r="S191" s="95"/>
      <c r="T191" s="97"/>
      <c r="U191" s="97"/>
      <c r="V191" s="95"/>
      <c r="W191" s="97"/>
      <c r="X191" s="97"/>
      <c r="Y191" s="95"/>
      <c r="Z191" s="97"/>
      <c r="AA191" s="97"/>
      <c r="AB191" s="95"/>
      <c r="AC191" s="97"/>
      <c r="AD191" s="97"/>
      <c r="AE191" s="97"/>
      <c r="AF191" s="97"/>
      <c r="AG191" s="97"/>
      <c r="AH191" s="97">
        <v>4345650093.5138102</v>
      </c>
      <c r="AI191" s="97">
        <f t="shared" si="60"/>
        <v>4345650093.5138102</v>
      </c>
      <c r="AJ191" s="97">
        <f t="shared" si="61"/>
        <v>0</v>
      </c>
      <c r="AK191" s="97">
        <v>5366974188.9262104</v>
      </c>
      <c r="AL191" s="97">
        <f t="shared" si="62"/>
        <v>1021324095.4124002</v>
      </c>
      <c r="AM191" s="97">
        <f t="shared" si="63"/>
        <v>23.502216548377852</v>
      </c>
      <c r="AN191" s="97">
        <v>5108406608.7332001</v>
      </c>
      <c r="AO191" s="97">
        <f t="shared" si="64"/>
        <v>-258567580.19301033</v>
      </c>
      <c r="AP191" s="97">
        <f t="shared" si="65"/>
        <v>-4.8177533763161788</v>
      </c>
      <c r="AQ191" s="97">
        <v>5205062019.4614105</v>
      </c>
      <c r="AR191" s="97">
        <f t="shared" si="66"/>
        <v>96655410.728210449</v>
      </c>
      <c r="AS191" s="97">
        <f t="shared" si="67"/>
        <v>1.8920853043093877</v>
      </c>
      <c r="AT191" s="97">
        <v>5057982221.1854296</v>
      </c>
      <c r="AU191" s="97">
        <f t="shared" si="68"/>
        <v>-147079798.27598095</v>
      </c>
      <c r="AV191" s="97">
        <f t="shared" si="69"/>
        <v>-2.8257069315612093</v>
      </c>
    </row>
    <row r="192" spans="1:48" ht="25.5">
      <c r="A192" s="91" t="s">
        <v>2318</v>
      </c>
      <c r="B192" s="91" t="s">
        <v>2319</v>
      </c>
      <c r="C192" s="95"/>
      <c r="D192" s="95"/>
      <c r="E192" s="96"/>
      <c r="F192" s="97"/>
      <c r="G192" s="95"/>
      <c r="H192" s="97"/>
      <c r="I192" s="97"/>
      <c r="J192" s="95"/>
      <c r="K192" s="97"/>
      <c r="L192" s="97"/>
      <c r="M192" s="95"/>
      <c r="N192" s="97"/>
      <c r="O192" s="97"/>
      <c r="P192" s="95"/>
      <c r="Q192" s="97"/>
      <c r="R192" s="97"/>
      <c r="S192" s="95"/>
      <c r="T192" s="97"/>
      <c r="U192" s="97"/>
      <c r="V192" s="95"/>
      <c r="W192" s="97"/>
      <c r="X192" s="97"/>
      <c r="Y192" s="95"/>
      <c r="Z192" s="97"/>
      <c r="AA192" s="97"/>
      <c r="AB192" s="95"/>
      <c r="AC192" s="97"/>
      <c r="AD192" s="97"/>
      <c r="AE192" s="97"/>
      <c r="AF192" s="97"/>
      <c r="AG192" s="97"/>
      <c r="AH192" s="97">
        <v>-43731009.30539</v>
      </c>
      <c r="AI192" s="97">
        <f t="shared" si="60"/>
        <v>-43731009.30539</v>
      </c>
      <c r="AJ192" s="97">
        <f t="shared" si="61"/>
        <v>0</v>
      </c>
      <c r="AK192" s="97">
        <v>-129489867.98634</v>
      </c>
      <c r="AL192" s="97">
        <f t="shared" si="62"/>
        <v>-85758858.680950001</v>
      </c>
      <c r="AM192" s="97">
        <f t="shared" si="63"/>
        <v>196.10537246479677</v>
      </c>
      <c r="AN192" s="97">
        <v>-158699069.30548999</v>
      </c>
      <c r="AO192" s="97">
        <f t="shared" si="64"/>
        <v>-29209201.319149986</v>
      </c>
      <c r="AP192" s="97">
        <f t="shared" si="65"/>
        <v>22.557132672520208</v>
      </c>
      <c r="AQ192" s="97">
        <v>-191589312.36930001</v>
      </c>
      <c r="AR192" s="97">
        <f t="shared" si="66"/>
        <v>-32890243.063810021</v>
      </c>
      <c r="AS192" s="97">
        <f t="shared" si="67"/>
        <v>20.724912381494491</v>
      </c>
      <c r="AT192" s="97">
        <v>-197697958.54756999</v>
      </c>
      <c r="AU192" s="97">
        <f t="shared" si="68"/>
        <v>-6108646.1782699823</v>
      </c>
      <c r="AV192" s="97">
        <f t="shared" si="69"/>
        <v>3.1884065466528719</v>
      </c>
    </row>
    <row r="193" spans="1:48" ht="25.5">
      <c r="A193" s="91" t="s">
        <v>2322</v>
      </c>
      <c r="B193" s="91" t="s">
        <v>2323</v>
      </c>
      <c r="C193" s="95"/>
      <c r="D193" s="95"/>
      <c r="E193" s="96"/>
      <c r="F193" s="97"/>
      <c r="G193" s="95"/>
      <c r="H193" s="97"/>
      <c r="I193" s="97"/>
      <c r="J193" s="95"/>
      <c r="K193" s="97"/>
      <c r="L193" s="97"/>
      <c r="M193" s="95"/>
      <c r="N193" s="97"/>
      <c r="O193" s="97"/>
      <c r="P193" s="95"/>
      <c r="Q193" s="97"/>
      <c r="R193" s="97"/>
      <c r="S193" s="95"/>
      <c r="T193" s="97"/>
      <c r="U193" s="97"/>
      <c r="V193" s="95"/>
      <c r="W193" s="97"/>
      <c r="X193" s="97"/>
      <c r="Y193" s="95"/>
      <c r="Z193" s="97"/>
      <c r="AA193" s="97"/>
      <c r="AB193" s="95"/>
      <c r="AC193" s="97"/>
      <c r="AD193" s="97"/>
      <c r="AE193" s="97"/>
      <c r="AF193" s="97"/>
      <c r="AG193" s="97"/>
      <c r="AH193" s="97">
        <v>-5881660.9560700003</v>
      </c>
      <c r="AI193" s="97">
        <f t="shared" si="60"/>
        <v>-5881660.9560700003</v>
      </c>
      <c r="AJ193" s="97">
        <f t="shared" si="61"/>
        <v>0</v>
      </c>
      <c r="AK193" s="97">
        <v>-22467903.199069999</v>
      </c>
      <c r="AL193" s="97">
        <f t="shared" si="62"/>
        <v>-16586242.242999999</v>
      </c>
      <c r="AM193" s="97">
        <f t="shared" si="63"/>
        <v>281.99929181369492</v>
      </c>
      <c r="AN193" s="97">
        <v>-23084738.417070001</v>
      </c>
      <c r="AO193" s="97">
        <f t="shared" si="64"/>
        <v>-616835.21800000221</v>
      </c>
      <c r="AP193" s="97">
        <f t="shared" si="65"/>
        <v>2.7454062470125584</v>
      </c>
      <c r="AQ193" s="97">
        <v>-52106325.471069999</v>
      </c>
      <c r="AR193" s="97">
        <f t="shared" si="66"/>
        <v>-29021587.053999998</v>
      </c>
      <c r="AS193" s="97">
        <f t="shared" si="67"/>
        <v>125.71763443739088</v>
      </c>
      <c r="AT193" s="97">
        <v>-68524589.882070005</v>
      </c>
      <c r="AU193" s="97">
        <f t="shared" si="68"/>
        <v>-16418264.411000006</v>
      </c>
      <c r="AV193" s="97">
        <f t="shared" si="69"/>
        <v>31.509157981434722</v>
      </c>
    </row>
    <row r="194" spans="1:48" ht="25.5">
      <c r="A194" s="91" t="s">
        <v>2326</v>
      </c>
      <c r="B194" s="91" t="s">
        <v>2327</v>
      </c>
      <c r="C194" s="95"/>
      <c r="D194" s="95"/>
      <c r="E194" s="96"/>
      <c r="F194" s="97"/>
      <c r="G194" s="95"/>
      <c r="H194" s="97"/>
      <c r="I194" s="97"/>
      <c r="J194" s="95"/>
      <c r="K194" s="97"/>
      <c r="L194" s="97"/>
      <c r="M194" s="95"/>
      <c r="N194" s="97"/>
      <c r="O194" s="97"/>
      <c r="P194" s="95"/>
      <c r="Q194" s="97"/>
      <c r="R194" s="97"/>
      <c r="S194" s="95"/>
      <c r="T194" s="97"/>
      <c r="U194" s="97"/>
      <c r="V194" s="95"/>
      <c r="W194" s="97"/>
      <c r="X194" s="97"/>
      <c r="Y194" s="95"/>
      <c r="Z194" s="97"/>
      <c r="AA194" s="97"/>
      <c r="AB194" s="95"/>
      <c r="AC194" s="97"/>
      <c r="AD194" s="97"/>
      <c r="AE194" s="97"/>
      <c r="AF194" s="97"/>
      <c r="AG194" s="97"/>
      <c r="AH194" s="97">
        <v>84844998.146570012</v>
      </c>
      <c r="AI194" s="97">
        <f t="shared" si="60"/>
        <v>84844998.146570012</v>
      </c>
      <c r="AJ194" s="97">
        <f t="shared" si="61"/>
        <v>0</v>
      </c>
      <c r="AK194" s="97">
        <v>130808269.1442</v>
      </c>
      <c r="AL194" s="97">
        <f t="shared" si="62"/>
        <v>45963270.997629985</v>
      </c>
      <c r="AM194" s="97">
        <f t="shared" si="63"/>
        <v>54.173224116556973</v>
      </c>
      <c r="AN194" s="97">
        <v>339983739.51771003</v>
      </c>
      <c r="AO194" s="97">
        <f t="shared" si="64"/>
        <v>209175470.37351003</v>
      </c>
      <c r="AP194" s="97">
        <f t="shared" si="65"/>
        <v>159.90997491368063</v>
      </c>
      <c r="AQ194" s="97">
        <v>318833514.84768999</v>
      </c>
      <c r="AR194" s="97">
        <f t="shared" si="66"/>
        <v>-21150224.670020044</v>
      </c>
      <c r="AS194" s="97">
        <f t="shared" si="67"/>
        <v>-6.2209518314090761</v>
      </c>
      <c r="AT194" s="97">
        <v>315891493.82553005</v>
      </c>
      <c r="AU194" s="97">
        <f t="shared" si="68"/>
        <v>-2942021.022159934</v>
      </c>
      <c r="AV194" s="97">
        <f t="shared" si="69"/>
        <v>-0.92274522130001524</v>
      </c>
    </row>
    <row r="195" spans="1:48">
      <c r="A195" s="91" t="s">
        <v>343</v>
      </c>
      <c r="B195" s="91" t="s">
        <v>70</v>
      </c>
      <c r="C195" s="95">
        <v>688362019</v>
      </c>
      <c r="D195" s="95">
        <v>734809810</v>
      </c>
      <c r="E195" s="96">
        <f t="shared" si="40"/>
        <v>46447791</v>
      </c>
      <c r="F195" s="97">
        <f t="shared" si="41"/>
        <v>6.7475818999246675</v>
      </c>
      <c r="G195" s="95">
        <v>766609419</v>
      </c>
      <c r="H195" s="97">
        <f t="shared" si="42"/>
        <v>31799609</v>
      </c>
      <c r="I195" s="97">
        <f t="shared" si="43"/>
        <v>4.3275972322688503</v>
      </c>
      <c r="J195" s="95">
        <v>820769163</v>
      </c>
      <c r="K195" s="97">
        <f t="shared" si="44"/>
        <v>54159744</v>
      </c>
      <c r="L195" s="97">
        <f t="shared" si="45"/>
        <v>7.0648419726760485</v>
      </c>
      <c r="M195" s="95">
        <v>831533138</v>
      </c>
      <c r="N195" s="97">
        <f t="shared" si="46"/>
        <v>10763975</v>
      </c>
      <c r="O195" s="97">
        <f t="shared" si="47"/>
        <v>1.3114497334008637</v>
      </c>
      <c r="P195" s="95">
        <v>858341964</v>
      </c>
      <c r="Q195" s="97">
        <f t="shared" si="48"/>
        <v>26808826</v>
      </c>
      <c r="R195" s="97">
        <f t="shared" si="49"/>
        <v>3.2240237670479948</v>
      </c>
      <c r="S195" s="95">
        <v>895099491</v>
      </c>
      <c r="T195" s="97">
        <f t="shared" si="50"/>
        <v>36757527</v>
      </c>
      <c r="U195" s="97">
        <f t="shared" si="51"/>
        <v>4.2823872700694388</v>
      </c>
      <c r="V195" s="95">
        <v>931887669</v>
      </c>
      <c r="W195" s="97">
        <f t="shared" si="52"/>
        <v>36788178</v>
      </c>
      <c r="X195" s="97">
        <f t="shared" si="53"/>
        <v>4.1099540743678071</v>
      </c>
      <c r="Y195" s="95">
        <v>940767341</v>
      </c>
      <c r="Z195" s="97">
        <f t="shared" si="54"/>
        <v>8879672</v>
      </c>
      <c r="AA195" s="97">
        <f t="shared" si="55"/>
        <v>0.95286935275457552</v>
      </c>
      <c r="AB195" s="95">
        <v>987926426</v>
      </c>
      <c r="AC195" s="97">
        <f t="shared" si="56"/>
        <v>47159085</v>
      </c>
      <c r="AD195" s="97">
        <f t="shared" si="57"/>
        <v>5.012831860199535</v>
      </c>
      <c r="AE195" s="97">
        <v>1017359246.88416</v>
      </c>
      <c r="AF195" s="97">
        <f t="shared" si="58"/>
        <v>29432820.884160042</v>
      </c>
      <c r="AG195" s="97">
        <f t="shared" si="59"/>
        <v>2.9792523116655691</v>
      </c>
      <c r="AH195" s="97">
        <v>0</v>
      </c>
      <c r="AI195" s="97">
        <f t="shared" si="60"/>
        <v>-1017359246.88416</v>
      </c>
      <c r="AJ195" s="97">
        <f t="shared" si="61"/>
        <v>-100</v>
      </c>
      <c r="AK195" s="97">
        <v>0</v>
      </c>
      <c r="AL195" s="97">
        <f t="shared" si="62"/>
        <v>0</v>
      </c>
      <c r="AM195" s="97">
        <f t="shared" si="63"/>
        <v>0</v>
      </c>
      <c r="AN195" s="98">
        <v>0</v>
      </c>
      <c r="AO195" s="97">
        <f t="shared" si="64"/>
        <v>0</v>
      </c>
      <c r="AP195" s="97">
        <f t="shared" si="65"/>
        <v>0</v>
      </c>
      <c r="AQ195" s="98">
        <v>0</v>
      </c>
      <c r="AR195" s="97">
        <f t="shared" si="66"/>
        <v>0</v>
      </c>
      <c r="AS195" s="97">
        <f t="shared" si="67"/>
        <v>0</v>
      </c>
      <c r="AT195" s="97">
        <v>0</v>
      </c>
      <c r="AU195" s="97">
        <f t="shared" si="68"/>
        <v>0</v>
      </c>
      <c r="AV195" s="97">
        <f t="shared" si="69"/>
        <v>0</v>
      </c>
    </row>
    <row r="196" spans="1:48">
      <c r="A196" s="91" t="s">
        <v>344</v>
      </c>
      <c r="B196" s="91" t="s">
        <v>2330</v>
      </c>
      <c r="C196" s="95">
        <v>5977067545</v>
      </c>
      <c r="D196" s="95">
        <v>7906516343</v>
      </c>
      <c r="E196" s="96">
        <f t="shared" si="40"/>
        <v>1929448798</v>
      </c>
      <c r="F196" s="97">
        <f t="shared" si="41"/>
        <v>32.280859861020694</v>
      </c>
      <c r="G196" s="95">
        <v>9747604069</v>
      </c>
      <c r="H196" s="97">
        <f t="shared" si="42"/>
        <v>1841087726</v>
      </c>
      <c r="I196" s="97">
        <f t="shared" si="43"/>
        <v>23.285700631353265</v>
      </c>
      <c r="J196" s="95">
        <v>11094942997</v>
      </c>
      <c r="K196" s="97">
        <f t="shared" si="44"/>
        <v>1347338928</v>
      </c>
      <c r="L196" s="97">
        <f t="shared" si="45"/>
        <v>13.822257433340976</v>
      </c>
      <c r="M196" s="95">
        <v>12401807036</v>
      </c>
      <c r="N196" s="97">
        <f t="shared" si="46"/>
        <v>1306864039</v>
      </c>
      <c r="O196" s="97">
        <f t="shared" si="47"/>
        <v>11.778916208522814</v>
      </c>
      <c r="P196" s="95">
        <v>12831580078</v>
      </c>
      <c r="Q196" s="97">
        <f t="shared" si="48"/>
        <v>429773042</v>
      </c>
      <c r="R196" s="97">
        <f t="shared" si="49"/>
        <v>3.4654066197970477</v>
      </c>
      <c r="S196" s="95">
        <v>12933053553</v>
      </c>
      <c r="T196" s="97">
        <f t="shared" si="50"/>
        <v>101473475</v>
      </c>
      <c r="U196" s="97">
        <f t="shared" si="51"/>
        <v>0.79081044098363462</v>
      </c>
      <c r="V196" s="95">
        <v>13826591228</v>
      </c>
      <c r="W196" s="97">
        <f t="shared" si="52"/>
        <v>893537675</v>
      </c>
      <c r="X196" s="97">
        <f t="shared" si="53"/>
        <v>6.9089459139580507</v>
      </c>
      <c r="Y196" s="95">
        <v>10212160892</v>
      </c>
      <c r="Z196" s="97">
        <f t="shared" si="54"/>
        <v>-3614430336</v>
      </c>
      <c r="AA196" s="97">
        <f t="shared" si="55"/>
        <v>-26.141152771483377</v>
      </c>
      <c r="AB196" s="95">
        <v>11486277301</v>
      </c>
      <c r="AC196" s="97">
        <f t="shared" si="56"/>
        <v>1274116409</v>
      </c>
      <c r="AD196" s="97">
        <f t="shared" si="57"/>
        <v>12.47646235184286</v>
      </c>
      <c r="AE196" s="97">
        <v>56967349420.876205</v>
      </c>
      <c r="AF196" s="97">
        <f t="shared" si="58"/>
        <v>45481072119.876205</v>
      </c>
      <c r="AG196" s="97">
        <f t="shared" si="59"/>
        <v>395.9600741653399</v>
      </c>
      <c r="AH196" s="97">
        <v>64996771289.111099</v>
      </c>
      <c r="AI196" s="97">
        <f t="shared" si="60"/>
        <v>8029421868.2348938</v>
      </c>
      <c r="AJ196" s="97">
        <f t="shared" si="61"/>
        <v>14.094778763381324</v>
      </c>
      <c r="AK196" s="97">
        <v>79891869650.56929</v>
      </c>
      <c r="AL196" s="97">
        <f t="shared" si="62"/>
        <v>14895098361.458191</v>
      </c>
      <c r="AM196" s="97">
        <f t="shared" si="63"/>
        <v>22.916674268639504</v>
      </c>
      <c r="AN196" s="97">
        <v>87605379709.117203</v>
      </c>
      <c r="AO196" s="97">
        <f t="shared" si="64"/>
        <v>7713510058.5479126</v>
      </c>
      <c r="AP196" s="97">
        <f t="shared" si="65"/>
        <v>9.6549374702147155</v>
      </c>
      <c r="AQ196" s="97">
        <v>93502172224.246094</v>
      </c>
      <c r="AR196" s="97">
        <f t="shared" si="66"/>
        <v>5896792515.128891</v>
      </c>
      <c r="AS196" s="97">
        <f t="shared" si="67"/>
        <v>6.7310849341769412</v>
      </c>
      <c r="AT196" s="97">
        <v>101856305921.508</v>
      </c>
      <c r="AU196" s="97">
        <f t="shared" si="68"/>
        <v>8354133697.2619019</v>
      </c>
      <c r="AV196" s="97">
        <f t="shared" si="69"/>
        <v>8.9346947761023117</v>
      </c>
    </row>
    <row r="197" spans="1:48">
      <c r="A197" s="91" t="s">
        <v>345</v>
      </c>
      <c r="B197" s="91" t="s">
        <v>2351</v>
      </c>
      <c r="C197" s="95">
        <v>-2006249506</v>
      </c>
      <c r="D197" s="95">
        <v>-2390205953</v>
      </c>
      <c r="E197" s="96">
        <f t="shared" si="40"/>
        <v>-383956447</v>
      </c>
      <c r="F197" s="97">
        <f t="shared" si="41"/>
        <v>19.138020762209223</v>
      </c>
      <c r="G197" s="95">
        <v>-2962241082</v>
      </c>
      <c r="H197" s="97">
        <f t="shared" si="42"/>
        <v>-572035129</v>
      </c>
      <c r="I197" s="97">
        <f t="shared" si="43"/>
        <v>23.932461898608619</v>
      </c>
      <c r="J197" s="95">
        <v>-3406684884</v>
      </c>
      <c r="K197" s="97">
        <f t="shared" si="44"/>
        <v>-444443802</v>
      </c>
      <c r="L197" s="97">
        <f t="shared" si="45"/>
        <v>15.003633725176998</v>
      </c>
      <c r="M197" s="95">
        <v>-3999457716</v>
      </c>
      <c r="N197" s="97">
        <f t="shared" si="46"/>
        <v>-592772832</v>
      </c>
      <c r="O197" s="97">
        <f t="shared" si="47"/>
        <v>17.400283624236728</v>
      </c>
      <c r="P197" s="95">
        <v>-4492676004</v>
      </c>
      <c r="Q197" s="97">
        <f t="shared" si="48"/>
        <v>-493218288</v>
      </c>
      <c r="R197" s="97">
        <f t="shared" si="49"/>
        <v>12.332129079071379</v>
      </c>
      <c r="S197" s="95">
        <v>-4986137827</v>
      </c>
      <c r="T197" s="97">
        <f t="shared" si="50"/>
        <v>-493461823</v>
      </c>
      <c r="U197" s="97">
        <f t="shared" si="51"/>
        <v>10.983694852703648</v>
      </c>
      <c r="V197" s="95">
        <v>-5564476805</v>
      </c>
      <c r="W197" s="97">
        <f t="shared" si="52"/>
        <v>-578338978</v>
      </c>
      <c r="X197" s="97">
        <f t="shared" si="53"/>
        <v>11.598936853856848</v>
      </c>
      <c r="Y197" s="95">
        <v>-4308464811</v>
      </c>
      <c r="Z197" s="97">
        <f t="shared" si="54"/>
        <v>1256011994</v>
      </c>
      <c r="AA197" s="97">
        <f t="shared" si="55"/>
        <v>-22.571969261717502</v>
      </c>
      <c r="AB197" s="95">
        <v>-5099878854</v>
      </c>
      <c r="AC197" s="97">
        <f t="shared" si="56"/>
        <v>-791414043</v>
      </c>
      <c r="AD197" s="97">
        <f t="shared" si="57"/>
        <v>18.368817611772762</v>
      </c>
      <c r="AE197" s="97">
        <v>-33134694368.806</v>
      </c>
      <c r="AF197" s="97">
        <f t="shared" si="58"/>
        <v>-28034815514.806</v>
      </c>
      <c r="AG197" s="97">
        <f t="shared" si="59"/>
        <v>549.715322998651</v>
      </c>
      <c r="AH197" s="97">
        <v>-35552825236.023003</v>
      </c>
      <c r="AI197" s="97">
        <f t="shared" si="60"/>
        <v>-2418130867.2170029</v>
      </c>
      <c r="AJ197" s="97">
        <f t="shared" si="61"/>
        <v>7.297881912843307</v>
      </c>
      <c r="AK197" s="97">
        <v>-39868086308.194199</v>
      </c>
      <c r="AL197" s="97">
        <f t="shared" si="62"/>
        <v>-4315261072.171196</v>
      </c>
      <c r="AM197" s="97">
        <f t="shared" si="63"/>
        <v>12.137603814953266</v>
      </c>
      <c r="AN197" s="97">
        <v>-44604690747.990097</v>
      </c>
      <c r="AO197" s="97">
        <f t="shared" si="64"/>
        <v>-4736604439.7958984</v>
      </c>
      <c r="AP197" s="97">
        <f t="shared" si="65"/>
        <v>11.88069174722934</v>
      </c>
      <c r="AQ197" s="97">
        <v>-50296135061.5466</v>
      </c>
      <c r="AR197" s="97">
        <f t="shared" si="66"/>
        <v>-5691444313.5565033</v>
      </c>
      <c r="AS197" s="97">
        <f t="shared" si="67"/>
        <v>12.759743915079069</v>
      </c>
      <c r="AT197" s="97">
        <v>-55481516344.1735</v>
      </c>
      <c r="AU197" s="97">
        <f t="shared" si="68"/>
        <v>-5185381282.6268997</v>
      </c>
      <c r="AV197" s="97">
        <f t="shared" si="69"/>
        <v>10.309701284763987</v>
      </c>
    </row>
    <row r="198" spans="1:48">
      <c r="A198" s="91" t="s">
        <v>2361</v>
      </c>
      <c r="B198" s="91" t="s">
        <v>2362</v>
      </c>
      <c r="C198" s="95"/>
      <c r="D198" s="95"/>
      <c r="E198" s="96"/>
      <c r="F198" s="97"/>
      <c r="G198" s="95"/>
      <c r="H198" s="97"/>
      <c r="I198" s="97"/>
      <c r="J198" s="95"/>
      <c r="K198" s="97"/>
      <c r="L198" s="97"/>
      <c r="M198" s="95"/>
      <c r="N198" s="97"/>
      <c r="O198" s="97"/>
      <c r="P198" s="95"/>
      <c r="Q198" s="97"/>
      <c r="R198" s="97"/>
      <c r="S198" s="95"/>
      <c r="T198" s="97"/>
      <c r="U198" s="97"/>
      <c r="V198" s="95"/>
      <c r="W198" s="97"/>
      <c r="X198" s="97"/>
      <c r="Y198" s="95"/>
      <c r="Z198" s="97"/>
      <c r="AA198" s="97"/>
      <c r="AB198" s="95"/>
      <c r="AC198" s="97"/>
      <c r="AD198" s="97"/>
      <c r="AE198" s="97"/>
      <c r="AF198" s="97"/>
      <c r="AG198" s="97"/>
      <c r="AH198" s="97">
        <v>-2286895840.17697</v>
      </c>
      <c r="AI198" s="97">
        <f t="shared" si="60"/>
        <v>-2286895840.17697</v>
      </c>
      <c r="AJ198" s="97">
        <f t="shared" si="61"/>
        <v>0</v>
      </c>
      <c r="AK198" s="97">
        <v>-3213045875.2614899</v>
      </c>
      <c r="AL198" s="97">
        <f t="shared" si="62"/>
        <v>-926150035.08451986</v>
      </c>
      <c r="AM198" s="97">
        <f t="shared" si="63"/>
        <v>40.498129333815676</v>
      </c>
      <c r="AN198" s="97">
        <v>-3613348263.6039</v>
      </c>
      <c r="AO198" s="97">
        <f t="shared" si="64"/>
        <v>-400302388.34241009</v>
      </c>
      <c r="AP198" s="97">
        <f t="shared" si="65"/>
        <v>12.458657731111042</v>
      </c>
      <c r="AQ198" s="97">
        <v>-3387939701.9207301</v>
      </c>
      <c r="AR198" s="97">
        <f t="shared" si="66"/>
        <v>225408561.68316984</v>
      </c>
      <c r="AS198" s="97">
        <f t="shared" si="67"/>
        <v>-6.2382185507452492</v>
      </c>
      <c r="AT198" s="97">
        <v>-3782410463.6113601</v>
      </c>
      <c r="AU198" s="97">
        <f t="shared" si="68"/>
        <v>-394470761.69062996</v>
      </c>
      <c r="AV198" s="97">
        <f t="shared" si="69"/>
        <v>11.643382007861357</v>
      </c>
    </row>
    <row r="199" spans="1:48" ht="25.5">
      <c r="A199" s="91" t="s">
        <v>2372</v>
      </c>
      <c r="B199" s="91" t="s">
        <v>2373</v>
      </c>
      <c r="C199" s="95"/>
      <c r="D199" s="95"/>
      <c r="E199" s="96"/>
      <c r="F199" s="97"/>
      <c r="G199" s="95"/>
      <c r="H199" s="97"/>
      <c r="I199" s="97"/>
      <c r="J199" s="95"/>
      <c r="K199" s="97"/>
      <c r="L199" s="97"/>
      <c r="M199" s="95"/>
      <c r="N199" s="97"/>
      <c r="O199" s="97"/>
      <c r="P199" s="95"/>
      <c r="Q199" s="97"/>
      <c r="R199" s="97"/>
      <c r="S199" s="95"/>
      <c r="T199" s="97"/>
      <c r="U199" s="97"/>
      <c r="V199" s="95"/>
      <c r="W199" s="97"/>
      <c r="X199" s="97"/>
      <c r="Y199" s="95"/>
      <c r="Z199" s="97"/>
      <c r="AA199" s="97"/>
      <c r="AB199" s="95"/>
      <c r="AC199" s="97"/>
      <c r="AD199" s="97"/>
      <c r="AE199" s="97"/>
      <c r="AF199" s="97"/>
      <c r="AG199" s="97"/>
      <c r="AH199" s="97">
        <v>22529678.609999999</v>
      </c>
      <c r="AI199" s="97">
        <f t="shared" si="60"/>
        <v>22529678.609999999</v>
      </c>
      <c r="AJ199" s="97">
        <f t="shared" si="61"/>
        <v>0</v>
      </c>
      <c r="AK199" s="97">
        <v>11092905.53902</v>
      </c>
      <c r="AL199" s="97">
        <f t="shared" si="62"/>
        <v>-11436773.070979999</v>
      </c>
      <c r="AM199" s="97">
        <f t="shared" si="63"/>
        <v>-50.763143447167003</v>
      </c>
      <c r="AN199" s="97">
        <v>10111250.68252</v>
      </c>
      <c r="AO199" s="97">
        <f t="shared" si="64"/>
        <v>-981654.85649999976</v>
      </c>
      <c r="AP199" s="97">
        <f t="shared" ref="AP199:AP208" si="70">IFERROR(AO199/AK199*100,0)</f>
        <v>-8.849393452842147</v>
      </c>
      <c r="AQ199" s="97">
        <v>13786958.244000001</v>
      </c>
      <c r="AR199" s="97">
        <f t="shared" ref="AR199:AR208" si="71">AQ199-AN199</f>
        <v>3675707.5614800006</v>
      </c>
      <c r="AS199" s="97">
        <f t="shared" ref="AS199:AS208" si="72">IFERROR(AR199/AN199*100,0)</f>
        <v>36.3526499034827</v>
      </c>
      <c r="AT199" s="97">
        <v>12677944.77523</v>
      </c>
      <c r="AU199" s="97">
        <f t="shared" ref="AU199:AU262" si="73">+AT199-AQ199</f>
        <v>-1109013.4687700011</v>
      </c>
      <c r="AV199" s="97">
        <f t="shared" ref="AV199:AV208" si="74">IFERROR(AU199/AQ199*100,0)</f>
        <v>-8.0439314397186692</v>
      </c>
    </row>
    <row r="200" spans="1:48">
      <c r="A200" s="91" t="s">
        <v>2380</v>
      </c>
      <c r="B200" s="91" t="s">
        <v>2381</v>
      </c>
      <c r="C200" s="95"/>
      <c r="D200" s="95"/>
      <c r="E200" s="96"/>
      <c r="F200" s="97"/>
      <c r="G200" s="95"/>
      <c r="H200" s="97"/>
      <c r="I200" s="97"/>
      <c r="J200" s="95"/>
      <c r="K200" s="97"/>
      <c r="L200" s="97"/>
      <c r="M200" s="95"/>
      <c r="N200" s="97"/>
      <c r="O200" s="97"/>
      <c r="P200" s="95"/>
      <c r="Q200" s="97"/>
      <c r="R200" s="97"/>
      <c r="S200" s="95"/>
      <c r="T200" s="97"/>
      <c r="U200" s="97"/>
      <c r="V200" s="95"/>
      <c r="W200" s="97"/>
      <c r="X200" s="97"/>
      <c r="Y200" s="95"/>
      <c r="Z200" s="97"/>
      <c r="AA200" s="97"/>
      <c r="AB200" s="95"/>
      <c r="AC200" s="97"/>
      <c r="AD200" s="97"/>
      <c r="AE200" s="97"/>
      <c r="AF200" s="97"/>
      <c r="AG200" s="97"/>
      <c r="AH200" s="97">
        <v>120639314.92200999</v>
      </c>
      <c r="AI200" s="97">
        <f t="shared" ref="AI200:AI234" si="75">AH200-AE200</f>
        <v>120639314.92200999</v>
      </c>
      <c r="AJ200" s="97">
        <f t="shared" ref="AJ200:AJ234" si="76">IFERROR(AI200/AE200*100,0)</f>
        <v>0</v>
      </c>
      <c r="AK200" s="97">
        <v>126261110.96699999</v>
      </c>
      <c r="AL200" s="97">
        <f t="shared" ref="AL200:AL234" si="77">AK200-AH200</f>
        <v>5621796.0449900031</v>
      </c>
      <c r="AM200" s="97">
        <f t="shared" ref="AM200:AM234" si="78">IFERROR(AL200/AH200*100,0)</f>
        <v>4.6600032904897875</v>
      </c>
      <c r="AN200" s="97">
        <v>128753109.82600001</v>
      </c>
      <c r="AO200" s="97">
        <f t="shared" ref="AO200:AO264" si="79">AN200-AK200</f>
        <v>2491998.8590000123</v>
      </c>
      <c r="AP200" s="97">
        <f t="shared" si="70"/>
        <v>1.973686782822091</v>
      </c>
      <c r="AQ200" s="97">
        <v>125632640.167</v>
      </c>
      <c r="AR200" s="97">
        <f t="shared" si="71"/>
        <v>-3120469.6590000093</v>
      </c>
      <c r="AS200" s="97">
        <f t="shared" si="72"/>
        <v>-2.4236072147826841</v>
      </c>
      <c r="AT200" s="97">
        <v>108659562.332</v>
      </c>
      <c r="AU200" s="97">
        <f t="shared" si="73"/>
        <v>-16973077.834999993</v>
      </c>
      <c r="AV200" s="97">
        <f t="shared" si="74"/>
        <v>-13.510086083073755</v>
      </c>
    </row>
    <row r="201" spans="1:48">
      <c r="A201" s="91" t="s">
        <v>2386</v>
      </c>
      <c r="B201" s="91" t="s">
        <v>2387</v>
      </c>
      <c r="C201" s="95"/>
      <c r="D201" s="95"/>
      <c r="E201" s="96"/>
      <c r="F201" s="97"/>
      <c r="G201" s="95"/>
      <c r="H201" s="97"/>
      <c r="I201" s="97"/>
      <c r="J201" s="95"/>
      <c r="K201" s="97"/>
      <c r="L201" s="97"/>
      <c r="M201" s="95"/>
      <c r="N201" s="97"/>
      <c r="O201" s="97"/>
      <c r="P201" s="95"/>
      <c r="Q201" s="97"/>
      <c r="R201" s="97"/>
      <c r="S201" s="95"/>
      <c r="T201" s="97"/>
      <c r="U201" s="97"/>
      <c r="V201" s="95"/>
      <c r="W201" s="97"/>
      <c r="X201" s="97"/>
      <c r="Y201" s="95"/>
      <c r="Z201" s="97"/>
      <c r="AA201" s="97"/>
      <c r="AB201" s="95"/>
      <c r="AC201" s="97"/>
      <c r="AD201" s="97"/>
      <c r="AE201" s="97"/>
      <c r="AF201" s="97"/>
      <c r="AG201" s="97"/>
      <c r="AH201" s="97">
        <v>1527469.5249999999</v>
      </c>
      <c r="AI201" s="97">
        <f t="shared" si="75"/>
        <v>1527469.5249999999</v>
      </c>
      <c r="AJ201" s="97">
        <f t="shared" si="76"/>
        <v>0</v>
      </c>
      <c r="AK201" s="97">
        <v>1917845.73</v>
      </c>
      <c r="AL201" s="97">
        <f t="shared" si="77"/>
        <v>390376.20500000007</v>
      </c>
      <c r="AM201" s="97">
        <f t="shared" si="78"/>
        <v>25.557053585078897</v>
      </c>
      <c r="AN201" s="97">
        <v>2615767.7298300001</v>
      </c>
      <c r="AO201" s="97">
        <f t="shared" si="79"/>
        <v>697921.9998300001</v>
      </c>
      <c r="AP201" s="97">
        <f t="shared" si="70"/>
        <v>36.390935355890178</v>
      </c>
      <c r="AQ201" s="97">
        <v>2354855.22578</v>
      </c>
      <c r="AR201" s="97">
        <f t="shared" si="71"/>
        <v>-260912.50405000011</v>
      </c>
      <c r="AS201" s="97">
        <f t="shared" si="72"/>
        <v>-9.9746052019288776</v>
      </c>
      <c r="AT201" s="97">
        <v>2349816.8257800001</v>
      </c>
      <c r="AU201" s="97">
        <f t="shared" si="73"/>
        <v>-5038.3999999999069</v>
      </c>
      <c r="AV201" s="97">
        <f t="shared" si="74"/>
        <v>-0.21395795142060314</v>
      </c>
    </row>
    <row r="202" spans="1:48">
      <c r="A202" s="91" t="s">
        <v>2390</v>
      </c>
      <c r="B202" s="91" t="s">
        <v>2391</v>
      </c>
      <c r="C202" s="95"/>
      <c r="D202" s="95"/>
      <c r="E202" s="96"/>
      <c r="F202" s="97"/>
      <c r="G202" s="95"/>
      <c r="H202" s="97"/>
      <c r="I202" s="97"/>
      <c r="J202" s="95"/>
      <c r="K202" s="97"/>
      <c r="L202" s="97"/>
      <c r="M202" s="95"/>
      <c r="N202" s="97"/>
      <c r="O202" s="97"/>
      <c r="P202" s="95"/>
      <c r="Q202" s="97"/>
      <c r="R202" s="97"/>
      <c r="S202" s="95"/>
      <c r="T202" s="97"/>
      <c r="U202" s="97"/>
      <c r="V202" s="95"/>
      <c r="W202" s="97"/>
      <c r="X202" s="97"/>
      <c r="Y202" s="95"/>
      <c r="Z202" s="97"/>
      <c r="AA202" s="97"/>
      <c r="AB202" s="95"/>
      <c r="AC202" s="97"/>
      <c r="AD202" s="97"/>
      <c r="AE202" s="97"/>
      <c r="AF202" s="97"/>
      <c r="AG202" s="97"/>
      <c r="AH202" s="97">
        <v>9940337879.7610302</v>
      </c>
      <c r="AI202" s="97">
        <f t="shared" si="75"/>
        <v>9940337879.7610302</v>
      </c>
      <c r="AJ202" s="97">
        <f t="shared" si="76"/>
        <v>0</v>
      </c>
      <c r="AK202" s="97">
        <v>10250644319.118</v>
      </c>
      <c r="AL202" s="97">
        <f t="shared" si="77"/>
        <v>310306439.35696983</v>
      </c>
      <c r="AM202" s="97">
        <f t="shared" si="78"/>
        <v>3.1216890523285685</v>
      </c>
      <c r="AN202" s="97">
        <v>12132914310.246698</v>
      </c>
      <c r="AO202" s="97">
        <f t="shared" si="79"/>
        <v>1882269991.1286983</v>
      </c>
      <c r="AP202" s="97">
        <f t="shared" si="70"/>
        <v>18.362455398224718</v>
      </c>
      <c r="AQ202" s="97">
        <v>14947320235.3323</v>
      </c>
      <c r="AR202" s="97">
        <f t="shared" si="71"/>
        <v>2814405925.0856018</v>
      </c>
      <c r="AS202" s="97">
        <f t="shared" si="72"/>
        <v>23.196454315256567</v>
      </c>
      <c r="AT202" s="97">
        <v>20621644379.686302</v>
      </c>
      <c r="AU202" s="97">
        <f t="shared" si="73"/>
        <v>5674324144.354002</v>
      </c>
      <c r="AV202" s="97">
        <f t="shared" si="74"/>
        <v>37.962150104612739</v>
      </c>
    </row>
    <row r="203" spans="1:48">
      <c r="A203" s="91" t="s">
        <v>2417</v>
      </c>
      <c r="B203" s="91" t="s">
        <v>2418</v>
      </c>
      <c r="C203" s="95"/>
      <c r="D203" s="95"/>
      <c r="E203" s="96"/>
      <c r="F203" s="97"/>
      <c r="G203" s="95"/>
      <c r="H203" s="97"/>
      <c r="I203" s="97"/>
      <c r="J203" s="95"/>
      <c r="K203" s="97"/>
      <c r="L203" s="97"/>
      <c r="M203" s="95"/>
      <c r="N203" s="97"/>
      <c r="O203" s="97"/>
      <c r="P203" s="95"/>
      <c r="Q203" s="97"/>
      <c r="R203" s="97"/>
      <c r="S203" s="95"/>
      <c r="T203" s="97"/>
      <c r="U203" s="97"/>
      <c r="V203" s="95"/>
      <c r="W203" s="97"/>
      <c r="X203" s="97"/>
      <c r="Y203" s="95"/>
      <c r="Z203" s="97"/>
      <c r="AA203" s="97"/>
      <c r="AB203" s="95"/>
      <c r="AC203" s="97"/>
      <c r="AD203" s="97"/>
      <c r="AE203" s="97"/>
      <c r="AF203" s="97"/>
      <c r="AG203" s="97"/>
      <c r="AH203" s="97">
        <v>1348225850.3201399</v>
      </c>
      <c r="AI203" s="97">
        <f t="shared" si="75"/>
        <v>1348225850.3201399</v>
      </c>
      <c r="AJ203" s="97">
        <f t="shared" si="76"/>
        <v>0</v>
      </c>
      <c r="AK203" s="97">
        <v>1395683586.19855</v>
      </c>
      <c r="AL203" s="97">
        <f t="shared" si="77"/>
        <v>47457735.878410101</v>
      </c>
      <c r="AM203" s="97">
        <f t="shared" si="78"/>
        <v>3.5200137919875321</v>
      </c>
      <c r="AN203" s="97">
        <v>496454649.60694003</v>
      </c>
      <c r="AO203" s="97">
        <f t="shared" si="79"/>
        <v>-899228936.59160995</v>
      </c>
      <c r="AP203" s="97">
        <f t="shared" si="70"/>
        <v>-64.429283648800151</v>
      </c>
      <c r="AQ203" s="97">
        <v>1136801636.51319</v>
      </c>
      <c r="AR203" s="97">
        <f t="shared" si="71"/>
        <v>640346986.90625</v>
      </c>
      <c r="AS203" s="97">
        <f t="shared" si="72"/>
        <v>128.98398421955247</v>
      </c>
      <c r="AT203" s="97">
        <v>1721419332.5660701</v>
      </c>
      <c r="AU203" s="97">
        <f t="shared" si="73"/>
        <v>584617696.05288005</v>
      </c>
      <c r="AV203" s="97">
        <f t="shared" si="74"/>
        <v>51.426535402079963</v>
      </c>
    </row>
    <row r="204" spans="1:48">
      <c r="A204" s="91" t="s">
        <v>2427</v>
      </c>
      <c r="B204" s="91" t="s">
        <v>2428</v>
      </c>
      <c r="C204" s="95"/>
      <c r="D204" s="95"/>
      <c r="E204" s="96"/>
      <c r="F204" s="97"/>
      <c r="G204" s="95"/>
      <c r="H204" s="97"/>
      <c r="I204" s="97"/>
      <c r="J204" s="95"/>
      <c r="K204" s="97"/>
      <c r="L204" s="97"/>
      <c r="M204" s="95"/>
      <c r="N204" s="97"/>
      <c r="O204" s="97"/>
      <c r="P204" s="95"/>
      <c r="Q204" s="97"/>
      <c r="R204" s="97"/>
      <c r="S204" s="95"/>
      <c r="T204" s="97"/>
      <c r="U204" s="97"/>
      <c r="V204" s="95"/>
      <c r="W204" s="97"/>
      <c r="X204" s="97"/>
      <c r="Y204" s="95"/>
      <c r="Z204" s="97"/>
      <c r="AA204" s="97"/>
      <c r="AB204" s="95"/>
      <c r="AC204" s="97"/>
      <c r="AD204" s="97"/>
      <c r="AE204" s="97"/>
      <c r="AF204" s="97"/>
      <c r="AG204" s="97"/>
      <c r="AH204" s="97">
        <v>273177382.79842001</v>
      </c>
      <c r="AI204" s="97">
        <f t="shared" si="75"/>
        <v>273177382.79842001</v>
      </c>
      <c r="AJ204" s="97">
        <f t="shared" si="76"/>
        <v>0</v>
      </c>
      <c r="AK204" s="97">
        <v>797480607.87829006</v>
      </c>
      <c r="AL204" s="97">
        <f t="shared" si="77"/>
        <v>524303225.07987005</v>
      </c>
      <c r="AM204" s="97">
        <f t="shared" si="78"/>
        <v>191.92775760164523</v>
      </c>
      <c r="AN204" s="97">
        <v>236320320.3308</v>
      </c>
      <c r="AO204" s="97">
        <f t="shared" si="79"/>
        <v>-561160287.54749012</v>
      </c>
      <c r="AP204" s="97">
        <f t="shared" si="70"/>
        <v>-70.366637383254499</v>
      </c>
      <c r="AQ204" s="97">
        <v>434099563.30219001</v>
      </c>
      <c r="AR204" s="97">
        <f t="shared" si="71"/>
        <v>197779242.97139001</v>
      </c>
      <c r="AS204" s="97">
        <f t="shared" si="72"/>
        <v>83.691170820410036</v>
      </c>
      <c r="AT204" s="97">
        <v>536724085.22093999</v>
      </c>
      <c r="AU204" s="97">
        <f t="shared" si="73"/>
        <v>102624521.91874999</v>
      </c>
      <c r="AV204" s="97">
        <f t="shared" si="74"/>
        <v>23.640779810531605</v>
      </c>
    </row>
    <row r="205" spans="1:48">
      <c r="A205" s="91" t="s">
        <v>2439</v>
      </c>
      <c r="B205" s="91" t="s">
        <v>2440</v>
      </c>
      <c r="C205" s="95"/>
      <c r="D205" s="95"/>
      <c r="E205" s="96"/>
      <c r="F205" s="97"/>
      <c r="G205" s="95"/>
      <c r="H205" s="97"/>
      <c r="I205" s="97"/>
      <c r="J205" s="95"/>
      <c r="K205" s="97"/>
      <c r="L205" s="97"/>
      <c r="M205" s="95"/>
      <c r="N205" s="97"/>
      <c r="O205" s="97"/>
      <c r="P205" s="95"/>
      <c r="Q205" s="97"/>
      <c r="R205" s="97"/>
      <c r="S205" s="95"/>
      <c r="T205" s="97"/>
      <c r="U205" s="97"/>
      <c r="V205" s="95"/>
      <c r="W205" s="97"/>
      <c r="X205" s="97"/>
      <c r="Y205" s="95"/>
      <c r="Z205" s="97"/>
      <c r="AA205" s="97"/>
      <c r="AB205" s="95"/>
      <c r="AC205" s="97"/>
      <c r="AD205" s="97"/>
      <c r="AE205" s="97"/>
      <c r="AF205" s="97"/>
      <c r="AG205" s="97"/>
      <c r="AH205" s="97">
        <v>236132955.93195999</v>
      </c>
      <c r="AI205" s="97">
        <f t="shared" si="75"/>
        <v>236132955.93195999</v>
      </c>
      <c r="AJ205" s="97">
        <f t="shared" si="76"/>
        <v>0</v>
      </c>
      <c r="AK205" s="97">
        <v>41910533.247669995</v>
      </c>
      <c r="AL205" s="97">
        <f t="shared" si="77"/>
        <v>-194222422.68428999</v>
      </c>
      <c r="AM205" s="97">
        <f t="shared" si="78"/>
        <v>-82.251298603255435</v>
      </c>
      <c r="AN205" s="97">
        <v>29398047.871080004</v>
      </c>
      <c r="AO205" s="97">
        <f t="shared" si="79"/>
        <v>-12512485.376589991</v>
      </c>
      <c r="AP205" s="97">
        <f t="shared" si="70"/>
        <v>-29.855228285088977</v>
      </c>
      <c r="AQ205" s="97">
        <v>3069144.8280000002</v>
      </c>
      <c r="AR205" s="97">
        <f t="shared" si="71"/>
        <v>-26328903.043080002</v>
      </c>
      <c r="AS205" s="97">
        <f t="shared" si="72"/>
        <v>-89.560038675155567</v>
      </c>
      <c r="AT205" s="97">
        <v>31816419.574999999</v>
      </c>
      <c r="AU205" s="97">
        <f t="shared" si="73"/>
        <v>28747274.746999998</v>
      </c>
      <c r="AV205" s="97">
        <f t="shared" si="74"/>
        <v>936.65422643913098</v>
      </c>
    </row>
    <row r="206" spans="1:48" ht="38.25">
      <c r="A206" s="91" t="s">
        <v>2450</v>
      </c>
      <c r="B206" s="91" t="s">
        <v>7666</v>
      </c>
      <c r="C206" s="95"/>
      <c r="D206" s="95"/>
      <c r="E206" s="96"/>
      <c r="F206" s="97"/>
      <c r="G206" s="95"/>
      <c r="H206" s="97"/>
      <c r="I206" s="97"/>
      <c r="J206" s="95"/>
      <c r="K206" s="97"/>
      <c r="L206" s="97"/>
      <c r="M206" s="95"/>
      <c r="N206" s="97"/>
      <c r="O206" s="97"/>
      <c r="P206" s="95"/>
      <c r="Q206" s="97"/>
      <c r="R206" s="97"/>
      <c r="S206" s="95"/>
      <c r="T206" s="97"/>
      <c r="U206" s="97"/>
      <c r="V206" s="95"/>
      <c r="W206" s="97"/>
      <c r="X206" s="97"/>
      <c r="Y206" s="95"/>
      <c r="Z206" s="97"/>
      <c r="AA206" s="97"/>
      <c r="AB206" s="95"/>
      <c r="AC206" s="97"/>
      <c r="AD206" s="97"/>
      <c r="AE206" s="97"/>
      <c r="AF206" s="97"/>
      <c r="AG206" s="97"/>
      <c r="AH206" s="97">
        <v>3089390128.2322798</v>
      </c>
      <c r="AI206" s="97">
        <f t="shared" si="75"/>
        <v>3089390128.2322798</v>
      </c>
      <c r="AJ206" s="97">
        <f t="shared" si="76"/>
        <v>0</v>
      </c>
      <c r="AK206" s="97">
        <v>5159342616.5438395</v>
      </c>
      <c r="AL206" s="97">
        <f t="shared" si="77"/>
        <v>2069952488.3115597</v>
      </c>
      <c r="AM206" s="97">
        <f t="shared" si="78"/>
        <v>67.001977814176783</v>
      </c>
      <c r="AN206" s="97">
        <v>7495204495.26542</v>
      </c>
      <c r="AO206" s="97">
        <f t="shared" si="79"/>
        <v>2335861878.7215805</v>
      </c>
      <c r="AP206" s="97">
        <f t="shared" si="70"/>
        <v>45.274409015432603</v>
      </c>
      <c r="AQ206" s="97">
        <v>9590063652.7268906</v>
      </c>
      <c r="AR206" s="97">
        <f t="shared" si="71"/>
        <v>2094859157.4614706</v>
      </c>
      <c r="AS206" s="97">
        <f t="shared" si="72"/>
        <v>27.949326249667422</v>
      </c>
      <c r="AT206" s="97">
        <v>10449784163.5508</v>
      </c>
      <c r="AU206" s="97">
        <f t="shared" si="73"/>
        <v>859720510.82390976</v>
      </c>
      <c r="AV206" s="97">
        <f t="shared" si="74"/>
        <v>8.9647007773452287</v>
      </c>
    </row>
    <row r="207" spans="1:48" ht="25.5">
      <c r="A207" s="91" t="s">
        <v>7658</v>
      </c>
      <c r="B207" s="91" t="s">
        <v>7659</v>
      </c>
      <c r="C207" s="95"/>
      <c r="D207" s="95"/>
      <c r="E207" s="96"/>
      <c r="F207" s="97"/>
      <c r="G207" s="95"/>
      <c r="H207" s="97"/>
      <c r="I207" s="97"/>
      <c r="J207" s="95"/>
      <c r="K207" s="97"/>
      <c r="L207" s="97"/>
      <c r="M207" s="95"/>
      <c r="N207" s="97"/>
      <c r="O207" s="97"/>
      <c r="P207" s="95"/>
      <c r="Q207" s="97"/>
      <c r="R207" s="97"/>
      <c r="S207" s="95"/>
      <c r="T207" s="97"/>
      <c r="U207" s="97"/>
      <c r="V207" s="95"/>
      <c r="W207" s="97"/>
      <c r="X207" s="97"/>
      <c r="Y207" s="95"/>
      <c r="Z207" s="97"/>
      <c r="AA207" s="97"/>
      <c r="AB207" s="95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>
        <f t="shared" si="70"/>
        <v>0</v>
      </c>
      <c r="AQ207" s="97">
        <v>75939838.164119989</v>
      </c>
      <c r="AR207" s="97">
        <f t="shared" si="71"/>
        <v>75939838.164119989</v>
      </c>
      <c r="AS207" s="97">
        <f t="shared" si="72"/>
        <v>0</v>
      </c>
      <c r="AT207" s="97">
        <v>101892676.92403999</v>
      </c>
      <c r="AU207" s="97">
        <f t="shared" si="73"/>
        <v>25952838.759920001</v>
      </c>
      <c r="AV207" s="97">
        <f t="shared" si="74"/>
        <v>34.175525504585792</v>
      </c>
    </row>
    <row r="208" spans="1:48">
      <c r="A208" s="91" t="s">
        <v>346</v>
      </c>
      <c r="B208" s="91" t="s">
        <v>67</v>
      </c>
      <c r="C208" s="95">
        <v>45203203404</v>
      </c>
      <c r="D208" s="95">
        <v>51700647047</v>
      </c>
      <c r="E208" s="96">
        <f t="shared" si="40"/>
        <v>6497443643</v>
      </c>
      <c r="F208" s="97">
        <f t="shared" si="41"/>
        <v>14.373856615712871</v>
      </c>
      <c r="G208" s="95">
        <v>51219014248</v>
      </c>
      <c r="H208" s="97">
        <f t="shared" si="42"/>
        <v>-481632799</v>
      </c>
      <c r="I208" s="97">
        <f t="shared" si="43"/>
        <v>-0.93157982831850727</v>
      </c>
      <c r="J208" s="95">
        <v>58784213665</v>
      </c>
      <c r="K208" s="97">
        <f t="shared" si="44"/>
        <v>7565199417</v>
      </c>
      <c r="L208" s="97">
        <f t="shared" si="45"/>
        <v>14.77029483693237</v>
      </c>
      <c r="M208" s="95">
        <v>69209295309</v>
      </c>
      <c r="N208" s="97">
        <f t="shared" si="46"/>
        <v>10425081644</v>
      </c>
      <c r="O208" s="97">
        <f t="shared" si="47"/>
        <v>17.734491956310837</v>
      </c>
      <c r="P208" s="95">
        <v>79145021618</v>
      </c>
      <c r="Q208" s="97">
        <f t="shared" si="48"/>
        <v>9935726309</v>
      </c>
      <c r="R208" s="97">
        <f t="shared" si="49"/>
        <v>14.35605761428401</v>
      </c>
      <c r="S208" s="95">
        <v>91165334512</v>
      </c>
      <c r="T208" s="97">
        <f t="shared" si="50"/>
        <v>12020312894</v>
      </c>
      <c r="U208" s="97">
        <f t="shared" si="51"/>
        <v>15.187705617185923</v>
      </c>
      <c r="V208" s="95">
        <v>101411576661</v>
      </c>
      <c r="W208" s="97">
        <f t="shared" si="52"/>
        <v>10246242149</v>
      </c>
      <c r="X208" s="97">
        <f t="shared" si="53"/>
        <v>11.239186697276143</v>
      </c>
      <c r="Y208" s="95">
        <v>71148753046</v>
      </c>
      <c r="Z208" s="97">
        <f t="shared" si="54"/>
        <v>-30262823615</v>
      </c>
      <c r="AA208" s="97">
        <f t="shared" si="55"/>
        <v>-29.841586741287912</v>
      </c>
      <c r="AB208" s="95">
        <v>60714512477</v>
      </c>
      <c r="AC208" s="97">
        <f t="shared" si="56"/>
        <v>-10434240569</v>
      </c>
      <c r="AD208" s="97">
        <f t="shared" si="57"/>
        <v>-14.665387828025493</v>
      </c>
      <c r="AE208" s="97">
        <v>70463282716.389099</v>
      </c>
      <c r="AF208" s="97">
        <f t="shared" si="58"/>
        <v>9748770239.3890991</v>
      </c>
      <c r="AG208" s="97">
        <f t="shared" si="59"/>
        <v>16.056738070790157</v>
      </c>
      <c r="AH208" s="97">
        <v>0</v>
      </c>
      <c r="AI208" s="97">
        <f t="shared" si="75"/>
        <v>-70463282716.389099</v>
      </c>
      <c r="AJ208" s="97">
        <f t="shared" si="76"/>
        <v>-100</v>
      </c>
      <c r="AK208" s="97">
        <v>0</v>
      </c>
      <c r="AL208" s="97">
        <f t="shared" si="77"/>
        <v>0</v>
      </c>
      <c r="AM208" s="97">
        <f t="shared" si="78"/>
        <v>0</v>
      </c>
      <c r="AN208" s="97">
        <v>156903968.13034001</v>
      </c>
      <c r="AO208" s="97">
        <f t="shared" si="79"/>
        <v>156903968.13034001</v>
      </c>
      <c r="AP208" s="97">
        <f t="shared" si="70"/>
        <v>0</v>
      </c>
      <c r="AQ208" s="97">
        <v>0</v>
      </c>
      <c r="AR208" s="97">
        <f t="shared" si="71"/>
        <v>-156903968.13034001</v>
      </c>
      <c r="AS208" s="97">
        <f t="shared" si="72"/>
        <v>-100</v>
      </c>
      <c r="AT208" s="97">
        <v>0</v>
      </c>
      <c r="AU208" s="97">
        <f t="shared" si="73"/>
        <v>0</v>
      </c>
      <c r="AV208" s="97">
        <f t="shared" si="74"/>
        <v>0</v>
      </c>
    </row>
    <row r="209" spans="1:48" ht="25.5">
      <c r="A209" s="91" t="s">
        <v>347</v>
      </c>
      <c r="B209" s="91" t="s">
        <v>173</v>
      </c>
      <c r="C209" s="95">
        <v>-1024254848.4400005</v>
      </c>
      <c r="D209" s="95">
        <v>-6517442105.2200003</v>
      </c>
      <c r="E209" s="96">
        <f t="shared" si="40"/>
        <v>-5493187256.7799997</v>
      </c>
      <c r="F209" s="97">
        <f t="shared" si="41"/>
        <v>536.31059351551448</v>
      </c>
      <c r="G209" s="95">
        <v>-11010118714.52</v>
      </c>
      <c r="H209" s="97">
        <f t="shared" si="42"/>
        <v>-4492676609.3000002</v>
      </c>
      <c r="I209" s="97">
        <f t="shared" si="43"/>
        <v>68.933126474597927</v>
      </c>
      <c r="J209" s="95">
        <v>-21652678963.419998</v>
      </c>
      <c r="K209" s="97">
        <f t="shared" si="44"/>
        <v>-10642560248.899998</v>
      </c>
      <c r="L209" s="97">
        <f t="shared" si="45"/>
        <v>96.661630313438209</v>
      </c>
      <c r="M209" s="95">
        <v>-16594966694.469999</v>
      </c>
      <c r="N209" s="97">
        <f t="shared" si="46"/>
        <v>5057712268.9499989</v>
      </c>
      <c r="O209" s="97">
        <f t="shared" si="47"/>
        <v>-23.358367237118742</v>
      </c>
      <c r="P209" s="95">
        <v>-17873343888.220001</v>
      </c>
      <c r="Q209" s="97">
        <f t="shared" si="48"/>
        <v>-1278377193.7500019</v>
      </c>
      <c r="R209" s="97">
        <f t="shared" si="49"/>
        <v>7.7034031901733204</v>
      </c>
      <c r="S209" s="95">
        <v>-22958937716.810001</v>
      </c>
      <c r="T209" s="97">
        <f t="shared" si="50"/>
        <v>-5085593828.5900002</v>
      </c>
      <c r="U209" s="97">
        <f t="shared" si="51"/>
        <v>28.453510772216628</v>
      </c>
      <c r="V209" s="95">
        <v>-27048133132.27</v>
      </c>
      <c r="W209" s="97">
        <f t="shared" si="52"/>
        <v>-4089195415.4599991</v>
      </c>
      <c r="X209" s="97">
        <f t="shared" si="53"/>
        <v>17.810908613885847</v>
      </c>
      <c r="Y209" s="95">
        <v>-25605674946.93</v>
      </c>
      <c r="Z209" s="97">
        <f t="shared" si="54"/>
        <v>1442458185.3400002</v>
      </c>
      <c r="AA209" s="97">
        <f t="shared" si="55"/>
        <v>-5.3329306621131032</v>
      </c>
      <c r="AB209" s="95">
        <v>-12990800368.139999</v>
      </c>
      <c r="AC209" s="97">
        <f t="shared" si="56"/>
        <v>12614874578.790001</v>
      </c>
      <c r="AD209" s="97">
        <f t="shared" si="57"/>
        <v>-49.265932668970578</v>
      </c>
      <c r="AE209" s="97">
        <v>-15443437253.5494</v>
      </c>
      <c r="AF209" s="97">
        <f t="shared" si="58"/>
        <v>-2452636885.4094009</v>
      </c>
      <c r="AG209" s="97">
        <f t="shared" si="59"/>
        <v>18.879798133335225</v>
      </c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</row>
    <row r="210" spans="1:48">
      <c r="A210" s="89">
        <v>2</v>
      </c>
      <c r="B210" s="90" t="s">
        <v>157</v>
      </c>
      <c r="C210" s="100">
        <v>409474721568.00995</v>
      </c>
      <c r="D210" s="100">
        <v>440014645033</v>
      </c>
      <c r="E210" s="101">
        <f t="shared" si="40"/>
        <v>30539923464.990051</v>
      </c>
      <c r="F210" s="102">
        <f t="shared" si="41"/>
        <v>7.458317169871413</v>
      </c>
      <c r="G210" s="100">
        <v>499506507997</v>
      </c>
      <c r="H210" s="102">
        <f t="shared" si="42"/>
        <v>59491862964</v>
      </c>
      <c r="I210" s="102">
        <f t="shared" si="43"/>
        <v>13.520427930197245</v>
      </c>
      <c r="J210" s="100">
        <v>546591559630</v>
      </c>
      <c r="K210" s="102">
        <f t="shared" si="44"/>
        <v>47085051633</v>
      </c>
      <c r="L210" s="102">
        <f t="shared" si="45"/>
        <v>9.4263139477019173</v>
      </c>
      <c r="M210" s="100">
        <v>593863581730</v>
      </c>
      <c r="N210" s="102">
        <f t="shared" si="46"/>
        <v>47272022100</v>
      </c>
      <c r="O210" s="102">
        <f t="shared" si="47"/>
        <v>8.6485093425151831</v>
      </c>
      <c r="P210" s="100">
        <v>658455998246</v>
      </c>
      <c r="Q210" s="102">
        <f t="shared" si="48"/>
        <v>64592416516</v>
      </c>
      <c r="R210" s="102">
        <f t="shared" si="49"/>
        <v>10.87664212845551</v>
      </c>
      <c r="S210" s="100">
        <v>731784922643.01001</v>
      </c>
      <c r="T210" s="102">
        <f t="shared" si="50"/>
        <v>73328924397.01001</v>
      </c>
      <c r="U210" s="102">
        <f t="shared" si="51"/>
        <v>11.136495770764355</v>
      </c>
      <c r="V210" s="100">
        <v>841325381865.01001</v>
      </c>
      <c r="W210" s="102">
        <f t="shared" si="52"/>
        <v>109540459222</v>
      </c>
      <c r="X210" s="102">
        <f t="shared" si="53"/>
        <v>14.968941806886289</v>
      </c>
      <c r="Y210" s="100">
        <v>875362324491.98999</v>
      </c>
      <c r="Z210" s="102">
        <f t="shared" si="54"/>
        <v>34036942626.97998</v>
      </c>
      <c r="AA210" s="102">
        <f t="shared" si="55"/>
        <v>4.0456336348165927</v>
      </c>
      <c r="AB210" s="100">
        <v>953510581689</v>
      </c>
      <c r="AC210" s="102">
        <f t="shared" si="56"/>
        <v>78148257197.01001</v>
      </c>
      <c r="AD210" s="102">
        <f t="shared" si="57"/>
        <v>8.9275326353990359</v>
      </c>
      <c r="AE210" s="102">
        <v>1019943933356.99</v>
      </c>
      <c r="AF210" s="102">
        <f t="shared" si="58"/>
        <v>66433351667.98999</v>
      </c>
      <c r="AG210" s="102">
        <f t="shared" si="59"/>
        <v>6.967238009075194</v>
      </c>
      <c r="AH210" s="102">
        <v>1270864238127</v>
      </c>
      <c r="AI210" s="102">
        <f t="shared" si="75"/>
        <v>250920304770.01001</v>
      </c>
      <c r="AJ210" s="102">
        <f t="shared" si="76"/>
        <v>24.601382150893734</v>
      </c>
      <c r="AK210" s="102">
        <v>1614122034433.29</v>
      </c>
      <c r="AL210" s="102">
        <f t="shared" si="77"/>
        <v>343257796306.29004</v>
      </c>
      <c r="AM210" s="102">
        <f t="shared" si="78"/>
        <v>27.009792707062356</v>
      </c>
      <c r="AN210" s="102">
        <v>1789146499572.71</v>
      </c>
      <c r="AO210" s="102">
        <f t="shared" si="79"/>
        <v>175024465139.41992</v>
      </c>
      <c r="AP210" s="102">
        <f>IFERROR(AO210/AK210*100,0)</f>
        <v>10.843322958593408</v>
      </c>
      <c r="AQ210" s="102">
        <v>2044787467113.28</v>
      </c>
      <c r="AR210" s="102">
        <f>AQ210-AN210</f>
        <v>255640967540.57007</v>
      </c>
      <c r="AS210" s="102">
        <f>IFERROR(AR210/AN210*100,0)</f>
        <v>14.288431249292504</v>
      </c>
      <c r="AT210" s="102">
        <v>2319637288744.4302</v>
      </c>
      <c r="AU210" s="102">
        <f t="shared" si="73"/>
        <v>274849821631.15015</v>
      </c>
      <c r="AV210" s="94">
        <f>IFERROR(AU210/AQ210*100,0)</f>
        <v>13.441486024910365</v>
      </c>
    </row>
    <row r="211" spans="1:48" ht="25.5">
      <c r="A211" s="91" t="s">
        <v>348</v>
      </c>
      <c r="B211" s="91" t="s">
        <v>66</v>
      </c>
      <c r="C211" s="95">
        <v>49389917609</v>
      </c>
      <c r="D211" s="95">
        <v>53156716003</v>
      </c>
      <c r="E211" s="96">
        <f t="shared" si="40"/>
        <v>3766798394</v>
      </c>
      <c r="F211" s="97">
        <f t="shared" si="41"/>
        <v>7.6266545407510478</v>
      </c>
      <c r="G211" s="95">
        <v>59737926919</v>
      </c>
      <c r="H211" s="97">
        <f t="shared" si="42"/>
        <v>6581210916</v>
      </c>
      <c r="I211" s="97">
        <f t="shared" si="43"/>
        <v>12.380770316263662</v>
      </c>
      <c r="J211" s="95">
        <v>67177716983</v>
      </c>
      <c r="K211" s="97">
        <f t="shared" si="44"/>
        <v>7439790064</v>
      </c>
      <c r="L211" s="97">
        <f t="shared" si="45"/>
        <v>12.454047951961538</v>
      </c>
      <c r="M211" s="95">
        <v>76178552110</v>
      </c>
      <c r="N211" s="97">
        <f t="shared" si="46"/>
        <v>9000835127</v>
      </c>
      <c r="O211" s="97">
        <f t="shared" si="47"/>
        <v>13.398542747854551</v>
      </c>
      <c r="P211" s="95">
        <v>85075618351</v>
      </c>
      <c r="Q211" s="97">
        <f t="shared" si="48"/>
        <v>8897066241</v>
      </c>
      <c r="R211" s="97">
        <f t="shared" si="49"/>
        <v>11.679227281916372</v>
      </c>
      <c r="S211" s="95">
        <v>100076449402</v>
      </c>
      <c r="T211" s="97">
        <f t="shared" si="50"/>
        <v>15000831051</v>
      </c>
      <c r="U211" s="97">
        <f t="shared" si="51"/>
        <v>17.632350304067671</v>
      </c>
      <c r="V211" s="95">
        <v>118479721160</v>
      </c>
      <c r="W211" s="97">
        <f t="shared" si="52"/>
        <v>18403271758</v>
      </c>
      <c r="X211" s="97">
        <f t="shared" si="53"/>
        <v>18.389213314388645</v>
      </c>
      <c r="Y211" s="95">
        <v>125966489664</v>
      </c>
      <c r="Z211" s="97">
        <f t="shared" si="54"/>
        <v>7486768504</v>
      </c>
      <c r="AA211" s="97">
        <f t="shared" si="55"/>
        <v>6.3190294766895621</v>
      </c>
      <c r="AB211" s="95">
        <v>135641433111</v>
      </c>
      <c r="AC211" s="97">
        <f t="shared" si="56"/>
        <v>9674943447</v>
      </c>
      <c r="AD211" s="97">
        <f t="shared" si="57"/>
        <v>7.6805692313937719</v>
      </c>
      <c r="AE211" s="97">
        <v>137747271814.41299</v>
      </c>
      <c r="AF211" s="97">
        <f t="shared" si="58"/>
        <v>2105838703.4129944</v>
      </c>
      <c r="AG211" s="97">
        <f t="shared" si="59"/>
        <v>1.5525040211641785</v>
      </c>
      <c r="AH211" s="97">
        <v>142494813436.51599</v>
      </c>
      <c r="AI211" s="97">
        <f t="shared" si="75"/>
        <v>4747541622.1029968</v>
      </c>
      <c r="AJ211" s="97">
        <f t="shared" si="76"/>
        <v>3.4465594560009603</v>
      </c>
      <c r="AK211" s="97">
        <v>161190888502.92401</v>
      </c>
      <c r="AL211" s="97">
        <f t="shared" si="77"/>
        <v>18696075066.40802</v>
      </c>
      <c r="AM211" s="97">
        <f t="shared" si="78"/>
        <v>13.120530225289539</v>
      </c>
      <c r="AN211" s="97">
        <v>192861226610.58899</v>
      </c>
      <c r="AO211" s="97">
        <f t="shared" si="79"/>
        <v>31670338107.664978</v>
      </c>
      <c r="AP211" s="97">
        <f>IFERROR(AO211/AK211*100,0)</f>
        <v>19.647722276244217</v>
      </c>
      <c r="AQ211" s="97">
        <v>216018023797.534</v>
      </c>
      <c r="AR211" s="97">
        <f>AQ211-AN211</f>
        <v>23156797186.945007</v>
      </c>
      <c r="AS211" s="97">
        <f>IFERROR(AR211/AN211*100,0)</f>
        <v>12.00697392312115</v>
      </c>
      <c r="AT211" s="97">
        <v>226045618753.79001</v>
      </c>
      <c r="AU211" s="97">
        <f t="shared" si="73"/>
        <v>10027594956.256012</v>
      </c>
      <c r="AV211" s="97">
        <f>IFERROR(AU211/AQ211*100,0)</f>
        <v>4.6420177261016518</v>
      </c>
    </row>
    <row r="212" spans="1:48">
      <c r="A212" s="91" t="s">
        <v>349</v>
      </c>
      <c r="B212" s="91" t="s">
        <v>215</v>
      </c>
      <c r="C212" s="95">
        <v>39804063995</v>
      </c>
      <c r="D212" s="95">
        <v>41333876357</v>
      </c>
      <c r="E212" s="96">
        <f t="shared" si="40"/>
        <v>1529812362</v>
      </c>
      <c r="F212" s="97">
        <f t="shared" si="41"/>
        <v>3.8433572064203489</v>
      </c>
      <c r="G212" s="95">
        <v>46417850578</v>
      </c>
      <c r="H212" s="97">
        <f t="shared" si="42"/>
        <v>5083974221</v>
      </c>
      <c r="I212" s="97">
        <f t="shared" si="43"/>
        <v>12.299776041060847</v>
      </c>
      <c r="J212" s="95">
        <v>52052339617</v>
      </c>
      <c r="K212" s="97">
        <f t="shared" si="44"/>
        <v>5634489039</v>
      </c>
      <c r="L212" s="97">
        <f t="shared" si="45"/>
        <v>12.138625483168102</v>
      </c>
      <c r="M212" s="95">
        <v>60017129714</v>
      </c>
      <c r="N212" s="97">
        <f t="shared" si="46"/>
        <v>7964790097</v>
      </c>
      <c r="O212" s="97">
        <f t="shared" si="47"/>
        <v>15.301502594513053</v>
      </c>
      <c r="P212" s="95">
        <v>67685566632</v>
      </c>
      <c r="Q212" s="97">
        <f t="shared" si="48"/>
        <v>7668436918</v>
      </c>
      <c r="R212" s="97">
        <f t="shared" si="49"/>
        <v>12.777080401116232</v>
      </c>
      <c r="S212" s="95">
        <v>81842502182</v>
      </c>
      <c r="T212" s="97">
        <f t="shared" si="50"/>
        <v>14156935550</v>
      </c>
      <c r="U212" s="97">
        <f t="shared" si="51"/>
        <v>20.915737659359365</v>
      </c>
      <c r="V212" s="95">
        <v>99559371145</v>
      </c>
      <c r="W212" s="97">
        <f t="shared" si="52"/>
        <v>17716868963</v>
      </c>
      <c r="X212" s="97">
        <f t="shared" si="53"/>
        <v>21.647516254575798</v>
      </c>
      <c r="Y212" s="95">
        <v>105024062157</v>
      </c>
      <c r="Z212" s="97">
        <f t="shared" si="54"/>
        <v>5464691012</v>
      </c>
      <c r="AA212" s="97">
        <f t="shared" si="55"/>
        <v>5.4888765860534905</v>
      </c>
      <c r="AB212" s="95">
        <v>114494695103</v>
      </c>
      <c r="AC212" s="97">
        <f t="shared" si="56"/>
        <v>9470632946</v>
      </c>
      <c r="AD212" s="97">
        <f t="shared" si="57"/>
        <v>9.0175839245699656</v>
      </c>
      <c r="AE212" s="97">
        <v>116558857709.464</v>
      </c>
      <c r="AF212" s="97">
        <f t="shared" si="58"/>
        <v>2064162606.4640045</v>
      </c>
      <c r="AG212" s="97">
        <f t="shared" si="59"/>
        <v>1.8028456293167763</v>
      </c>
      <c r="AH212" s="97">
        <v>121095135098.533</v>
      </c>
      <c r="AI212" s="97">
        <f t="shared" si="75"/>
        <v>4536277389.0690002</v>
      </c>
      <c r="AJ212" s="97">
        <f t="shared" si="76"/>
        <v>3.8918341155814851</v>
      </c>
      <c r="AK212" s="97">
        <v>138288438243.43399</v>
      </c>
      <c r="AL212" s="97">
        <f t="shared" si="77"/>
        <v>17193303144.900986</v>
      </c>
      <c r="AM212" s="97">
        <f t="shared" si="78"/>
        <v>14.19817825952388</v>
      </c>
      <c r="AN212" s="97">
        <v>166612608758.05301</v>
      </c>
      <c r="AO212" s="97">
        <f t="shared" si="79"/>
        <v>28324170514.619019</v>
      </c>
      <c r="AP212" s="97">
        <f t="shared" ref="AP212:AP275" si="80">IFERROR(AO212/AK212*100,0)</f>
        <v>20.481951256661809</v>
      </c>
      <c r="AQ212" s="97">
        <v>188039869134.492</v>
      </c>
      <c r="AR212" s="97">
        <f t="shared" ref="AR212:AR275" si="81">AQ212-AN212</f>
        <v>21427260376.438995</v>
      </c>
      <c r="AS212" s="97">
        <f t="shared" ref="AS212:AS275" si="82">IFERROR(AR212/AN212*100,0)</f>
        <v>12.860527505186989</v>
      </c>
      <c r="AT212" s="97">
        <v>196783029462.68301</v>
      </c>
      <c r="AU212" s="97">
        <f t="shared" si="73"/>
        <v>8743160328.1910095</v>
      </c>
      <c r="AV212" s="97">
        <f t="shared" ref="AV212:AV275" si="83">IFERROR(AU212/AQ212*100,0)</f>
        <v>4.6496311491993367</v>
      </c>
    </row>
    <row r="213" spans="1:48">
      <c r="A213" s="91" t="s">
        <v>350</v>
      </c>
      <c r="B213" s="91" t="s">
        <v>65</v>
      </c>
      <c r="C213" s="95">
        <v>9585586983</v>
      </c>
      <c r="D213" s="95">
        <v>11822839646</v>
      </c>
      <c r="E213" s="96">
        <f t="shared" si="40"/>
        <v>2237252663</v>
      </c>
      <c r="F213" s="97">
        <f t="shared" si="41"/>
        <v>23.339756521616867</v>
      </c>
      <c r="G213" s="95">
        <v>13320076341</v>
      </c>
      <c r="H213" s="97">
        <f t="shared" si="42"/>
        <v>1497236695</v>
      </c>
      <c r="I213" s="97">
        <f t="shared" si="43"/>
        <v>12.663934721524853</v>
      </c>
      <c r="J213" s="95">
        <v>15125377366</v>
      </c>
      <c r="K213" s="97">
        <f t="shared" si="44"/>
        <v>1805301025</v>
      </c>
      <c r="L213" s="97">
        <f t="shared" si="45"/>
        <v>13.553233320766896</v>
      </c>
      <c r="M213" s="95">
        <v>16161422396</v>
      </c>
      <c r="N213" s="97">
        <f t="shared" si="46"/>
        <v>1036045030</v>
      </c>
      <c r="O213" s="97">
        <f t="shared" si="47"/>
        <v>6.8497135967589315</v>
      </c>
      <c r="P213" s="95">
        <v>17390051719</v>
      </c>
      <c r="Q213" s="97">
        <f t="shared" si="48"/>
        <v>1228629323</v>
      </c>
      <c r="R213" s="97">
        <f t="shared" si="49"/>
        <v>7.6022350811404404</v>
      </c>
      <c r="S213" s="95">
        <v>18233947220</v>
      </c>
      <c r="T213" s="97">
        <f t="shared" si="50"/>
        <v>843895501</v>
      </c>
      <c r="U213" s="97">
        <f t="shared" si="51"/>
        <v>4.8527486555889752</v>
      </c>
      <c r="V213" s="95">
        <v>18920350015</v>
      </c>
      <c r="W213" s="97">
        <f t="shared" si="52"/>
        <v>686402795</v>
      </c>
      <c r="X213" s="97">
        <f t="shared" si="53"/>
        <v>3.764422407931046</v>
      </c>
      <c r="Y213" s="95">
        <v>20942427507</v>
      </c>
      <c r="Z213" s="97">
        <f t="shared" si="54"/>
        <v>2022077492</v>
      </c>
      <c r="AA213" s="97">
        <f t="shared" si="55"/>
        <v>10.687315458735714</v>
      </c>
      <c r="AB213" s="95">
        <v>21146738008</v>
      </c>
      <c r="AC213" s="97">
        <f t="shared" si="56"/>
        <v>204310501</v>
      </c>
      <c r="AD213" s="97">
        <f t="shared" si="57"/>
        <v>0.97558175112082524</v>
      </c>
      <c r="AE213" s="97">
        <v>21188414104.948898</v>
      </c>
      <c r="AF213" s="97">
        <f t="shared" si="58"/>
        <v>41676096.948898315</v>
      </c>
      <c r="AG213" s="97">
        <f t="shared" si="59"/>
        <v>0.19708049975902608</v>
      </c>
      <c r="AH213" s="97">
        <v>21399678337.983101</v>
      </c>
      <c r="AI213" s="97">
        <f t="shared" si="75"/>
        <v>211264233.03420258</v>
      </c>
      <c r="AJ213" s="97">
        <f t="shared" si="76"/>
        <v>0.99707430668375696</v>
      </c>
      <c r="AK213" s="97">
        <v>22902450259.489799</v>
      </c>
      <c r="AL213" s="97">
        <f t="shared" si="77"/>
        <v>1502771921.5066986</v>
      </c>
      <c r="AM213" s="97">
        <f t="shared" si="78"/>
        <v>7.0224042519338798</v>
      </c>
      <c r="AN213" s="97">
        <v>26248617852.5359</v>
      </c>
      <c r="AO213" s="97">
        <f t="shared" si="79"/>
        <v>3346167593.0461006</v>
      </c>
      <c r="AP213" s="97">
        <f t="shared" si="80"/>
        <v>14.61052225911763</v>
      </c>
      <c r="AQ213" s="97">
        <v>27978154663.042301</v>
      </c>
      <c r="AR213" s="97">
        <f t="shared" si="81"/>
        <v>1729536810.5064011</v>
      </c>
      <c r="AS213" s="97">
        <f t="shared" si="82"/>
        <v>6.5890585943339834</v>
      </c>
      <c r="AT213" s="97">
        <v>29262589291.106499</v>
      </c>
      <c r="AU213" s="97">
        <f t="shared" si="73"/>
        <v>1284434628.0641975</v>
      </c>
      <c r="AV213" s="97">
        <f t="shared" si="83"/>
        <v>4.5908482654893232</v>
      </c>
    </row>
    <row r="214" spans="1:48">
      <c r="A214" s="91" t="s">
        <v>351</v>
      </c>
      <c r="B214" s="91" t="s">
        <v>2406</v>
      </c>
      <c r="C214" s="95">
        <v>125228279051</v>
      </c>
      <c r="D214" s="95">
        <v>139070302465</v>
      </c>
      <c r="E214" s="96">
        <f t="shared" si="40"/>
        <v>13842023414</v>
      </c>
      <c r="F214" s="97">
        <f t="shared" si="41"/>
        <v>11.053432594376506</v>
      </c>
      <c r="G214" s="95">
        <v>159258527161</v>
      </c>
      <c r="H214" s="97">
        <f t="shared" si="42"/>
        <v>20188224696</v>
      </c>
      <c r="I214" s="97">
        <f t="shared" si="43"/>
        <v>14.516560572722415</v>
      </c>
      <c r="J214" s="95">
        <v>176498959843</v>
      </c>
      <c r="K214" s="97">
        <f t="shared" si="44"/>
        <v>17240432682</v>
      </c>
      <c r="L214" s="97">
        <f t="shared" si="45"/>
        <v>10.825437726528166</v>
      </c>
      <c r="M214" s="95">
        <v>193073222194</v>
      </c>
      <c r="N214" s="97">
        <f t="shared" si="46"/>
        <v>16574262351</v>
      </c>
      <c r="O214" s="97">
        <f t="shared" si="47"/>
        <v>9.390572253651353</v>
      </c>
      <c r="P214" s="95">
        <v>235363355081</v>
      </c>
      <c r="Q214" s="97">
        <f t="shared" si="48"/>
        <v>42290132887</v>
      </c>
      <c r="R214" s="97">
        <f t="shared" si="49"/>
        <v>21.903675924829631</v>
      </c>
      <c r="S214" s="95">
        <v>270569211276</v>
      </c>
      <c r="T214" s="97">
        <f t="shared" si="50"/>
        <v>35205856195</v>
      </c>
      <c r="U214" s="97">
        <f t="shared" si="51"/>
        <v>14.958087329645666</v>
      </c>
      <c r="V214" s="95">
        <v>335104625685</v>
      </c>
      <c r="W214" s="97">
        <f t="shared" si="52"/>
        <v>64535414409</v>
      </c>
      <c r="X214" s="97">
        <f t="shared" si="53"/>
        <v>23.851721378294314</v>
      </c>
      <c r="Y214" s="95">
        <v>402310536222</v>
      </c>
      <c r="Z214" s="97">
        <f t="shared" si="54"/>
        <v>67205910537</v>
      </c>
      <c r="AA214" s="97">
        <f t="shared" si="55"/>
        <v>20.055202281861035</v>
      </c>
      <c r="AB214" s="95">
        <v>441840622349</v>
      </c>
      <c r="AC214" s="97">
        <f t="shared" si="56"/>
        <v>39530086127</v>
      </c>
      <c r="AD214" s="97">
        <f t="shared" si="57"/>
        <v>9.8257645693839848</v>
      </c>
      <c r="AE214" s="97">
        <v>470323368825.70398</v>
      </c>
      <c r="AF214" s="97">
        <f t="shared" si="58"/>
        <v>28482746476.703979</v>
      </c>
      <c r="AG214" s="97">
        <f t="shared" si="59"/>
        <v>6.4463847450871317</v>
      </c>
      <c r="AH214" s="97">
        <v>416473541409.43298</v>
      </c>
      <c r="AI214" s="97">
        <f t="shared" si="75"/>
        <v>-53849827416.270996</v>
      </c>
      <c r="AJ214" s="97">
        <f t="shared" si="76"/>
        <v>-11.449532595142445</v>
      </c>
      <c r="AK214" s="97">
        <v>455459014549.005</v>
      </c>
      <c r="AL214" s="97">
        <f t="shared" si="77"/>
        <v>38985473139.572021</v>
      </c>
      <c r="AM214" s="97">
        <f t="shared" si="78"/>
        <v>9.3608523143239974</v>
      </c>
      <c r="AN214" s="97">
        <v>512962612498.237</v>
      </c>
      <c r="AO214" s="97">
        <f t="shared" si="79"/>
        <v>57503597949.231995</v>
      </c>
      <c r="AP214" s="97">
        <f t="shared" si="80"/>
        <v>12.62541658247164</v>
      </c>
      <c r="AQ214" s="97">
        <v>596457339126.99194</v>
      </c>
      <c r="AR214" s="97">
        <f t="shared" si="81"/>
        <v>83494726628.754944</v>
      </c>
      <c r="AS214" s="97">
        <f t="shared" si="82"/>
        <v>16.276961438206552</v>
      </c>
      <c r="AT214" s="97">
        <v>682467919943.73206</v>
      </c>
      <c r="AU214" s="97">
        <f t="shared" si="73"/>
        <v>86010580816.740112</v>
      </c>
      <c r="AV214" s="97">
        <f t="shared" si="83"/>
        <v>14.420240170509087</v>
      </c>
    </row>
    <row r="215" spans="1:48" ht="25.5">
      <c r="A215" s="91" t="s">
        <v>352</v>
      </c>
      <c r="B215" s="91" t="s">
        <v>64</v>
      </c>
      <c r="C215" s="95">
        <v>2150538235</v>
      </c>
      <c r="D215" s="95">
        <v>1036259129</v>
      </c>
      <c r="E215" s="96">
        <f t="shared" ref="E215:E230" si="84">D215-C215</f>
        <v>-1114279106</v>
      </c>
      <c r="F215" s="97">
        <f t="shared" si="41"/>
        <v>-51.813963958655215</v>
      </c>
      <c r="G215" s="95">
        <v>1261841677</v>
      </c>
      <c r="H215" s="97">
        <f t="shared" si="42"/>
        <v>225582548</v>
      </c>
      <c r="I215" s="97">
        <f t="shared" si="43"/>
        <v>21.76893227639783</v>
      </c>
      <c r="J215" s="95">
        <v>4670294391</v>
      </c>
      <c r="K215" s="97">
        <f t="shared" si="44"/>
        <v>3408452714</v>
      </c>
      <c r="L215" s="97">
        <f t="shared" si="45"/>
        <v>270.11730363063606</v>
      </c>
      <c r="M215" s="95">
        <v>7438220461</v>
      </c>
      <c r="N215" s="97">
        <f t="shared" si="46"/>
        <v>2767926070</v>
      </c>
      <c r="O215" s="97">
        <f t="shared" si="47"/>
        <v>59.266629429913387</v>
      </c>
      <c r="P215" s="95">
        <v>1221267039</v>
      </c>
      <c r="Q215" s="97">
        <f t="shared" si="48"/>
        <v>-6216953422</v>
      </c>
      <c r="R215" s="97">
        <f t="shared" si="49"/>
        <v>-83.581193305531414</v>
      </c>
      <c r="S215" s="95">
        <v>3444890979</v>
      </c>
      <c r="T215" s="97">
        <f t="shared" si="50"/>
        <v>2223623940</v>
      </c>
      <c r="U215" s="97">
        <f t="shared" si="51"/>
        <v>182.07516202359409</v>
      </c>
      <c r="V215" s="95">
        <v>546501202</v>
      </c>
      <c r="W215" s="97">
        <f t="shared" si="52"/>
        <v>-2898389777</v>
      </c>
      <c r="X215" s="97">
        <f t="shared" si="53"/>
        <v>-84.135892679000222</v>
      </c>
      <c r="Y215" s="95">
        <v>2849220281</v>
      </c>
      <c r="Z215" s="97">
        <f t="shared" si="54"/>
        <v>2302719079</v>
      </c>
      <c r="AA215" s="97">
        <f t="shared" si="55"/>
        <v>421.35663573526784</v>
      </c>
      <c r="AB215" s="95">
        <v>9538268441</v>
      </c>
      <c r="AC215" s="97">
        <f t="shared" si="56"/>
        <v>6689048160</v>
      </c>
      <c r="AD215" s="97">
        <f t="shared" si="57"/>
        <v>234.76767326857311</v>
      </c>
      <c r="AE215" s="97">
        <v>9750745816.6273308</v>
      </c>
      <c r="AF215" s="97">
        <f t="shared" si="58"/>
        <v>212477375.62733078</v>
      </c>
      <c r="AG215" s="97">
        <f t="shared" si="59"/>
        <v>2.2276304859905416</v>
      </c>
      <c r="AH215" s="97">
        <v>0</v>
      </c>
      <c r="AI215" s="97">
        <f t="shared" si="75"/>
        <v>-9750745816.6273308</v>
      </c>
      <c r="AJ215" s="97">
        <f t="shared" si="76"/>
        <v>-100</v>
      </c>
      <c r="AK215" s="97">
        <v>0</v>
      </c>
      <c r="AL215" s="97">
        <f t="shared" si="77"/>
        <v>0</v>
      </c>
      <c r="AM215" s="97">
        <f t="shared" si="78"/>
        <v>0</v>
      </c>
      <c r="AN215" s="98">
        <v>0</v>
      </c>
      <c r="AO215" s="97">
        <f t="shared" si="79"/>
        <v>0</v>
      </c>
      <c r="AP215" s="97">
        <f t="shared" si="80"/>
        <v>0</v>
      </c>
      <c r="AQ215" s="98">
        <v>0</v>
      </c>
      <c r="AR215" s="97">
        <f t="shared" si="81"/>
        <v>0</v>
      </c>
      <c r="AS215" s="97">
        <f t="shared" si="82"/>
        <v>0</v>
      </c>
      <c r="AT215" s="97">
        <v>0</v>
      </c>
      <c r="AU215" s="97">
        <f t="shared" si="73"/>
        <v>0</v>
      </c>
      <c r="AV215" s="97">
        <f t="shared" si="83"/>
        <v>0</v>
      </c>
    </row>
    <row r="216" spans="1:48" ht="25.5">
      <c r="A216" s="91" t="s">
        <v>353</v>
      </c>
      <c r="B216" s="91" t="s">
        <v>63</v>
      </c>
      <c r="C216" s="95">
        <v>68181370158.999992</v>
      </c>
      <c r="D216" s="95">
        <v>78156584480</v>
      </c>
      <c r="E216" s="96">
        <f t="shared" si="84"/>
        <v>9975214321.0000076</v>
      </c>
      <c r="F216" s="97">
        <f t="shared" ref="F216:F230" si="85">IFERROR(E216/C216*100,0)</f>
        <v>14.630410473913411</v>
      </c>
      <c r="G216" s="95">
        <v>89505527831</v>
      </c>
      <c r="H216" s="97">
        <f t="shared" ref="H216:H230" si="86">G216-D216</f>
        <v>11348943351</v>
      </c>
      <c r="I216" s="97">
        <f t="shared" ref="I216:I230" si="87">IFERROR(H216/D216*100,0)</f>
        <v>14.520777010034458</v>
      </c>
      <c r="J216" s="95">
        <v>103405620306</v>
      </c>
      <c r="K216" s="97">
        <f t="shared" ref="K216:K230" si="88">J216-G216</f>
        <v>13900092475</v>
      </c>
      <c r="L216" s="97">
        <f t="shared" ref="L216:L230" si="89">IFERROR(K216/G216*100,0)</f>
        <v>15.529870402245413</v>
      </c>
      <c r="M216" s="95">
        <v>112588665479</v>
      </c>
      <c r="N216" s="97">
        <f t="shared" ref="N216:N230" si="90">M216-J216</f>
        <v>9183045173</v>
      </c>
      <c r="O216" s="97">
        <f t="shared" ref="O216:O230" si="91">IFERROR(N216/J216*100,0)</f>
        <v>8.8806054698239301</v>
      </c>
      <c r="P216" s="95">
        <v>158472685729</v>
      </c>
      <c r="Q216" s="97">
        <f t="shared" ref="Q216:Q230" si="92">P216-M216</f>
        <v>45884020250</v>
      </c>
      <c r="R216" s="97">
        <f t="shared" ref="R216:R230" si="93">IFERROR(Q216/M216*100,0)</f>
        <v>40.753676273530637</v>
      </c>
      <c r="S216" s="95">
        <v>173905016209</v>
      </c>
      <c r="T216" s="97">
        <f t="shared" ref="T216:T230" si="94">S216-P216</f>
        <v>15432330480</v>
      </c>
      <c r="U216" s="97">
        <f t="shared" ref="U216:U230" si="95">IFERROR(T216/P216*100,0)</f>
        <v>9.7381642830174702</v>
      </c>
      <c r="V216" s="95">
        <v>203998156535</v>
      </c>
      <c r="W216" s="97">
        <f t="shared" ref="W216:W230" si="96">V216-S216</f>
        <v>30093140326</v>
      </c>
      <c r="X216" s="97">
        <f t="shared" ref="X216:X230" si="97">IFERROR(W216/S216*100,0)</f>
        <v>17.304354401044936</v>
      </c>
      <c r="Y216" s="95">
        <v>211128337225</v>
      </c>
      <c r="Z216" s="97">
        <f t="shared" ref="Z216:Z230" si="98">Y216-V216</f>
        <v>7130180690</v>
      </c>
      <c r="AA216" s="97">
        <f t="shared" ref="AA216:AA230" si="99">IFERROR(Z216/V216*100,0)</f>
        <v>3.4952181976098755</v>
      </c>
      <c r="AB216" s="95">
        <v>240177089141</v>
      </c>
      <c r="AC216" s="97">
        <f t="shared" ref="AC216:AC230" si="100">AB216-Y216</f>
        <v>29048751916</v>
      </c>
      <c r="AD216" s="97">
        <f t="shared" ref="AD216:AD230" si="101">IFERROR(AC216/Y216*100,0)</f>
        <v>13.75881243503693</v>
      </c>
      <c r="AE216" s="97">
        <v>265475201292.86099</v>
      </c>
      <c r="AF216" s="97">
        <f t="shared" ref="AF216:AF230" si="102">(AE216-AB216)</f>
        <v>25298112151.860992</v>
      </c>
      <c r="AG216" s="97">
        <f t="shared" si="59"/>
        <v>10.533107983921527</v>
      </c>
      <c r="AH216" s="97">
        <v>0</v>
      </c>
      <c r="AI216" s="97">
        <f t="shared" si="75"/>
        <v>-265475201292.86099</v>
      </c>
      <c r="AJ216" s="97">
        <f t="shared" si="76"/>
        <v>-100</v>
      </c>
      <c r="AK216" s="97">
        <v>0</v>
      </c>
      <c r="AL216" s="97">
        <f t="shared" si="77"/>
        <v>0</v>
      </c>
      <c r="AM216" s="97">
        <f t="shared" si="78"/>
        <v>0</v>
      </c>
      <c r="AN216" s="98">
        <v>0</v>
      </c>
      <c r="AO216" s="97">
        <f t="shared" si="79"/>
        <v>0</v>
      </c>
      <c r="AP216" s="97">
        <f t="shared" si="80"/>
        <v>0</v>
      </c>
      <c r="AQ216" s="98">
        <v>0</v>
      </c>
      <c r="AR216" s="97">
        <f t="shared" si="81"/>
        <v>0</v>
      </c>
      <c r="AS216" s="97">
        <f t="shared" si="82"/>
        <v>0</v>
      </c>
      <c r="AT216" s="97">
        <v>0</v>
      </c>
      <c r="AU216" s="97">
        <f t="shared" si="73"/>
        <v>0</v>
      </c>
      <c r="AV216" s="97">
        <f t="shared" si="83"/>
        <v>0</v>
      </c>
    </row>
    <row r="217" spans="1:48" ht="25.5">
      <c r="A217" s="91" t="s">
        <v>354</v>
      </c>
      <c r="B217" s="91" t="s">
        <v>62</v>
      </c>
      <c r="C217" s="95">
        <v>798956199</v>
      </c>
      <c r="D217" s="95">
        <v>225665383</v>
      </c>
      <c r="E217" s="96">
        <f t="shared" si="84"/>
        <v>-573290816</v>
      </c>
      <c r="F217" s="97">
        <f t="shared" si="85"/>
        <v>-71.754974392532375</v>
      </c>
      <c r="G217" s="95">
        <v>124295953</v>
      </c>
      <c r="H217" s="97">
        <f t="shared" si="86"/>
        <v>-101369430</v>
      </c>
      <c r="I217" s="97">
        <f t="shared" si="87"/>
        <v>-44.920239273030191</v>
      </c>
      <c r="J217" s="95">
        <v>552849528</v>
      </c>
      <c r="K217" s="97">
        <f t="shared" si="88"/>
        <v>428553575</v>
      </c>
      <c r="L217" s="97">
        <f t="shared" si="89"/>
        <v>344.78481773256124</v>
      </c>
      <c r="M217" s="95">
        <v>129479745</v>
      </c>
      <c r="N217" s="97">
        <f t="shared" si="90"/>
        <v>-423369783</v>
      </c>
      <c r="O217" s="97">
        <f t="shared" si="91"/>
        <v>-76.579568500599322</v>
      </c>
      <c r="P217" s="95">
        <v>137897662</v>
      </c>
      <c r="Q217" s="97">
        <f t="shared" si="92"/>
        <v>8417917</v>
      </c>
      <c r="R217" s="97">
        <f t="shared" si="93"/>
        <v>6.5013388773664946</v>
      </c>
      <c r="S217" s="95">
        <v>442183252</v>
      </c>
      <c r="T217" s="97">
        <f t="shared" si="94"/>
        <v>304285590</v>
      </c>
      <c r="U217" s="97">
        <f t="shared" si="95"/>
        <v>220.66044165418845</v>
      </c>
      <c r="V217" s="95">
        <v>977264894</v>
      </c>
      <c r="W217" s="97">
        <f t="shared" si="96"/>
        <v>535081642</v>
      </c>
      <c r="X217" s="97">
        <f t="shared" si="97"/>
        <v>121.00902500938685</v>
      </c>
      <c r="Y217" s="95">
        <v>1620933789</v>
      </c>
      <c r="Z217" s="97">
        <f t="shared" si="98"/>
        <v>643668895</v>
      </c>
      <c r="AA217" s="97">
        <f t="shared" si="99"/>
        <v>65.864321838619119</v>
      </c>
      <c r="AB217" s="95">
        <v>1404987472</v>
      </c>
      <c r="AC217" s="97">
        <f t="shared" si="100"/>
        <v>-215946317</v>
      </c>
      <c r="AD217" s="97">
        <f t="shared" si="101"/>
        <v>-13.322340398198707</v>
      </c>
      <c r="AE217" s="97">
        <v>4881579065.8803301</v>
      </c>
      <c r="AF217" s="97">
        <f t="shared" si="102"/>
        <v>3476591593.8803301</v>
      </c>
      <c r="AG217" s="97">
        <f t="shared" ref="AG217:AG230" si="103">IFERROR(AF217/AB217*100,0)</f>
        <v>247.44644796948978</v>
      </c>
      <c r="AH217" s="97">
        <v>0</v>
      </c>
      <c r="AI217" s="97">
        <f t="shared" si="75"/>
        <v>-4881579065.8803301</v>
      </c>
      <c r="AJ217" s="97">
        <f t="shared" si="76"/>
        <v>-100</v>
      </c>
      <c r="AK217" s="97">
        <v>0</v>
      </c>
      <c r="AL217" s="97">
        <f t="shared" si="77"/>
        <v>0</v>
      </c>
      <c r="AM217" s="97">
        <f t="shared" si="78"/>
        <v>0</v>
      </c>
      <c r="AN217" s="98">
        <v>0</v>
      </c>
      <c r="AO217" s="97">
        <f t="shared" si="79"/>
        <v>0</v>
      </c>
      <c r="AP217" s="97">
        <f t="shared" si="80"/>
        <v>0</v>
      </c>
      <c r="AQ217" s="98">
        <v>0</v>
      </c>
      <c r="AR217" s="97">
        <f t="shared" si="81"/>
        <v>0</v>
      </c>
      <c r="AS217" s="97">
        <f t="shared" si="82"/>
        <v>0</v>
      </c>
      <c r="AT217" s="97">
        <v>0</v>
      </c>
      <c r="AU217" s="97">
        <f t="shared" si="73"/>
        <v>0</v>
      </c>
      <c r="AV217" s="97">
        <f t="shared" si="83"/>
        <v>0</v>
      </c>
    </row>
    <row r="218" spans="1:48" ht="25.5">
      <c r="A218" s="91" t="s">
        <v>355</v>
      </c>
      <c r="B218" s="91" t="s">
        <v>61</v>
      </c>
      <c r="C218" s="95">
        <v>54097414458</v>
      </c>
      <c r="D218" s="95">
        <v>59651793473</v>
      </c>
      <c r="E218" s="96">
        <f t="shared" si="84"/>
        <v>5554379015</v>
      </c>
      <c r="F218" s="97">
        <f t="shared" si="85"/>
        <v>10.267365031488323</v>
      </c>
      <c r="G218" s="95">
        <v>68366861700</v>
      </c>
      <c r="H218" s="97">
        <f t="shared" si="86"/>
        <v>8715068227</v>
      </c>
      <c r="I218" s="97">
        <f t="shared" si="87"/>
        <v>14.609901428939724</v>
      </c>
      <c r="J218" s="95">
        <v>67870195618</v>
      </c>
      <c r="K218" s="97">
        <f t="shared" si="88"/>
        <v>-496666082</v>
      </c>
      <c r="L218" s="97">
        <f t="shared" si="89"/>
        <v>-0.72647196265848202</v>
      </c>
      <c r="M218" s="95">
        <v>72916856509</v>
      </c>
      <c r="N218" s="97">
        <f t="shared" si="90"/>
        <v>5046660891</v>
      </c>
      <c r="O218" s="97">
        <f t="shared" si="91"/>
        <v>7.435754155483183</v>
      </c>
      <c r="P218" s="95">
        <v>75531504651</v>
      </c>
      <c r="Q218" s="97">
        <f t="shared" si="92"/>
        <v>2614648142</v>
      </c>
      <c r="R218" s="97">
        <f t="shared" si="93"/>
        <v>3.5857938303707302</v>
      </c>
      <c r="S218" s="95">
        <v>92777120836</v>
      </c>
      <c r="T218" s="97">
        <f t="shared" si="94"/>
        <v>17245616185</v>
      </c>
      <c r="U218" s="97">
        <f t="shared" si="95"/>
        <v>22.832348256114976</v>
      </c>
      <c r="V218" s="95">
        <v>129582703054</v>
      </c>
      <c r="W218" s="97">
        <f t="shared" si="96"/>
        <v>36805582218</v>
      </c>
      <c r="X218" s="97">
        <f t="shared" si="97"/>
        <v>39.670968323171387</v>
      </c>
      <c r="Y218" s="95">
        <v>186712044927</v>
      </c>
      <c r="Z218" s="97">
        <f t="shared" si="98"/>
        <v>57129341873</v>
      </c>
      <c r="AA218" s="97">
        <f t="shared" si="99"/>
        <v>44.087166362931121</v>
      </c>
      <c r="AB218" s="95">
        <v>190720277295</v>
      </c>
      <c r="AC218" s="97">
        <f t="shared" si="100"/>
        <v>4008232368</v>
      </c>
      <c r="AD218" s="97">
        <f t="shared" si="101"/>
        <v>2.1467454708490417</v>
      </c>
      <c r="AE218" s="97">
        <v>190215842650.33499</v>
      </c>
      <c r="AF218" s="97">
        <f t="shared" si="102"/>
        <v>-504434644.66500854</v>
      </c>
      <c r="AG218" s="97">
        <f t="shared" si="103"/>
        <v>-0.2644892571568388</v>
      </c>
      <c r="AH218" s="97">
        <v>0</v>
      </c>
      <c r="AI218" s="97">
        <f t="shared" si="75"/>
        <v>-190215842650.33499</v>
      </c>
      <c r="AJ218" s="97">
        <f t="shared" si="76"/>
        <v>-100</v>
      </c>
      <c r="AK218" s="97">
        <v>0</v>
      </c>
      <c r="AL218" s="97">
        <f t="shared" si="77"/>
        <v>0</v>
      </c>
      <c r="AM218" s="97">
        <f t="shared" si="78"/>
        <v>0</v>
      </c>
      <c r="AN218" s="98">
        <v>0</v>
      </c>
      <c r="AO218" s="97">
        <f t="shared" si="79"/>
        <v>0</v>
      </c>
      <c r="AP218" s="97">
        <f t="shared" si="80"/>
        <v>0</v>
      </c>
      <c r="AQ218" s="98">
        <v>0</v>
      </c>
      <c r="AR218" s="97">
        <f t="shared" si="81"/>
        <v>0</v>
      </c>
      <c r="AS218" s="97">
        <f t="shared" si="82"/>
        <v>0</v>
      </c>
      <c r="AT218" s="97">
        <v>0</v>
      </c>
      <c r="AU218" s="97">
        <f t="shared" si="73"/>
        <v>0</v>
      </c>
      <c r="AV218" s="97">
        <f t="shared" si="83"/>
        <v>0</v>
      </c>
    </row>
    <row r="219" spans="1:48">
      <c r="A219" s="91" t="s">
        <v>2536</v>
      </c>
      <c r="B219" s="91" t="s">
        <v>2537</v>
      </c>
      <c r="C219" s="95"/>
      <c r="D219" s="95"/>
      <c r="E219" s="96"/>
      <c r="F219" s="97"/>
      <c r="G219" s="95"/>
      <c r="H219" s="97"/>
      <c r="I219" s="97"/>
      <c r="J219" s="95"/>
      <c r="K219" s="97"/>
      <c r="L219" s="97"/>
      <c r="M219" s="95"/>
      <c r="N219" s="97"/>
      <c r="O219" s="97"/>
      <c r="P219" s="95"/>
      <c r="Q219" s="97"/>
      <c r="R219" s="97"/>
      <c r="S219" s="95"/>
      <c r="T219" s="97"/>
      <c r="U219" s="97"/>
      <c r="V219" s="95"/>
      <c r="W219" s="97"/>
      <c r="X219" s="97"/>
      <c r="Y219" s="95"/>
      <c r="Z219" s="97"/>
      <c r="AA219" s="97"/>
      <c r="AB219" s="95"/>
      <c r="AC219" s="97"/>
      <c r="AD219" s="97"/>
      <c r="AE219" s="97"/>
      <c r="AF219" s="97"/>
      <c r="AG219" s="97"/>
      <c r="AH219" s="97">
        <v>20482819742.191399</v>
      </c>
      <c r="AI219" s="97">
        <f t="shared" si="75"/>
        <v>20482819742.191399</v>
      </c>
      <c r="AJ219" s="97">
        <f t="shared" si="76"/>
        <v>0</v>
      </c>
      <c r="AK219" s="97">
        <v>24529497221.132603</v>
      </c>
      <c r="AL219" s="97">
        <f t="shared" si="77"/>
        <v>4046677478.9412041</v>
      </c>
      <c r="AM219" s="97">
        <f t="shared" si="78"/>
        <v>19.756447256164066</v>
      </c>
      <c r="AN219" s="97">
        <v>31294342647.599197</v>
      </c>
      <c r="AO219" s="97">
        <f t="shared" si="79"/>
        <v>6764845426.4665947</v>
      </c>
      <c r="AP219" s="97">
        <f t="shared" si="80"/>
        <v>27.578410456120395</v>
      </c>
      <c r="AQ219" s="97">
        <v>34939503717.171799</v>
      </c>
      <c r="AR219" s="97">
        <f t="shared" si="81"/>
        <v>3645161069.5726013</v>
      </c>
      <c r="AS219" s="97">
        <f t="shared" si="82"/>
        <v>11.64798733950159</v>
      </c>
      <c r="AT219" s="97">
        <v>36153078266.805397</v>
      </c>
      <c r="AU219" s="97">
        <f t="shared" si="73"/>
        <v>1213574549.6335983</v>
      </c>
      <c r="AV219" s="97">
        <f t="shared" si="83"/>
        <v>3.4733594370922902</v>
      </c>
    </row>
    <row r="220" spans="1:48">
      <c r="A220" s="91" t="s">
        <v>2540</v>
      </c>
      <c r="B220" s="91" t="s">
        <v>2541</v>
      </c>
      <c r="C220" s="95"/>
      <c r="D220" s="95"/>
      <c r="E220" s="96"/>
      <c r="F220" s="97"/>
      <c r="G220" s="95"/>
      <c r="H220" s="97"/>
      <c r="I220" s="97"/>
      <c r="J220" s="95"/>
      <c r="K220" s="97"/>
      <c r="L220" s="97"/>
      <c r="M220" s="95"/>
      <c r="N220" s="97"/>
      <c r="O220" s="97"/>
      <c r="P220" s="95"/>
      <c r="Q220" s="97"/>
      <c r="R220" s="97"/>
      <c r="S220" s="95"/>
      <c r="T220" s="97"/>
      <c r="U220" s="97"/>
      <c r="V220" s="95"/>
      <c r="W220" s="97"/>
      <c r="X220" s="97"/>
      <c r="Y220" s="95"/>
      <c r="Z220" s="97"/>
      <c r="AA220" s="97"/>
      <c r="AB220" s="95"/>
      <c r="AC220" s="97"/>
      <c r="AD220" s="97"/>
      <c r="AE220" s="97"/>
      <c r="AF220" s="97"/>
      <c r="AG220" s="97"/>
      <c r="AH220" s="97">
        <v>263610831719.76199</v>
      </c>
      <c r="AI220" s="97">
        <f t="shared" si="75"/>
        <v>263610831719.76199</v>
      </c>
      <c r="AJ220" s="97">
        <f t="shared" si="76"/>
        <v>0</v>
      </c>
      <c r="AK220" s="97">
        <v>293763545058.539</v>
      </c>
      <c r="AL220" s="97">
        <f t="shared" si="77"/>
        <v>30152713338.777008</v>
      </c>
      <c r="AM220" s="97">
        <f t="shared" si="78"/>
        <v>11.43834384272631</v>
      </c>
      <c r="AN220" s="97">
        <v>314899455462.20099</v>
      </c>
      <c r="AO220" s="97">
        <f t="shared" si="79"/>
        <v>21135910403.661987</v>
      </c>
      <c r="AP220" s="97">
        <f t="shared" si="80"/>
        <v>7.194871780108107</v>
      </c>
      <c r="AQ220" s="97">
        <v>347947447877.97302</v>
      </c>
      <c r="AR220" s="97">
        <f t="shared" si="81"/>
        <v>33047992415.772034</v>
      </c>
      <c r="AS220" s="97">
        <f t="shared" si="82"/>
        <v>10.494775980880968</v>
      </c>
      <c r="AT220" s="97">
        <v>387336244614.76898</v>
      </c>
      <c r="AU220" s="97">
        <f t="shared" si="73"/>
        <v>39388796736.795959</v>
      </c>
      <c r="AV220" s="97">
        <f t="shared" si="83"/>
        <v>11.320329255758708</v>
      </c>
    </row>
    <row r="221" spans="1:48">
      <c r="A221" s="91" t="s">
        <v>2545</v>
      </c>
      <c r="B221" s="91" t="s">
        <v>2546</v>
      </c>
      <c r="C221" s="95"/>
      <c r="D221" s="95"/>
      <c r="E221" s="96"/>
      <c r="F221" s="97"/>
      <c r="G221" s="95"/>
      <c r="H221" s="97"/>
      <c r="I221" s="97"/>
      <c r="J221" s="95"/>
      <c r="K221" s="97"/>
      <c r="L221" s="97"/>
      <c r="M221" s="95"/>
      <c r="N221" s="97"/>
      <c r="O221" s="97"/>
      <c r="P221" s="95"/>
      <c r="Q221" s="97"/>
      <c r="R221" s="97"/>
      <c r="S221" s="95"/>
      <c r="T221" s="97"/>
      <c r="U221" s="97"/>
      <c r="V221" s="95"/>
      <c r="W221" s="97"/>
      <c r="X221" s="97"/>
      <c r="Y221" s="95"/>
      <c r="Z221" s="97"/>
      <c r="AA221" s="97"/>
      <c r="AB221" s="95"/>
      <c r="AC221" s="97"/>
      <c r="AD221" s="97"/>
      <c r="AE221" s="97"/>
      <c r="AF221" s="97"/>
      <c r="AG221" s="97"/>
      <c r="AH221" s="97">
        <v>3403777353.51652</v>
      </c>
      <c r="AI221" s="97">
        <f t="shared" si="75"/>
        <v>3403777353.51652</v>
      </c>
      <c r="AJ221" s="97">
        <f t="shared" si="76"/>
        <v>0</v>
      </c>
      <c r="AK221" s="97">
        <v>1883707066.7762799</v>
      </c>
      <c r="AL221" s="97">
        <f t="shared" si="77"/>
        <v>-1520070286.7402401</v>
      </c>
      <c r="AM221" s="97">
        <f t="shared" si="78"/>
        <v>-44.658334810583916</v>
      </c>
      <c r="AN221" s="97">
        <v>2226450876.10392</v>
      </c>
      <c r="AO221" s="97">
        <f t="shared" si="79"/>
        <v>342743809.32764006</v>
      </c>
      <c r="AP221" s="97">
        <f t="shared" si="80"/>
        <v>18.195175639182668</v>
      </c>
      <c r="AQ221" s="97">
        <v>2792323223.19136</v>
      </c>
      <c r="AR221" s="97">
        <f t="shared" si="81"/>
        <v>565872347.08744001</v>
      </c>
      <c r="AS221" s="97">
        <f t="shared" si="82"/>
        <v>25.41589186452941</v>
      </c>
      <c r="AT221" s="97">
        <v>12039339584.546099</v>
      </c>
      <c r="AU221" s="97">
        <f t="shared" si="73"/>
        <v>9247016361.3547382</v>
      </c>
      <c r="AV221" s="97">
        <f t="shared" si="83"/>
        <v>331.15852364635197</v>
      </c>
    </row>
    <row r="222" spans="1:48">
      <c r="A222" s="91" t="s">
        <v>2548</v>
      </c>
      <c r="B222" s="91" t="s">
        <v>2549</v>
      </c>
      <c r="C222" s="95"/>
      <c r="D222" s="95"/>
      <c r="E222" s="96"/>
      <c r="F222" s="97"/>
      <c r="G222" s="95"/>
      <c r="H222" s="97"/>
      <c r="I222" s="97"/>
      <c r="J222" s="95"/>
      <c r="K222" s="97"/>
      <c r="L222" s="97"/>
      <c r="M222" s="95"/>
      <c r="N222" s="97"/>
      <c r="O222" s="97"/>
      <c r="P222" s="95"/>
      <c r="Q222" s="97"/>
      <c r="R222" s="97"/>
      <c r="S222" s="95"/>
      <c r="T222" s="97"/>
      <c r="U222" s="97"/>
      <c r="V222" s="95"/>
      <c r="W222" s="97"/>
      <c r="X222" s="97"/>
      <c r="Y222" s="95"/>
      <c r="Z222" s="97"/>
      <c r="AA222" s="97"/>
      <c r="AB222" s="95"/>
      <c r="AC222" s="97"/>
      <c r="AD222" s="97"/>
      <c r="AE222" s="97"/>
      <c r="AF222" s="97"/>
      <c r="AG222" s="97"/>
      <c r="AH222" s="97">
        <v>128126325422.48399</v>
      </c>
      <c r="AI222" s="97">
        <f t="shared" si="75"/>
        <v>128126325422.48399</v>
      </c>
      <c r="AJ222" s="97">
        <f t="shared" si="76"/>
        <v>0</v>
      </c>
      <c r="AK222" s="97">
        <v>134324844867.45599</v>
      </c>
      <c r="AL222" s="97">
        <f t="shared" si="77"/>
        <v>6198519444.9720001</v>
      </c>
      <c r="AM222" s="97">
        <f t="shared" si="78"/>
        <v>4.8378187890216857</v>
      </c>
      <c r="AN222" s="97">
        <v>163324282960.495</v>
      </c>
      <c r="AO222" s="97">
        <f t="shared" si="79"/>
        <v>28999438093.039001</v>
      </c>
      <c r="AP222" s="97">
        <f t="shared" si="80"/>
        <v>21.589035238904593</v>
      </c>
      <c r="AQ222" s="97">
        <v>208659402305.85501</v>
      </c>
      <c r="AR222" s="97">
        <f t="shared" si="81"/>
        <v>45335119345.360016</v>
      </c>
      <c r="AS222" s="97">
        <f t="shared" si="82"/>
        <v>27.757733585963891</v>
      </c>
      <c r="AT222" s="97">
        <v>245017662084.009</v>
      </c>
      <c r="AU222" s="97">
        <f t="shared" si="73"/>
        <v>36358259778.153992</v>
      </c>
      <c r="AV222" s="97">
        <f t="shared" si="83"/>
        <v>17.42469276551444</v>
      </c>
    </row>
    <row r="223" spans="1:48">
      <c r="A223" s="91" t="s">
        <v>2551</v>
      </c>
      <c r="B223" s="91" t="s">
        <v>2552</v>
      </c>
      <c r="C223" s="95"/>
      <c r="D223" s="95"/>
      <c r="E223" s="96"/>
      <c r="F223" s="97"/>
      <c r="G223" s="95"/>
      <c r="H223" s="97"/>
      <c r="I223" s="97"/>
      <c r="J223" s="95"/>
      <c r="K223" s="97"/>
      <c r="L223" s="97"/>
      <c r="M223" s="95"/>
      <c r="N223" s="97"/>
      <c r="O223" s="97"/>
      <c r="P223" s="95"/>
      <c r="Q223" s="97"/>
      <c r="R223" s="97"/>
      <c r="S223" s="95"/>
      <c r="T223" s="97"/>
      <c r="U223" s="97"/>
      <c r="V223" s="95"/>
      <c r="W223" s="97"/>
      <c r="X223" s="97"/>
      <c r="Y223" s="95"/>
      <c r="Z223" s="97"/>
      <c r="AA223" s="97"/>
      <c r="AB223" s="95"/>
      <c r="AC223" s="97"/>
      <c r="AD223" s="97"/>
      <c r="AE223" s="97"/>
      <c r="AF223" s="97"/>
      <c r="AG223" s="97"/>
      <c r="AH223" s="97">
        <v>849787171.47885001</v>
      </c>
      <c r="AI223" s="97">
        <f t="shared" si="75"/>
        <v>849787171.47885001</v>
      </c>
      <c r="AJ223" s="97">
        <f t="shared" si="76"/>
        <v>0</v>
      </c>
      <c r="AK223" s="97">
        <v>957420335.10185003</v>
      </c>
      <c r="AL223" s="97">
        <f t="shared" si="77"/>
        <v>107633163.62300003</v>
      </c>
      <c r="AM223" s="97">
        <f t="shared" si="78"/>
        <v>12.665896501554668</v>
      </c>
      <c r="AN223" s="97">
        <v>1218080551.8383501</v>
      </c>
      <c r="AO223" s="97">
        <f t="shared" si="79"/>
        <v>260660216.73650002</v>
      </c>
      <c r="AP223" s="97">
        <f t="shared" si="80"/>
        <v>27.225264304499142</v>
      </c>
      <c r="AQ223" s="97">
        <v>2118662002.8003502</v>
      </c>
      <c r="AR223" s="97">
        <f t="shared" si="81"/>
        <v>900581450.96200013</v>
      </c>
      <c r="AS223" s="97">
        <f t="shared" si="82"/>
        <v>73.934474169448464</v>
      </c>
      <c r="AT223" s="97">
        <v>1921595393.60235</v>
      </c>
      <c r="AU223" s="97">
        <f t="shared" si="73"/>
        <v>-197066609.19800019</v>
      </c>
      <c r="AV223" s="97">
        <f t="shared" si="83"/>
        <v>-9.3014652142496814</v>
      </c>
    </row>
    <row r="224" spans="1:48">
      <c r="A224" s="91" t="s">
        <v>356</v>
      </c>
      <c r="B224" s="91" t="s">
        <v>2408</v>
      </c>
      <c r="C224" s="95">
        <v>13068474945</v>
      </c>
      <c r="D224" s="95">
        <v>13761140822</v>
      </c>
      <c r="E224" s="96">
        <f t="shared" si="84"/>
        <v>692665877</v>
      </c>
      <c r="F224" s="97">
        <f t="shared" si="85"/>
        <v>5.3002808660930558</v>
      </c>
      <c r="G224" s="95">
        <v>15055702396</v>
      </c>
      <c r="H224" s="97">
        <f t="shared" si="86"/>
        <v>1294561574</v>
      </c>
      <c r="I224" s="97">
        <f t="shared" si="87"/>
        <v>9.4073710221058011</v>
      </c>
      <c r="J224" s="95">
        <v>17926731966</v>
      </c>
      <c r="K224" s="97">
        <f t="shared" si="88"/>
        <v>2871029570</v>
      </c>
      <c r="L224" s="97">
        <f t="shared" si="89"/>
        <v>19.069383111363674</v>
      </c>
      <c r="M224" s="95">
        <v>14233769093</v>
      </c>
      <c r="N224" s="97">
        <f t="shared" si="90"/>
        <v>-3692962873</v>
      </c>
      <c r="O224" s="97">
        <f t="shared" si="91"/>
        <v>-20.600312873557247</v>
      </c>
      <c r="P224" s="95">
        <v>14086452122</v>
      </c>
      <c r="Q224" s="97">
        <f t="shared" si="92"/>
        <v>-147316971</v>
      </c>
      <c r="R224" s="97">
        <f t="shared" si="93"/>
        <v>-1.0349821613478944</v>
      </c>
      <c r="S224" s="95">
        <v>17253596852</v>
      </c>
      <c r="T224" s="97">
        <f t="shared" si="94"/>
        <v>3167144730</v>
      </c>
      <c r="U224" s="97">
        <f t="shared" si="95"/>
        <v>22.483622579837569</v>
      </c>
      <c r="V224" s="95">
        <v>16925054211</v>
      </c>
      <c r="W224" s="97">
        <f t="shared" si="96"/>
        <v>-328542641</v>
      </c>
      <c r="X224" s="97">
        <f t="shared" si="97"/>
        <v>-1.904197969954978</v>
      </c>
      <c r="Y224" s="95">
        <v>27389725442</v>
      </c>
      <c r="Z224" s="97">
        <f t="shared" si="98"/>
        <v>10464671231</v>
      </c>
      <c r="AA224" s="97">
        <f t="shared" si="99"/>
        <v>61.829469498530521</v>
      </c>
      <c r="AB224" s="95">
        <v>24961715992</v>
      </c>
      <c r="AC224" s="97">
        <f t="shared" si="100"/>
        <v>-2428009450</v>
      </c>
      <c r="AD224" s="97">
        <f t="shared" si="101"/>
        <v>-8.8646724668398367</v>
      </c>
      <c r="AE224" s="97">
        <v>24374578447.405201</v>
      </c>
      <c r="AF224" s="97">
        <f t="shared" si="102"/>
        <v>-587137544.59479904</v>
      </c>
      <c r="AG224" s="97">
        <f t="shared" si="103"/>
        <v>-2.3521521708802839</v>
      </c>
      <c r="AH224" s="97">
        <v>144419056083.81299</v>
      </c>
      <c r="AI224" s="97">
        <f t="shared" si="75"/>
        <v>120044477636.40779</v>
      </c>
      <c r="AJ224" s="97">
        <f t="shared" si="76"/>
        <v>492.49868216361767</v>
      </c>
      <c r="AK224" s="97">
        <v>146606383440.76501</v>
      </c>
      <c r="AL224" s="97">
        <f t="shared" si="77"/>
        <v>2187327356.9520264</v>
      </c>
      <c r="AM224" s="97">
        <f t="shared" si="78"/>
        <v>1.5145697640362781</v>
      </c>
      <c r="AN224" s="97">
        <v>204229878617.67499</v>
      </c>
      <c r="AO224" s="97">
        <f t="shared" si="79"/>
        <v>57623495176.909973</v>
      </c>
      <c r="AP224" s="97">
        <f t="shared" si="80"/>
        <v>39.304901890709438</v>
      </c>
      <c r="AQ224" s="97">
        <v>248209313794.02499</v>
      </c>
      <c r="AR224" s="97">
        <f t="shared" si="81"/>
        <v>43979435176.350006</v>
      </c>
      <c r="AS224" s="97">
        <f t="shared" si="82"/>
        <v>21.534280622416148</v>
      </c>
      <c r="AT224" s="97">
        <v>327598209158.46399</v>
      </c>
      <c r="AU224" s="97">
        <f t="shared" si="73"/>
        <v>79388895364.438995</v>
      </c>
      <c r="AV224" s="97">
        <f t="shared" si="83"/>
        <v>31.984656075524786</v>
      </c>
    </row>
    <row r="225" spans="1:48" ht="25.5">
      <c r="A225" s="91" t="s">
        <v>357</v>
      </c>
      <c r="B225" s="91" t="s">
        <v>216</v>
      </c>
      <c r="C225" s="95">
        <v>7644584410</v>
      </c>
      <c r="D225" s="95">
        <v>6141737627</v>
      </c>
      <c r="E225" s="96">
        <f t="shared" si="84"/>
        <v>-1502846783</v>
      </c>
      <c r="F225" s="97">
        <f t="shared" si="85"/>
        <v>-19.658972972214194</v>
      </c>
      <c r="G225" s="95">
        <v>7098643037</v>
      </c>
      <c r="H225" s="97">
        <f t="shared" si="86"/>
        <v>956905410</v>
      </c>
      <c r="I225" s="97">
        <f t="shared" si="87"/>
        <v>15.580369402191657</v>
      </c>
      <c r="J225" s="95">
        <v>9267552611</v>
      </c>
      <c r="K225" s="97">
        <f t="shared" si="88"/>
        <v>2168909574</v>
      </c>
      <c r="L225" s="97">
        <f t="shared" si="89"/>
        <v>30.553861670393502</v>
      </c>
      <c r="M225" s="95">
        <v>3001656976</v>
      </c>
      <c r="N225" s="97">
        <f t="shared" si="90"/>
        <v>-6265895635</v>
      </c>
      <c r="O225" s="97">
        <f t="shared" si="91"/>
        <v>-67.611114800284781</v>
      </c>
      <c r="P225" s="95">
        <v>4385705723</v>
      </c>
      <c r="Q225" s="97">
        <f t="shared" si="92"/>
        <v>1384048747</v>
      </c>
      <c r="R225" s="97">
        <f t="shared" si="93"/>
        <v>46.109490793461006</v>
      </c>
      <c r="S225" s="95">
        <v>6631637499</v>
      </c>
      <c r="T225" s="97">
        <f t="shared" si="94"/>
        <v>2245931776</v>
      </c>
      <c r="U225" s="97">
        <f t="shared" si="95"/>
        <v>51.210270771740063</v>
      </c>
      <c r="V225" s="95">
        <v>2360497728</v>
      </c>
      <c r="W225" s="97">
        <f t="shared" si="96"/>
        <v>-4271139771</v>
      </c>
      <c r="X225" s="97">
        <f t="shared" si="97"/>
        <v>-64.405507261879961</v>
      </c>
      <c r="Y225" s="95">
        <v>7608922020</v>
      </c>
      <c r="Z225" s="97">
        <f t="shared" si="98"/>
        <v>5248424292</v>
      </c>
      <c r="AA225" s="97">
        <f t="shared" si="99"/>
        <v>222.34396711099058</v>
      </c>
      <c r="AB225" s="95">
        <v>7385916822</v>
      </c>
      <c r="AC225" s="97">
        <f t="shared" si="100"/>
        <v>-223005198</v>
      </c>
      <c r="AD225" s="97">
        <f t="shared" si="101"/>
        <v>-2.9308382634732273</v>
      </c>
      <c r="AE225" s="97">
        <v>4554026615.0213203</v>
      </c>
      <c r="AF225" s="97">
        <f t="shared" si="102"/>
        <v>-2831890206.9786797</v>
      </c>
      <c r="AG225" s="97">
        <f t="shared" si="103"/>
        <v>-38.341756009809011</v>
      </c>
      <c r="AH225" s="97">
        <v>0</v>
      </c>
      <c r="AI225" s="97">
        <f t="shared" si="75"/>
        <v>-4554026615.0213203</v>
      </c>
      <c r="AJ225" s="97">
        <f t="shared" si="76"/>
        <v>-100</v>
      </c>
      <c r="AK225" s="97">
        <v>0</v>
      </c>
      <c r="AL225" s="97">
        <f t="shared" si="77"/>
        <v>0</v>
      </c>
      <c r="AM225" s="97">
        <f t="shared" si="78"/>
        <v>0</v>
      </c>
      <c r="AN225" s="98">
        <v>0</v>
      </c>
      <c r="AO225" s="97">
        <f t="shared" si="79"/>
        <v>0</v>
      </c>
      <c r="AP225" s="97">
        <f t="shared" si="80"/>
        <v>0</v>
      </c>
      <c r="AQ225" s="98">
        <v>0</v>
      </c>
      <c r="AR225" s="97">
        <f t="shared" si="81"/>
        <v>0</v>
      </c>
      <c r="AS225" s="97">
        <f t="shared" si="82"/>
        <v>0</v>
      </c>
      <c r="AT225" s="97">
        <v>0</v>
      </c>
      <c r="AU225" s="97">
        <f t="shared" si="73"/>
        <v>0</v>
      </c>
      <c r="AV225" s="97">
        <f t="shared" si="83"/>
        <v>0</v>
      </c>
    </row>
    <row r="226" spans="1:48" ht="25.5">
      <c r="A226" s="91" t="s">
        <v>358</v>
      </c>
      <c r="B226" s="91" t="s">
        <v>60</v>
      </c>
      <c r="C226" s="95">
        <v>1989509012</v>
      </c>
      <c r="D226" s="95">
        <v>1951994958</v>
      </c>
      <c r="E226" s="96">
        <f t="shared" si="84"/>
        <v>-37514054</v>
      </c>
      <c r="F226" s="97">
        <f t="shared" si="85"/>
        <v>-1.8855935697565966</v>
      </c>
      <c r="G226" s="95">
        <v>2885978069</v>
      </c>
      <c r="H226" s="97">
        <f t="shared" si="86"/>
        <v>933983111</v>
      </c>
      <c r="I226" s="97">
        <f t="shared" si="87"/>
        <v>47.847619030581534</v>
      </c>
      <c r="J226" s="95">
        <v>3688640894</v>
      </c>
      <c r="K226" s="97">
        <f t="shared" si="88"/>
        <v>802662825</v>
      </c>
      <c r="L226" s="97">
        <f t="shared" si="89"/>
        <v>27.81250604853436</v>
      </c>
      <c r="M226" s="95">
        <v>3989878951</v>
      </c>
      <c r="N226" s="97">
        <f t="shared" si="90"/>
        <v>301238057</v>
      </c>
      <c r="O226" s="97">
        <f t="shared" si="91"/>
        <v>8.1666409297255917</v>
      </c>
      <c r="P226" s="95">
        <v>5195249505</v>
      </c>
      <c r="Q226" s="97">
        <f t="shared" si="92"/>
        <v>1205370554</v>
      </c>
      <c r="R226" s="97">
        <f t="shared" si="93"/>
        <v>30.210704856043137</v>
      </c>
      <c r="S226" s="95">
        <v>5419277323</v>
      </c>
      <c r="T226" s="97">
        <f t="shared" si="94"/>
        <v>224027818</v>
      </c>
      <c r="U226" s="97">
        <f t="shared" si="95"/>
        <v>4.3121666781237682</v>
      </c>
      <c r="V226" s="95">
        <v>6132213372</v>
      </c>
      <c r="W226" s="97">
        <f t="shared" si="96"/>
        <v>712936049</v>
      </c>
      <c r="X226" s="97">
        <f t="shared" si="97"/>
        <v>13.155555741246571</v>
      </c>
      <c r="Y226" s="95">
        <v>7008791975</v>
      </c>
      <c r="Z226" s="97">
        <f t="shared" si="98"/>
        <v>876578603</v>
      </c>
      <c r="AA226" s="97">
        <f t="shared" si="99"/>
        <v>14.294652677979256</v>
      </c>
      <c r="AB226" s="95">
        <v>5351875434</v>
      </c>
      <c r="AC226" s="97">
        <f t="shared" si="100"/>
        <v>-1656916541</v>
      </c>
      <c r="AD226" s="97">
        <f t="shared" si="101"/>
        <v>-23.640543861340671</v>
      </c>
      <c r="AE226" s="97">
        <v>5938396679.6680307</v>
      </c>
      <c r="AF226" s="97">
        <f t="shared" si="102"/>
        <v>586521245.66803074</v>
      </c>
      <c r="AG226" s="97">
        <f t="shared" si="103"/>
        <v>10.959172217311192</v>
      </c>
      <c r="AH226" s="97">
        <v>0</v>
      </c>
      <c r="AI226" s="97">
        <f t="shared" si="75"/>
        <v>-5938396679.6680307</v>
      </c>
      <c r="AJ226" s="97">
        <f t="shared" si="76"/>
        <v>-100</v>
      </c>
      <c r="AK226" s="97">
        <v>0</v>
      </c>
      <c r="AL226" s="97">
        <f t="shared" si="77"/>
        <v>0</v>
      </c>
      <c r="AM226" s="97">
        <f t="shared" si="78"/>
        <v>0</v>
      </c>
      <c r="AN226" s="98">
        <v>0</v>
      </c>
      <c r="AO226" s="97">
        <f t="shared" si="79"/>
        <v>0</v>
      </c>
      <c r="AP226" s="97">
        <f t="shared" si="80"/>
        <v>0</v>
      </c>
      <c r="AQ226" s="98">
        <v>0</v>
      </c>
      <c r="AR226" s="97">
        <f t="shared" si="81"/>
        <v>0</v>
      </c>
      <c r="AS226" s="97">
        <f t="shared" si="82"/>
        <v>0</v>
      </c>
      <c r="AT226" s="97">
        <v>0</v>
      </c>
      <c r="AU226" s="97">
        <f t="shared" si="73"/>
        <v>0</v>
      </c>
      <c r="AV226" s="97">
        <f t="shared" si="83"/>
        <v>0</v>
      </c>
    </row>
    <row r="227" spans="1:48" ht="25.5">
      <c r="A227" s="91" t="s">
        <v>359</v>
      </c>
      <c r="B227" s="91" t="s">
        <v>217</v>
      </c>
      <c r="C227" s="95">
        <v>1130223792</v>
      </c>
      <c r="D227" s="95">
        <v>1405533541</v>
      </c>
      <c r="E227" s="96">
        <f t="shared" si="84"/>
        <v>275309749</v>
      </c>
      <c r="F227" s="97">
        <f t="shared" si="85"/>
        <v>24.358870424486692</v>
      </c>
      <c r="G227" s="95">
        <v>601926046</v>
      </c>
      <c r="H227" s="97">
        <f t="shared" si="86"/>
        <v>-803607495</v>
      </c>
      <c r="I227" s="97">
        <f t="shared" si="87"/>
        <v>-57.174551268855133</v>
      </c>
      <c r="J227" s="95">
        <v>700417019</v>
      </c>
      <c r="K227" s="97">
        <f t="shared" si="88"/>
        <v>98490973</v>
      </c>
      <c r="L227" s="97">
        <f t="shared" si="89"/>
        <v>16.362636847916033</v>
      </c>
      <c r="M227" s="95">
        <v>296286399</v>
      </c>
      <c r="N227" s="97">
        <f t="shared" si="90"/>
        <v>-404130620</v>
      </c>
      <c r="O227" s="97">
        <f t="shared" si="91"/>
        <v>-57.698572284406467</v>
      </c>
      <c r="P227" s="95">
        <v>466776221</v>
      </c>
      <c r="Q227" s="97">
        <f t="shared" si="92"/>
        <v>170489822</v>
      </c>
      <c r="R227" s="97">
        <f t="shared" si="93"/>
        <v>57.54223702992185</v>
      </c>
      <c r="S227" s="95">
        <v>389009920</v>
      </c>
      <c r="T227" s="97">
        <f t="shared" si="94"/>
        <v>-77766301</v>
      </c>
      <c r="U227" s="97">
        <f t="shared" si="95"/>
        <v>-16.660296197907648</v>
      </c>
      <c r="V227" s="95">
        <v>585976056</v>
      </c>
      <c r="W227" s="97">
        <f t="shared" si="96"/>
        <v>196966136</v>
      </c>
      <c r="X227" s="97">
        <f t="shared" si="97"/>
        <v>50.632676925051165</v>
      </c>
      <c r="Y227" s="95">
        <v>717978225</v>
      </c>
      <c r="Z227" s="97">
        <f t="shared" si="98"/>
        <v>132002169</v>
      </c>
      <c r="AA227" s="97">
        <f t="shared" si="99"/>
        <v>22.526887856318826</v>
      </c>
      <c r="AB227" s="95">
        <v>70251887</v>
      </c>
      <c r="AC227" s="97">
        <f t="shared" si="100"/>
        <v>-647726338</v>
      </c>
      <c r="AD227" s="97">
        <f t="shared" si="101"/>
        <v>-90.215317880984486</v>
      </c>
      <c r="AE227" s="97">
        <v>83213558.09582001</v>
      </c>
      <c r="AF227" s="97">
        <f t="shared" si="102"/>
        <v>12961671.09582001</v>
      </c>
      <c r="AG227" s="97">
        <f t="shared" si="103"/>
        <v>18.450281763705519</v>
      </c>
      <c r="AH227" s="97">
        <v>0</v>
      </c>
      <c r="AI227" s="97">
        <f t="shared" si="75"/>
        <v>-83213558.09582001</v>
      </c>
      <c r="AJ227" s="97">
        <f t="shared" si="76"/>
        <v>-100</v>
      </c>
      <c r="AK227" s="97">
        <v>0</v>
      </c>
      <c r="AL227" s="97">
        <f t="shared" si="77"/>
        <v>0</v>
      </c>
      <c r="AM227" s="97">
        <f t="shared" si="78"/>
        <v>0</v>
      </c>
      <c r="AN227" s="98">
        <v>0</v>
      </c>
      <c r="AO227" s="97">
        <f t="shared" si="79"/>
        <v>0</v>
      </c>
      <c r="AP227" s="97">
        <f t="shared" si="80"/>
        <v>0</v>
      </c>
      <c r="AQ227" s="98">
        <v>0</v>
      </c>
      <c r="AR227" s="97">
        <f t="shared" si="81"/>
        <v>0</v>
      </c>
      <c r="AS227" s="97">
        <f t="shared" si="82"/>
        <v>0</v>
      </c>
      <c r="AT227" s="97">
        <v>0</v>
      </c>
      <c r="AU227" s="97">
        <f t="shared" si="73"/>
        <v>0</v>
      </c>
      <c r="AV227" s="97">
        <f t="shared" si="83"/>
        <v>0</v>
      </c>
    </row>
    <row r="228" spans="1:48" ht="25.5">
      <c r="A228" s="91" t="s">
        <v>360</v>
      </c>
      <c r="B228" s="91" t="s">
        <v>202</v>
      </c>
      <c r="C228" s="95">
        <v>1941410005</v>
      </c>
      <c r="D228" s="95">
        <v>4060096426</v>
      </c>
      <c r="E228" s="96">
        <f t="shared" si="84"/>
        <v>2118686421</v>
      </c>
      <c r="F228" s="97">
        <f t="shared" si="85"/>
        <v>109.13132288096969</v>
      </c>
      <c r="G228" s="95">
        <v>3959228033</v>
      </c>
      <c r="H228" s="97">
        <f t="shared" si="86"/>
        <v>-100868393</v>
      </c>
      <c r="I228" s="97">
        <f t="shared" si="87"/>
        <v>-2.4843841726038849</v>
      </c>
      <c r="J228" s="95">
        <v>3631731044</v>
      </c>
      <c r="K228" s="97">
        <f t="shared" si="88"/>
        <v>-327496989</v>
      </c>
      <c r="L228" s="97">
        <f t="shared" si="89"/>
        <v>-8.2717384871577568</v>
      </c>
      <c r="M228" s="95">
        <v>6385531962</v>
      </c>
      <c r="N228" s="97">
        <f t="shared" si="90"/>
        <v>2753800918</v>
      </c>
      <c r="O228" s="97">
        <f t="shared" si="91"/>
        <v>75.826124914992462</v>
      </c>
      <c r="P228" s="95">
        <v>3255702573</v>
      </c>
      <c r="Q228" s="97">
        <f t="shared" si="92"/>
        <v>-3129829389</v>
      </c>
      <c r="R228" s="97">
        <f t="shared" si="93"/>
        <v>-49.014387644216136</v>
      </c>
      <c r="S228" s="95">
        <v>4351201900</v>
      </c>
      <c r="T228" s="97">
        <f t="shared" si="94"/>
        <v>1095499327</v>
      </c>
      <c r="U228" s="97">
        <f t="shared" si="95"/>
        <v>33.648630439559504</v>
      </c>
      <c r="V228" s="95">
        <v>7749527014</v>
      </c>
      <c r="W228" s="97">
        <f t="shared" si="96"/>
        <v>3398325114</v>
      </c>
      <c r="X228" s="97">
        <f t="shared" si="97"/>
        <v>78.100837242234149</v>
      </c>
      <c r="Y228" s="95">
        <v>11988747413</v>
      </c>
      <c r="Z228" s="97">
        <f t="shared" si="98"/>
        <v>4239220399</v>
      </c>
      <c r="AA228" s="97">
        <f t="shared" si="99"/>
        <v>54.702956597758622</v>
      </c>
      <c r="AB228" s="95">
        <v>12064886072</v>
      </c>
      <c r="AC228" s="97">
        <f t="shared" si="100"/>
        <v>76138659</v>
      </c>
      <c r="AD228" s="97">
        <f t="shared" si="101"/>
        <v>0.63508435349500336</v>
      </c>
      <c r="AE228" s="97">
        <v>13931650361.544802</v>
      </c>
      <c r="AF228" s="97">
        <f t="shared" si="102"/>
        <v>1866764289.5448017</v>
      </c>
      <c r="AG228" s="97">
        <f t="shared" si="103"/>
        <v>15.472705489338679</v>
      </c>
      <c r="AH228" s="97">
        <v>0</v>
      </c>
      <c r="AI228" s="97">
        <f t="shared" si="75"/>
        <v>-13931650361.544802</v>
      </c>
      <c r="AJ228" s="97">
        <f t="shared" si="76"/>
        <v>-100</v>
      </c>
      <c r="AK228" s="97">
        <v>0</v>
      </c>
      <c r="AL228" s="97">
        <f t="shared" si="77"/>
        <v>0</v>
      </c>
      <c r="AM228" s="97">
        <f t="shared" si="78"/>
        <v>0</v>
      </c>
      <c r="AN228" s="98">
        <v>0</v>
      </c>
      <c r="AO228" s="97">
        <f t="shared" si="79"/>
        <v>0</v>
      </c>
      <c r="AP228" s="97">
        <f t="shared" si="80"/>
        <v>0</v>
      </c>
      <c r="AQ228" s="98">
        <v>0</v>
      </c>
      <c r="AR228" s="97">
        <f t="shared" si="81"/>
        <v>0</v>
      </c>
      <c r="AS228" s="97">
        <f t="shared" si="82"/>
        <v>0</v>
      </c>
      <c r="AT228" s="97">
        <v>0</v>
      </c>
      <c r="AU228" s="97">
        <f t="shared" si="73"/>
        <v>0</v>
      </c>
      <c r="AV228" s="97">
        <f t="shared" si="83"/>
        <v>0</v>
      </c>
    </row>
    <row r="229" spans="1:48" ht="25.5">
      <c r="A229" s="91" t="s">
        <v>361</v>
      </c>
      <c r="B229" s="91" t="s">
        <v>59</v>
      </c>
      <c r="C229" s="95">
        <v>361129026</v>
      </c>
      <c r="D229" s="95">
        <v>194052908</v>
      </c>
      <c r="E229" s="96">
        <f t="shared" si="84"/>
        <v>-167076118</v>
      </c>
      <c r="F229" s="97">
        <f t="shared" si="85"/>
        <v>-46.264937452023034</v>
      </c>
      <c r="G229" s="95">
        <v>422770535</v>
      </c>
      <c r="H229" s="97">
        <f t="shared" si="86"/>
        <v>228717627</v>
      </c>
      <c r="I229" s="97">
        <f t="shared" si="87"/>
        <v>117.86354008155342</v>
      </c>
      <c r="J229" s="95">
        <v>460648227</v>
      </c>
      <c r="K229" s="97">
        <f t="shared" si="88"/>
        <v>37877692</v>
      </c>
      <c r="L229" s="97">
        <f t="shared" si="89"/>
        <v>8.9593973241299789</v>
      </c>
      <c r="M229" s="95">
        <v>430857876</v>
      </c>
      <c r="N229" s="97">
        <f t="shared" si="90"/>
        <v>-29790351</v>
      </c>
      <c r="O229" s="97">
        <f t="shared" si="91"/>
        <v>-6.4670499643538184</v>
      </c>
      <c r="P229" s="95">
        <v>689358235</v>
      </c>
      <c r="Q229" s="97">
        <f t="shared" si="92"/>
        <v>258500359</v>
      </c>
      <c r="R229" s="97">
        <f t="shared" si="93"/>
        <v>59.996665582596897</v>
      </c>
      <c r="S229" s="95">
        <v>444817232</v>
      </c>
      <c r="T229" s="97">
        <f t="shared" si="94"/>
        <v>-244541003</v>
      </c>
      <c r="U229" s="97">
        <f t="shared" si="95"/>
        <v>-35.473718972835655</v>
      </c>
      <c r="V229" s="95">
        <v>-176651326</v>
      </c>
      <c r="W229" s="97">
        <f t="shared" si="96"/>
        <v>-621468558</v>
      </c>
      <c r="X229" s="97">
        <f t="shared" si="97"/>
        <v>-139.71323799793799</v>
      </c>
      <c r="Y229" s="95">
        <v>-491679275</v>
      </c>
      <c r="Z229" s="97">
        <f t="shared" si="98"/>
        <v>-315027949</v>
      </c>
      <c r="AA229" s="97">
        <f t="shared" si="99"/>
        <v>178.3331923588278</v>
      </c>
      <c r="AB229" s="95">
        <v>-283281603</v>
      </c>
      <c r="AC229" s="97">
        <f t="shared" si="100"/>
        <v>208397672</v>
      </c>
      <c r="AD229" s="97">
        <f t="shared" si="101"/>
        <v>-42.384880265697596</v>
      </c>
      <c r="AE229" s="97">
        <v>-221288922.15178001</v>
      </c>
      <c r="AF229" s="97">
        <f t="shared" si="102"/>
        <v>61992680.848219991</v>
      </c>
      <c r="AG229" s="97">
        <f t="shared" si="103"/>
        <v>-21.883765197495013</v>
      </c>
      <c r="AH229" s="97">
        <v>0</v>
      </c>
      <c r="AI229" s="97">
        <f t="shared" si="75"/>
        <v>221288922.15178001</v>
      </c>
      <c r="AJ229" s="97">
        <f t="shared" si="76"/>
        <v>-100</v>
      </c>
      <c r="AK229" s="97">
        <v>0</v>
      </c>
      <c r="AL229" s="97">
        <f t="shared" si="77"/>
        <v>0</v>
      </c>
      <c r="AM229" s="97">
        <f t="shared" si="78"/>
        <v>0</v>
      </c>
      <c r="AN229" s="98">
        <v>0</v>
      </c>
      <c r="AO229" s="97">
        <f t="shared" si="79"/>
        <v>0</v>
      </c>
      <c r="AP229" s="97">
        <f t="shared" si="80"/>
        <v>0</v>
      </c>
      <c r="AQ229" s="98">
        <v>0</v>
      </c>
      <c r="AR229" s="97">
        <f t="shared" si="81"/>
        <v>0</v>
      </c>
      <c r="AS229" s="97">
        <f t="shared" si="82"/>
        <v>0</v>
      </c>
      <c r="AT229" s="97">
        <v>0</v>
      </c>
      <c r="AU229" s="97">
        <f t="shared" si="73"/>
        <v>0</v>
      </c>
      <c r="AV229" s="97">
        <f t="shared" si="83"/>
        <v>0</v>
      </c>
    </row>
    <row r="230" spans="1:48" ht="25.5">
      <c r="A230" s="91" t="s">
        <v>362</v>
      </c>
      <c r="B230" s="91" t="s">
        <v>58</v>
      </c>
      <c r="C230" s="95">
        <v>1618700</v>
      </c>
      <c r="D230" s="95">
        <v>7725362</v>
      </c>
      <c r="E230" s="96">
        <f t="shared" si="84"/>
        <v>6106662</v>
      </c>
      <c r="F230" s="97">
        <f t="shared" si="85"/>
        <v>377.25718168900971</v>
      </c>
      <c r="G230" s="95">
        <v>87156676</v>
      </c>
      <c r="H230" s="97">
        <f t="shared" si="86"/>
        <v>79431314</v>
      </c>
      <c r="I230" s="97">
        <f t="shared" si="87"/>
        <v>1028.1888926370052</v>
      </c>
      <c r="J230" s="95">
        <v>177742171</v>
      </c>
      <c r="K230" s="97">
        <f t="shared" si="88"/>
        <v>90585495</v>
      </c>
      <c r="L230" s="97">
        <f t="shared" si="89"/>
        <v>103.9340864720449</v>
      </c>
      <c r="M230" s="95">
        <v>129556929</v>
      </c>
      <c r="N230" s="97">
        <f t="shared" si="90"/>
        <v>-48185242</v>
      </c>
      <c r="O230" s="97">
        <f t="shared" si="91"/>
        <v>-27.109628361633998</v>
      </c>
      <c r="P230" s="95">
        <v>93659865</v>
      </c>
      <c r="Q230" s="97">
        <f t="shared" si="92"/>
        <v>-35897064</v>
      </c>
      <c r="R230" s="97">
        <f t="shared" si="93"/>
        <v>-27.707560125942781</v>
      </c>
      <c r="S230" s="95">
        <v>17652978</v>
      </c>
      <c r="T230" s="97">
        <f t="shared" si="94"/>
        <v>-76006887</v>
      </c>
      <c r="U230" s="97">
        <f t="shared" si="95"/>
        <v>-81.152035613119878</v>
      </c>
      <c r="V230" s="95">
        <v>273491367</v>
      </c>
      <c r="W230" s="97">
        <f t="shared" si="96"/>
        <v>255838389</v>
      </c>
      <c r="X230" s="97">
        <f t="shared" si="97"/>
        <v>1449.2647586146654</v>
      </c>
      <c r="Y230" s="95">
        <v>556965084</v>
      </c>
      <c r="Z230" s="97">
        <f t="shared" si="98"/>
        <v>283473717</v>
      </c>
      <c r="AA230" s="97">
        <f t="shared" si="99"/>
        <v>103.64996895861798</v>
      </c>
      <c r="AB230" s="95">
        <v>372067380</v>
      </c>
      <c r="AC230" s="97">
        <f t="shared" si="100"/>
        <v>-184897704</v>
      </c>
      <c r="AD230" s="97">
        <f t="shared" si="101"/>
        <v>-33.197359998243627</v>
      </c>
      <c r="AE230" s="97">
        <v>88580155.226999998</v>
      </c>
      <c r="AF230" s="97">
        <f t="shared" si="102"/>
        <v>-283487224.773</v>
      </c>
      <c r="AG230" s="97">
        <f t="shared" si="103"/>
        <v>-76.192442555162998</v>
      </c>
      <c r="AH230" s="97">
        <v>0</v>
      </c>
      <c r="AI230" s="97">
        <f t="shared" si="75"/>
        <v>-88580155.226999998</v>
      </c>
      <c r="AJ230" s="97">
        <f t="shared" si="76"/>
        <v>-100</v>
      </c>
      <c r="AK230" s="97">
        <v>0</v>
      </c>
      <c r="AL230" s="97">
        <f t="shared" si="77"/>
        <v>0</v>
      </c>
      <c r="AM230" s="97">
        <f t="shared" si="78"/>
        <v>0</v>
      </c>
      <c r="AN230" s="98">
        <v>0</v>
      </c>
      <c r="AO230" s="97">
        <f t="shared" si="79"/>
        <v>0</v>
      </c>
      <c r="AP230" s="97">
        <f t="shared" si="80"/>
        <v>0</v>
      </c>
      <c r="AQ230" s="98">
        <v>0</v>
      </c>
      <c r="AR230" s="97">
        <f t="shared" si="81"/>
        <v>0</v>
      </c>
      <c r="AS230" s="97">
        <f t="shared" si="82"/>
        <v>0</v>
      </c>
      <c r="AT230" s="97">
        <v>0</v>
      </c>
      <c r="AU230" s="97">
        <f t="shared" si="73"/>
        <v>0</v>
      </c>
      <c r="AV230" s="97">
        <f t="shared" si="83"/>
        <v>0</v>
      </c>
    </row>
    <row r="231" spans="1:48">
      <c r="A231" s="91" t="s">
        <v>2557</v>
      </c>
      <c r="B231" s="91" t="s">
        <v>2537</v>
      </c>
      <c r="C231" s="95"/>
      <c r="D231" s="95"/>
      <c r="E231" s="96"/>
      <c r="F231" s="97"/>
      <c r="G231" s="95"/>
      <c r="H231" s="97"/>
      <c r="I231" s="97"/>
      <c r="J231" s="95"/>
      <c r="K231" s="97"/>
      <c r="L231" s="97"/>
      <c r="M231" s="95"/>
      <c r="N231" s="97"/>
      <c r="O231" s="97"/>
      <c r="P231" s="95"/>
      <c r="Q231" s="97"/>
      <c r="R231" s="97"/>
      <c r="S231" s="95"/>
      <c r="T231" s="97"/>
      <c r="U231" s="97"/>
      <c r="V231" s="95"/>
      <c r="W231" s="97"/>
      <c r="X231" s="97"/>
      <c r="Y231" s="95"/>
      <c r="Z231" s="97"/>
      <c r="AA231" s="97"/>
      <c r="AB231" s="95"/>
      <c r="AC231" s="97"/>
      <c r="AD231" s="97"/>
      <c r="AE231" s="97"/>
      <c r="AF231" s="97"/>
      <c r="AG231" s="97"/>
      <c r="AH231" s="97">
        <v>2860189460.4449201</v>
      </c>
      <c r="AI231" s="97">
        <f t="shared" si="75"/>
        <v>2860189460.4449201</v>
      </c>
      <c r="AJ231" s="97">
        <f t="shared" si="76"/>
        <v>0</v>
      </c>
      <c r="AK231" s="97">
        <v>4270036647.8464704</v>
      </c>
      <c r="AL231" s="97">
        <f t="shared" si="77"/>
        <v>1409847187.4015503</v>
      </c>
      <c r="AM231" s="97">
        <f t="shared" si="78"/>
        <v>49.292090852689171</v>
      </c>
      <c r="AN231" s="97">
        <v>11497998749.3592</v>
      </c>
      <c r="AO231" s="97">
        <f t="shared" si="79"/>
        <v>7227962101.5127296</v>
      </c>
      <c r="AP231" s="97">
        <f t="shared" si="80"/>
        <v>169.27166433473224</v>
      </c>
      <c r="AQ231" s="97">
        <v>10108205896.869699</v>
      </c>
      <c r="AR231" s="97">
        <f t="shared" si="81"/>
        <v>-1389792852.4895</v>
      </c>
      <c r="AS231" s="97">
        <f t="shared" si="82"/>
        <v>-12.087258685490424</v>
      </c>
      <c r="AT231" s="97">
        <v>18892663219.341103</v>
      </c>
      <c r="AU231" s="97">
        <f t="shared" si="73"/>
        <v>8784457322.4714031</v>
      </c>
      <c r="AV231" s="97">
        <f t="shared" si="83"/>
        <v>86.904218336032969</v>
      </c>
    </row>
    <row r="232" spans="1:48">
      <c r="A232" s="91" t="s">
        <v>2586</v>
      </c>
      <c r="B232" s="91" t="s">
        <v>2541</v>
      </c>
      <c r="C232" s="95"/>
      <c r="D232" s="95"/>
      <c r="E232" s="96"/>
      <c r="F232" s="97"/>
      <c r="G232" s="95"/>
      <c r="H232" s="97"/>
      <c r="I232" s="97"/>
      <c r="J232" s="95"/>
      <c r="K232" s="97"/>
      <c r="L232" s="97"/>
      <c r="M232" s="95"/>
      <c r="N232" s="97"/>
      <c r="O232" s="97"/>
      <c r="P232" s="95"/>
      <c r="Q232" s="97"/>
      <c r="R232" s="97"/>
      <c r="S232" s="95"/>
      <c r="T232" s="97"/>
      <c r="U232" s="97"/>
      <c r="V232" s="95"/>
      <c r="W232" s="97"/>
      <c r="X232" s="97"/>
      <c r="Y232" s="95"/>
      <c r="Z232" s="97"/>
      <c r="AA232" s="97"/>
      <c r="AB232" s="95"/>
      <c r="AC232" s="97"/>
      <c r="AD232" s="97"/>
      <c r="AE232" s="97"/>
      <c r="AF232" s="97"/>
      <c r="AG232" s="97"/>
      <c r="AH232" s="97">
        <v>36370930873.568604</v>
      </c>
      <c r="AI232" s="97">
        <f t="shared" si="75"/>
        <v>36370930873.568604</v>
      </c>
      <c r="AJ232" s="97">
        <f t="shared" si="76"/>
        <v>0</v>
      </c>
      <c r="AK232" s="97">
        <v>37315491974.5084</v>
      </c>
      <c r="AL232" s="97">
        <f t="shared" si="77"/>
        <v>944561100.93979645</v>
      </c>
      <c r="AM232" s="97">
        <f t="shared" si="78"/>
        <v>2.5970220674946365</v>
      </c>
      <c r="AN232" s="97">
        <v>39189460224.806702</v>
      </c>
      <c r="AO232" s="97">
        <f t="shared" si="79"/>
        <v>1873968250.2983017</v>
      </c>
      <c r="AP232" s="97">
        <f t="shared" si="80"/>
        <v>5.0219577744773645</v>
      </c>
      <c r="AQ232" s="97">
        <v>44482288531.876503</v>
      </c>
      <c r="AR232" s="97">
        <f t="shared" si="81"/>
        <v>5292828307.0698013</v>
      </c>
      <c r="AS232" s="97">
        <f t="shared" si="82"/>
        <v>13.505744342249123</v>
      </c>
      <c r="AT232" s="97">
        <v>58446204303.578003</v>
      </c>
      <c r="AU232" s="97">
        <f t="shared" si="73"/>
        <v>13963915771.7015</v>
      </c>
      <c r="AV232" s="97">
        <f t="shared" si="83"/>
        <v>31.392080382048693</v>
      </c>
    </row>
    <row r="233" spans="1:48">
      <c r="A233" s="91" t="s">
        <v>2602</v>
      </c>
      <c r="B233" s="91" t="s">
        <v>2546</v>
      </c>
      <c r="C233" s="95"/>
      <c r="D233" s="95"/>
      <c r="E233" s="96"/>
      <c r="F233" s="97"/>
      <c r="G233" s="95"/>
      <c r="H233" s="97"/>
      <c r="I233" s="97"/>
      <c r="J233" s="95"/>
      <c r="K233" s="97"/>
      <c r="L233" s="97"/>
      <c r="M233" s="95"/>
      <c r="N233" s="97"/>
      <c r="O233" s="97"/>
      <c r="P233" s="95"/>
      <c r="Q233" s="97"/>
      <c r="R233" s="97"/>
      <c r="S233" s="95"/>
      <c r="T233" s="97"/>
      <c r="U233" s="97"/>
      <c r="V233" s="95"/>
      <c r="W233" s="97"/>
      <c r="X233" s="97"/>
      <c r="Y233" s="95"/>
      <c r="Z233" s="97"/>
      <c r="AA233" s="97"/>
      <c r="AB233" s="95"/>
      <c r="AC233" s="97"/>
      <c r="AD233" s="97"/>
      <c r="AE233" s="97"/>
      <c r="AF233" s="97"/>
      <c r="AG233" s="97"/>
      <c r="AH233" s="97">
        <v>1811409547.0840299</v>
      </c>
      <c r="AI233" s="97">
        <f t="shared" si="75"/>
        <v>1811409547.0840299</v>
      </c>
      <c r="AJ233" s="97">
        <f t="shared" si="76"/>
        <v>0</v>
      </c>
      <c r="AK233" s="97">
        <v>1656831448.3675902</v>
      </c>
      <c r="AL233" s="97">
        <f t="shared" si="77"/>
        <v>-154578098.71643972</v>
      </c>
      <c r="AM233" s="97">
        <f t="shared" si="78"/>
        <v>-8.5335808771283332</v>
      </c>
      <c r="AN233" s="97">
        <v>2889123317.1798997</v>
      </c>
      <c r="AO233" s="97">
        <f t="shared" si="79"/>
        <v>1232291868.8123095</v>
      </c>
      <c r="AP233" s="97">
        <f t="shared" si="80"/>
        <v>74.376417107874033</v>
      </c>
      <c r="AQ233" s="97">
        <v>3621986656.4070897</v>
      </c>
      <c r="AR233" s="97">
        <f t="shared" si="81"/>
        <v>732863339.22719002</v>
      </c>
      <c r="AS233" s="97">
        <f t="shared" si="82"/>
        <v>25.366287927873731</v>
      </c>
      <c r="AT233" s="97">
        <v>11634293181.51</v>
      </c>
      <c r="AU233" s="97">
        <f t="shared" si="73"/>
        <v>8012306525.102911</v>
      </c>
      <c r="AV233" s="97">
        <f t="shared" si="83"/>
        <v>221.21303265790871</v>
      </c>
    </row>
    <row r="234" spans="1:48">
      <c r="A234" s="91" t="s">
        <v>2607</v>
      </c>
      <c r="B234" s="91" t="s">
        <v>2549</v>
      </c>
      <c r="C234" s="95"/>
      <c r="D234" s="95"/>
      <c r="E234" s="96"/>
      <c r="F234" s="97"/>
      <c r="G234" s="95"/>
      <c r="H234" s="97"/>
      <c r="I234" s="97"/>
      <c r="J234" s="95"/>
      <c r="K234" s="97"/>
      <c r="L234" s="97"/>
      <c r="M234" s="95"/>
      <c r="N234" s="97"/>
      <c r="O234" s="97"/>
      <c r="P234" s="95"/>
      <c r="Q234" s="97"/>
      <c r="R234" s="97"/>
      <c r="S234" s="95"/>
      <c r="T234" s="97"/>
      <c r="U234" s="97"/>
      <c r="V234" s="95"/>
      <c r="W234" s="97"/>
      <c r="X234" s="97"/>
      <c r="Y234" s="95"/>
      <c r="Z234" s="97"/>
      <c r="AA234" s="97"/>
      <c r="AB234" s="95"/>
      <c r="AC234" s="97"/>
      <c r="AD234" s="97"/>
      <c r="AE234" s="97"/>
      <c r="AF234" s="97"/>
      <c r="AG234" s="97"/>
      <c r="AH234" s="97">
        <v>103376526202.716</v>
      </c>
      <c r="AI234" s="97">
        <f t="shared" si="75"/>
        <v>103376526202.716</v>
      </c>
      <c r="AJ234" s="97">
        <f t="shared" si="76"/>
        <v>0</v>
      </c>
      <c r="AK234" s="97">
        <v>103364023370.04201</v>
      </c>
      <c r="AL234" s="97">
        <f t="shared" si="77"/>
        <v>-12502832.673995972</v>
      </c>
      <c r="AM234" s="97">
        <f t="shared" si="78"/>
        <v>-1.2094460060960615E-2</v>
      </c>
      <c r="AN234" s="97">
        <v>150648662299.26599</v>
      </c>
      <c r="AO234" s="97">
        <f t="shared" si="79"/>
        <v>47284638929.223984</v>
      </c>
      <c r="AP234" s="97">
        <f t="shared" si="80"/>
        <v>45.745741494548376</v>
      </c>
      <c r="AQ234" s="97">
        <v>189993379626.03799</v>
      </c>
      <c r="AR234" s="97">
        <f t="shared" si="81"/>
        <v>39344717326.772003</v>
      </c>
      <c r="AS234" s="97">
        <f t="shared" si="82"/>
        <v>26.116871352374233</v>
      </c>
      <c r="AT234" s="97">
        <v>238615692173.60101</v>
      </c>
      <c r="AU234" s="97">
        <f t="shared" si="73"/>
        <v>48622312547.563019</v>
      </c>
      <c r="AV234" s="97">
        <f t="shared" si="83"/>
        <v>25.591582529489088</v>
      </c>
    </row>
    <row r="235" spans="1:48" ht="25.5">
      <c r="A235" s="91" t="s">
        <v>7644</v>
      </c>
      <c r="B235" s="91" t="s">
        <v>7645</v>
      </c>
      <c r="C235" s="99"/>
      <c r="D235" s="99"/>
      <c r="E235" s="96"/>
      <c r="F235" s="97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7">
        <v>4634027.0630000001</v>
      </c>
      <c r="AO235" s="99">
        <f t="shared" si="79"/>
        <v>4634027.0630000001</v>
      </c>
      <c r="AP235" s="97">
        <f t="shared" si="80"/>
        <v>0</v>
      </c>
      <c r="AQ235" s="97">
        <v>3453082.8339999998</v>
      </c>
      <c r="AR235" s="97">
        <f t="shared" si="81"/>
        <v>-1180944.2290000003</v>
      </c>
      <c r="AS235" s="97">
        <f t="shared" si="82"/>
        <v>-25.484189301118899</v>
      </c>
      <c r="AT235" s="97">
        <v>9356280.4340000004</v>
      </c>
      <c r="AU235" s="97">
        <f t="shared" si="73"/>
        <v>5903197.6000000006</v>
      </c>
      <c r="AV235" s="97">
        <f t="shared" si="83"/>
        <v>170.9544162067443</v>
      </c>
    </row>
    <row r="236" spans="1:48">
      <c r="A236" s="91" t="s">
        <v>363</v>
      </c>
      <c r="B236" s="91" t="s">
        <v>57</v>
      </c>
      <c r="C236" s="95">
        <v>37888346325</v>
      </c>
      <c r="D236" s="95">
        <v>40589831276</v>
      </c>
      <c r="E236" s="96">
        <f>D236-C236</f>
        <v>2701484951</v>
      </c>
      <c r="F236" s="97">
        <f>IFERROR(E236/C236*100,0)</f>
        <v>7.1301210346503554</v>
      </c>
      <c r="G236" s="95">
        <v>46530526474</v>
      </c>
      <c r="H236" s="97">
        <f>G236-D236</f>
        <v>5940695198</v>
      </c>
      <c r="I236" s="97">
        <f>IFERROR(H236/D236*100,0)</f>
        <v>14.635919912070738</v>
      </c>
      <c r="J236" s="95">
        <v>55338742793</v>
      </c>
      <c r="K236" s="97">
        <f>J236-G236</f>
        <v>8808216319</v>
      </c>
      <c r="L236" s="97">
        <f>IFERROR(K236/G236*100,0)</f>
        <v>18.929973474342255</v>
      </c>
      <c r="M236" s="95">
        <v>60045858140</v>
      </c>
      <c r="N236" s="97">
        <f>M236-J236</f>
        <v>4707115347</v>
      </c>
      <c r="O236" s="97">
        <f>IFERROR(N236/J236*100,0)</f>
        <v>8.5060034063430514</v>
      </c>
      <c r="P236" s="95">
        <v>67727564713</v>
      </c>
      <c r="Q236" s="97">
        <f>P236-M236</f>
        <v>7681706573</v>
      </c>
      <c r="R236" s="97">
        <f>IFERROR(Q236/M236*100,0)</f>
        <v>12.793066517743334</v>
      </c>
      <c r="S236" s="95">
        <v>68154782836</v>
      </c>
      <c r="T236" s="97">
        <f>S236-P236</f>
        <v>427218123</v>
      </c>
      <c r="U236" s="97">
        <f>IFERROR(T236/P236*100,0)</f>
        <v>0.63078914000579356</v>
      </c>
      <c r="V236" s="95">
        <v>77548646235</v>
      </c>
      <c r="W236" s="97">
        <f>V236-S236</f>
        <v>9393863399</v>
      </c>
      <c r="X236" s="97">
        <f>IFERROR(W236/S236*100,0)</f>
        <v>13.783131583889476</v>
      </c>
      <c r="Y236" s="95">
        <v>85693889297</v>
      </c>
      <c r="Z236" s="97">
        <f>Y236-V236</f>
        <v>8145243062</v>
      </c>
      <c r="AA236" s="97">
        <f>IFERROR(Z236/V236*100,0)</f>
        <v>10.503398134529666</v>
      </c>
      <c r="AB236" s="95">
        <v>90553733829</v>
      </c>
      <c r="AC236" s="97">
        <f>AB236-Y236</f>
        <v>4859844532</v>
      </c>
      <c r="AD236" s="97">
        <f>IFERROR(AC236/Y236*100,0)</f>
        <v>5.6711681216342402</v>
      </c>
      <c r="AE236" s="97">
        <v>89434729194.735199</v>
      </c>
      <c r="AF236" s="97">
        <f>(AE236-AB236)</f>
        <v>-1119004634.264801</v>
      </c>
      <c r="AG236" s="97">
        <f>IFERROR(AF236/AB236*100,0)</f>
        <v>-1.2357354986354385</v>
      </c>
      <c r="AH236" s="97">
        <v>87888438400.281097</v>
      </c>
      <c r="AI236" s="97">
        <f t="shared" ref="AI236:AI265" si="104">AH236-AE236</f>
        <v>-1546290794.4541016</v>
      </c>
      <c r="AJ236" s="97">
        <f t="shared" ref="AJ236:AJ265" si="105">IFERROR(AI236/AE236*100,0)</f>
        <v>-1.7289601124493907</v>
      </c>
      <c r="AK236" s="97">
        <v>99535432575.105209</v>
      </c>
      <c r="AL236" s="97">
        <f t="shared" ref="AL236:AL265" si="106">AK236-AH236</f>
        <v>11646994174.824112</v>
      </c>
      <c r="AM236" s="97">
        <f t="shared" ref="AM236:AM265" si="107">IFERROR(AL236/AH236*100,0)</f>
        <v>13.252020842353323</v>
      </c>
      <c r="AN236" s="97">
        <v>100282674223.254</v>
      </c>
      <c r="AO236" s="97">
        <f t="shared" si="79"/>
        <v>747241648.14878845</v>
      </c>
      <c r="AP236" s="97">
        <f t="shared" si="80"/>
        <v>0.75072929188804371</v>
      </c>
      <c r="AQ236" s="97">
        <v>119441052559.522</v>
      </c>
      <c r="AR236" s="97">
        <f t="shared" si="81"/>
        <v>19158378336.268005</v>
      </c>
      <c r="AS236" s="97">
        <f t="shared" si="82"/>
        <v>19.104375192086245</v>
      </c>
      <c r="AT236" s="97">
        <v>135574391784.584</v>
      </c>
      <c r="AU236" s="97">
        <f t="shared" si="73"/>
        <v>16133339225.061996</v>
      </c>
      <c r="AV236" s="97">
        <f t="shared" si="83"/>
        <v>13.507365247825609</v>
      </c>
    </row>
    <row r="237" spans="1:48">
      <c r="A237" s="91" t="s">
        <v>364</v>
      </c>
      <c r="B237" s="91" t="s">
        <v>56</v>
      </c>
      <c r="C237" s="95">
        <v>6174159963</v>
      </c>
      <c r="D237" s="95">
        <v>6639966447</v>
      </c>
      <c r="E237" s="103">
        <f>D237-C237</f>
        <v>465806484</v>
      </c>
      <c r="F237" s="97">
        <f>IFERROR(E237/C237*100,0)</f>
        <v>7.5444511770256515</v>
      </c>
      <c r="G237" s="95">
        <v>9493253689</v>
      </c>
      <c r="H237" s="97">
        <f>G237-D237</f>
        <v>2853287242</v>
      </c>
      <c r="I237" s="97">
        <f>IFERROR(H237/D237*100,0)</f>
        <v>42.971410545141268</v>
      </c>
      <c r="J237" s="95">
        <v>8201994022</v>
      </c>
      <c r="K237" s="97">
        <f>J237-G237</f>
        <v>-1291259667</v>
      </c>
      <c r="L237" s="97">
        <f>IFERROR(K237/G237*100,0)</f>
        <v>-13.601866223128592</v>
      </c>
      <c r="M237" s="95">
        <v>10205411602</v>
      </c>
      <c r="N237" s="97">
        <f>M237-J237</f>
        <v>2003417580</v>
      </c>
      <c r="O237" s="97">
        <f>IFERROR(N237/J237*100,0)</f>
        <v>24.425981957878584</v>
      </c>
      <c r="P237" s="95">
        <v>13741108341</v>
      </c>
      <c r="Q237" s="97">
        <f>P237-M237</f>
        <v>3535696739</v>
      </c>
      <c r="R237" s="97">
        <f>IFERROR(Q237/M237*100,0)</f>
        <v>34.645312476246367</v>
      </c>
      <c r="S237" s="95">
        <v>15745000836</v>
      </c>
      <c r="T237" s="97">
        <f>S237-P237</f>
        <v>2003892495</v>
      </c>
      <c r="U237" s="97">
        <f>IFERROR(T237/P237*100,0)</f>
        <v>14.583194057359188</v>
      </c>
      <c r="V237" s="95">
        <v>16196241929</v>
      </c>
      <c r="W237" s="97">
        <f>V237-S237</f>
        <v>451241093</v>
      </c>
      <c r="X237" s="97">
        <f>IFERROR(W237/S237*100,0)</f>
        <v>2.8659324804115873</v>
      </c>
      <c r="Y237" s="95">
        <v>16729289646</v>
      </c>
      <c r="Z237" s="97">
        <f>Y237-V237</f>
        <v>533047717</v>
      </c>
      <c r="AA237" s="97">
        <f>IFERROR(Z237/V237*100,0)</f>
        <v>3.2911814934398911</v>
      </c>
      <c r="AB237" s="95">
        <v>15723227655</v>
      </c>
      <c r="AC237" s="97">
        <f>AB237-Y237</f>
        <v>-1006061991</v>
      </c>
      <c r="AD237" s="97">
        <f>IFERROR(AC237/Y237*100,0)</f>
        <v>-6.0137759121203986</v>
      </c>
      <c r="AE237" s="97">
        <v>16011873124.096699</v>
      </c>
      <c r="AF237" s="97">
        <f>(AE237-AB237)</f>
        <v>288645469.09669876</v>
      </c>
      <c r="AG237" s="97">
        <f>IFERROR(AF237/AB237*100,0)</f>
        <v>1.8357901789007629</v>
      </c>
      <c r="AH237" s="97">
        <v>17081502367.364</v>
      </c>
      <c r="AI237" s="97">
        <f t="shared" si="104"/>
        <v>1069629243.2673016</v>
      </c>
      <c r="AJ237" s="97">
        <f t="shared" si="105"/>
        <v>6.6802255737187162</v>
      </c>
      <c r="AK237" s="97">
        <v>19583056084.5597</v>
      </c>
      <c r="AL237" s="97">
        <f t="shared" si="106"/>
        <v>2501553717.1956997</v>
      </c>
      <c r="AM237" s="97">
        <f t="shared" si="107"/>
        <v>14.644810880190375</v>
      </c>
      <c r="AN237" s="97">
        <v>17980474571.546501</v>
      </c>
      <c r="AO237" s="97">
        <f t="shared" si="79"/>
        <v>-1602581513.0131989</v>
      </c>
      <c r="AP237" s="97">
        <f t="shared" si="80"/>
        <v>-8.1835108171740245</v>
      </c>
      <c r="AQ237" s="97">
        <v>22483514248.969398</v>
      </c>
      <c r="AR237" s="97">
        <f t="shared" si="81"/>
        <v>4503039677.4228973</v>
      </c>
      <c r="AS237" s="97">
        <f t="shared" si="82"/>
        <v>25.044053534319982</v>
      </c>
      <c r="AT237" s="97">
        <v>26610902128.014301</v>
      </c>
      <c r="AU237" s="97">
        <f t="shared" si="73"/>
        <v>4127387879.0449028</v>
      </c>
      <c r="AV237" s="97">
        <f t="shared" si="83"/>
        <v>18.357396594414034</v>
      </c>
    </row>
    <row r="238" spans="1:48">
      <c r="A238" s="91" t="s">
        <v>2620</v>
      </c>
      <c r="B238" s="91" t="s">
        <v>2621</v>
      </c>
      <c r="C238" s="95"/>
      <c r="D238" s="95"/>
      <c r="E238" s="103"/>
      <c r="F238" s="97"/>
      <c r="G238" s="95"/>
      <c r="H238" s="97"/>
      <c r="I238" s="97"/>
      <c r="J238" s="95"/>
      <c r="K238" s="97"/>
      <c r="L238" s="97"/>
      <c r="M238" s="95"/>
      <c r="N238" s="97"/>
      <c r="O238" s="97"/>
      <c r="P238" s="95"/>
      <c r="Q238" s="97"/>
      <c r="R238" s="97"/>
      <c r="S238" s="95"/>
      <c r="T238" s="97"/>
      <c r="U238" s="97"/>
      <c r="V238" s="95"/>
      <c r="W238" s="97"/>
      <c r="X238" s="97"/>
      <c r="Y238" s="95"/>
      <c r="Z238" s="97"/>
      <c r="AA238" s="97"/>
      <c r="AB238" s="95"/>
      <c r="AC238" s="97"/>
      <c r="AD238" s="97"/>
      <c r="AE238" s="97"/>
      <c r="AF238" s="97"/>
      <c r="AG238" s="97"/>
      <c r="AH238" s="97">
        <v>225340219.62248001</v>
      </c>
      <c r="AI238" s="97">
        <f t="shared" si="104"/>
        <v>225340219.62248001</v>
      </c>
      <c r="AJ238" s="97">
        <f t="shared" si="105"/>
        <v>0</v>
      </c>
      <c r="AK238" s="97">
        <v>306847191.42756999</v>
      </c>
      <c r="AL238" s="97">
        <f t="shared" si="106"/>
        <v>81506971.80508998</v>
      </c>
      <c r="AM238" s="97">
        <f t="shared" si="107"/>
        <v>36.170627658764751</v>
      </c>
      <c r="AN238" s="97">
        <v>354109023.33601999</v>
      </c>
      <c r="AO238" s="97">
        <f t="shared" si="79"/>
        <v>47261831.908450007</v>
      </c>
      <c r="AP238" s="97">
        <f t="shared" si="80"/>
        <v>15.402400031289179</v>
      </c>
      <c r="AQ238" s="97">
        <v>407263207.70584005</v>
      </c>
      <c r="AR238" s="97">
        <f t="shared" si="81"/>
        <v>53154184.369820058</v>
      </c>
      <c r="AS238" s="97">
        <f t="shared" si="82"/>
        <v>15.01068339605149</v>
      </c>
      <c r="AT238" s="97">
        <v>403769912.41830999</v>
      </c>
      <c r="AU238" s="97">
        <f t="shared" si="73"/>
        <v>-3493295.2875300646</v>
      </c>
      <c r="AV238" s="97">
        <f t="shared" si="83"/>
        <v>-0.85774880260070485</v>
      </c>
    </row>
    <row r="239" spans="1:48">
      <c r="A239" s="91" t="s">
        <v>365</v>
      </c>
      <c r="B239" s="91" t="s">
        <v>55</v>
      </c>
      <c r="C239" s="95">
        <v>221885269</v>
      </c>
      <c r="D239" s="95">
        <v>794790988</v>
      </c>
      <c r="E239" s="103">
        <f>D239-C239</f>
        <v>572905719</v>
      </c>
      <c r="F239" s="97">
        <f>IFERROR(E239/C239*100,0)</f>
        <v>258.19907810103427</v>
      </c>
      <c r="G239" s="95">
        <v>1018549775</v>
      </c>
      <c r="H239" s="97">
        <f>G239-D239</f>
        <v>223758787</v>
      </c>
      <c r="I239" s="97">
        <f>IFERROR(H239/D239*100,0)</f>
        <v>28.15316106729685</v>
      </c>
      <c r="J239" s="95">
        <v>1670670464</v>
      </c>
      <c r="K239" s="97">
        <f>J239-G239</f>
        <v>652120689</v>
      </c>
      <c r="L239" s="97">
        <f>IFERROR(K239/G239*100,0)</f>
        <v>64.024430126647474</v>
      </c>
      <c r="M239" s="95">
        <v>2608456868</v>
      </c>
      <c r="N239" s="97">
        <f>M239-J239</f>
        <v>937786404</v>
      </c>
      <c r="O239" s="97">
        <f>IFERROR(N239/J239*100,0)</f>
        <v>56.132338735115148</v>
      </c>
      <c r="P239" s="95">
        <v>5553075201</v>
      </c>
      <c r="Q239" s="97">
        <f>P239-M239</f>
        <v>2944618333</v>
      </c>
      <c r="R239" s="97">
        <f>IFERROR(Q239/M239*100,0)</f>
        <v>112.88736912325284</v>
      </c>
      <c r="S239" s="95">
        <v>805105202</v>
      </c>
      <c r="T239" s="97">
        <f>S239-P239</f>
        <v>-4747969999</v>
      </c>
      <c r="U239" s="97">
        <f>IFERROR(T239/P239*100,0)</f>
        <v>-85.501633367849649</v>
      </c>
      <c r="V239" s="95">
        <v>3000919324</v>
      </c>
      <c r="W239" s="97">
        <f>V239-S239</f>
        <v>2195814122</v>
      </c>
      <c r="X239" s="97">
        <f>IFERROR(W239/S239*100,0)</f>
        <v>272.7362978832175</v>
      </c>
      <c r="Y239" s="95">
        <v>539100983</v>
      </c>
      <c r="Z239" s="97">
        <f>Y239-V239</f>
        <v>-2461818341</v>
      </c>
      <c r="AA239" s="97">
        <f>IFERROR(Z239/V239*100,0)</f>
        <v>-82.035472307152233</v>
      </c>
      <c r="AB239" s="95">
        <v>668453904</v>
      </c>
      <c r="AC239" s="97">
        <f>AB239-Y239</f>
        <v>129352921</v>
      </c>
      <c r="AD239" s="97">
        <f>IFERROR(AC239/Y239*100,0)</f>
        <v>23.994191270098277</v>
      </c>
      <c r="AE239" s="97">
        <v>645362795.52284992</v>
      </c>
      <c r="AF239" s="97">
        <f>(AE239-AB239)</f>
        <v>-23091108.477150083</v>
      </c>
      <c r="AG239" s="97">
        <f>IFERROR(AF239/AB239*100,0)</f>
        <v>-3.4544055078403857</v>
      </c>
      <c r="AH239" s="97">
        <v>867404183.65843999</v>
      </c>
      <c r="AI239" s="97">
        <f t="shared" si="104"/>
        <v>222041388.13559008</v>
      </c>
      <c r="AJ239" s="97">
        <f t="shared" si="105"/>
        <v>34.405669133080416</v>
      </c>
      <c r="AK239" s="97">
        <v>776804076.47817004</v>
      </c>
      <c r="AL239" s="97">
        <f t="shared" si="106"/>
        <v>-90600107.180269957</v>
      </c>
      <c r="AM239" s="97">
        <f t="shared" si="107"/>
        <v>-10.444970048235991</v>
      </c>
      <c r="AN239" s="97">
        <v>1411984816.1279199</v>
      </c>
      <c r="AO239" s="97">
        <f t="shared" si="79"/>
        <v>635180739.64974988</v>
      </c>
      <c r="AP239" s="97">
        <f t="shared" si="80"/>
        <v>81.768461170993859</v>
      </c>
      <c r="AQ239" s="97">
        <v>1296965843.5990901</v>
      </c>
      <c r="AR239" s="97">
        <f t="shared" si="81"/>
        <v>-115018972.52882981</v>
      </c>
      <c r="AS239" s="97">
        <f t="shared" si="82"/>
        <v>-8.1459071808042438</v>
      </c>
      <c r="AT239" s="97">
        <v>1296678926.95416</v>
      </c>
      <c r="AU239" s="97">
        <f t="shared" si="73"/>
        <v>-286916.64493012428</v>
      </c>
      <c r="AV239" s="97">
        <f t="shared" si="83"/>
        <v>-2.2122143489448295E-2</v>
      </c>
    </row>
    <row r="240" spans="1:48">
      <c r="A240" s="91" t="s">
        <v>366</v>
      </c>
      <c r="B240" s="91" t="s">
        <v>54</v>
      </c>
      <c r="C240" s="95">
        <v>309702291</v>
      </c>
      <c r="D240" s="95">
        <v>404454951</v>
      </c>
      <c r="E240" s="96">
        <f>D240-C240</f>
        <v>94752660</v>
      </c>
      <c r="F240" s="97">
        <f>IFERROR(E240/C240*100,0)</f>
        <v>30.594755916739409</v>
      </c>
      <c r="G240" s="95">
        <v>370308824</v>
      </c>
      <c r="H240" s="97">
        <f>G240-D240</f>
        <v>-34146127</v>
      </c>
      <c r="I240" s="97">
        <f>IFERROR(H240/D240*100,0)</f>
        <v>-8.4425043915459455</v>
      </c>
      <c r="J240" s="95">
        <v>990233453</v>
      </c>
      <c r="K240" s="97">
        <f>J240-G240</f>
        <v>619924629</v>
      </c>
      <c r="L240" s="97">
        <f>IFERROR(K240/G240*100,0)</f>
        <v>167.40746879960926</v>
      </c>
      <c r="M240" s="95">
        <v>710303454</v>
      </c>
      <c r="N240" s="97">
        <f>M240-J240</f>
        <v>-279929999</v>
      </c>
      <c r="O240" s="97">
        <f>IFERROR(N240/J240*100,0)</f>
        <v>-28.269091308915819</v>
      </c>
      <c r="P240" s="95">
        <v>698653677</v>
      </c>
      <c r="Q240" s="97">
        <f>P240-M240</f>
        <v>-11649777</v>
      </c>
      <c r="R240" s="97">
        <f>IFERROR(Q240/M240*100,0)</f>
        <v>-1.6401126778133335</v>
      </c>
      <c r="S240" s="95">
        <v>676890403</v>
      </c>
      <c r="T240" s="97">
        <f>S240-P240</f>
        <v>-21763274</v>
      </c>
      <c r="U240" s="97">
        <f>IFERROR(T240/P240*100,0)</f>
        <v>-3.1150303385578546</v>
      </c>
      <c r="V240" s="95">
        <v>821212653</v>
      </c>
      <c r="W240" s="97">
        <f>V240-S240</f>
        <v>144322250</v>
      </c>
      <c r="X240" s="97">
        <f>IFERROR(W240/S240*100,0)</f>
        <v>21.321361532141562</v>
      </c>
      <c r="Y240" s="95">
        <v>1022374703</v>
      </c>
      <c r="Z240" s="97">
        <f>Y240-V240</f>
        <v>201162050</v>
      </c>
      <c r="AA240" s="97">
        <f>IFERROR(Z240/V240*100,0)</f>
        <v>24.495731923409611</v>
      </c>
      <c r="AB240" s="95">
        <v>922775141</v>
      </c>
      <c r="AC240" s="97">
        <f>AB240-Y240</f>
        <v>-99599562</v>
      </c>
      <c r="AD240" s="97">
        <f>IFERROR(AC240/Y240*100,0)</f>
        <v>-9.7419822407323409</v>
      </c>
      <c r="AE240" s="97">
        <v>875290401.02679002</v>
      </c>
      <c r="AF240" s="97">
        <f>(AE240-AB240)</f>
        <v>-47484739.973209977</v>
      </c>
      <c r="AG240" s="97">
        <f>IFERROR(AF240/AB240*100,0)</f>
        <v>-5.1458625035944667</v>
      </c>
      <c r="AH240" s="97">
        <v>787415553.91329002</v>
      </c>
      <c r="AI240" s="97">
        <f t="shared" si="104"/>
        <v>-87874847.113499999</v>
      </c>
      <c r="AJ240" s="97">
        <f t="shared" si="105"/>
        <v>-10.039507689152689</v>
      </c>
      <c r="AK240" s="97">
        <v>754162225.36425996</v>
      </c>
      <c r="AL240" s="97">
        <f t="shared" si="106"/>
        <v>-33253328.549030066</v>
      </c>
      <c r="AM240" s="97">
        <f t="shared" si="107"/>
        <v>-4.2230977510881011</v>
      </c>
      <c r="AN240" s="97">
        <v>747616038.52339005</v>
      </c>
      <c r="AO240" s="97">
        <f t="shared" si="79"/>
        <v>-6546186.8408699036</v>
      </c>
      <c r="AP240" s="97">
        <f t="shared" si="80"/>
        <v>-0.86800778674748647</v>
      </c>
      <c r="AQ240" s="97">
        <v>972375967.98111999</v>
      </c>
      <c r="AR240" s="97">
        <f t="shared" si="81"/>
        <v>224759929.45772994</v>
      </c>
      <c r="AS240" s="97">
        <f t="shared" si="82"/>
        <v>30.063551057793159</v>
      </c>
      <c r="AT240" s="97">
        <v>2200439654.7305002</v>
      </c>
      <c r="AU240" s="97">
        <f t="shared" si="73"/>
        <v>1228063686.7493801</v>
      </c>
      <c r="AV240" s="97">
        <f t="shared" si="83"/>
        <v>126.29514994072998</v>
      </c>
    </row>
    <row r="241" spans="1:48">
      <c r="A241" s="91" t="s">
        <v>2642</v>
      </c>
      <c r="B241" s="91" t="s">
        <v>2643</v>
      </c>
      <c r="C241" s="95"/>
      <c r="D241" s="95"/>
      <c r="E241" s="96"/>
      <c r="F241" s="97"/>
      <c r="G241" s="95"/>
      <c r="H241" s="97"/>
      <c r="I241" s="97"/>
      <c r="J241" s="95"/>
      <c r="K241" s="97"/>
      <c r="L241" s="97"/>
      <c r="M241" s="95"/>
      <c r="N241" s="97"/>
      <c r="O241" s="97"/>
      <c r="P241" s="95"/>
      <c r="Q241" s="97"/>
      <c r="R241" s="97"/>
      <c r="S241" s="95"/>
      <c r="T241" s="97"/>
      <c r="U241" s="97"/>
      <c r="V241" s="95"/>
      <c r="W241" s="97"/>
      <c r="X241" s="97"/>
      <c r="Y241" s="95"/>
      <c r="Z241" s="97"/>
      <c r="AA241" s="97"/>
      <c r="AB241" s="95"/>
      <c r="AC241" s="97"/>
      <c r="AD241" s="97"/>
      <c r="AE241" s="97"/>
      <c r="AF241" s="97"/>
      <c r="AG241" s="97"/>
      <c r="AH241" s="97">
        <v>12538936782.8426</v>
      </c>
      <c r="AI241" s="97">
        <f t="shared" si="104"/>
        <v>12538936782.8426</v>
      </c>
      <c r="AJ241" s="97">
        <f t="shared" si="105"/>
        <v>0</v>
      </c>
      <c r="AK241" s="97">
        <v>14255844047.0651</v>
      </c>
      <c r="AL241" s="97">
        <f t="shared" si="106"/>
        <v>1716907264.2224998</v>
      </c>
      <c r="AM241" s="97">
        <f t="shared" si="107"/>
        <v>13.692606430329842</v>
      </c>
      <c r="AN241" s="97">
        <v>14691484798.467501</v>
      </c>
      <c r="AO241" s="97">
        <f t="shared" si="79"/>
        <v>435640751.40240097</v>
      </c>
      <c r="AP241" s="97">
        <f t="shared" si="80"/>
        <v>3.0558748395686042</v>
      </c>
      <c r="AQ241" s="97">
        <v>15795857877.704399</v>
      </c>
      <c r="AR241" s="97">
        <f t="shared" si="81"/>
        <v>1104373079.2368984</v>
      </c>
      <c r="AS241" s="97">
        <f t="shared" si="82"/>
        <v>7.5170964295732583</v>
      </c>
      <c r="AT241" s="97">
        <v>18857090595.540699</v>
      </c>
      <c r="AU241" s="97">
        <f t="shared" si="73"/>
        <v>3061232717.8362999</v>
      </c>
      <c r="AV241" s="97">
        <f t="shared" si="83"/>
        <v>19.379971265487146</v>
      </c>
    </row>
    <row r="242" spans="1:48">
      <c r="A242" s="91" t="s">
        <v>367</v>
      </c>
      <c r="B242" s="91" t="s">
        <v>218</v>
      </c>
      <c r="C242" s="95">
        <v>0</v>
      </c>
      <c r="D242" s="95">
        <v>0</v>
      </c>
      <c r="E242" s="96">
        <f>D242-C242</f>
        <v>0</v>
      </c>
      <c r="F242" s="97">
        <f>IFERROR(E242/C242*100,0)</f>
        <v>0</v>
      </c>
      <c r="G242" s="95">
        <v>0</v>
      </c>
      <c r="H242" s="97">
        <f>G242-D242</f>
        <v>0</v>
      </c>
      <c r="I242" s="97">
        <f>IFERROR(H242/D242*100,0)</f>
        <v>0</v>
      </c>
      <c r="J242" s="95">
        <v>0</v>
      </c>
      <c r="K242" s="97">
        <f>J242-G242</f>
        <v>0</v>
      </c>
      <c r="L242" s="97">
        <f>IFERROR(K242/G242*100,0)</f>
        <v>0</v>
      </c>
      <c r="M242" s="95">
        <v>0</v>
      </c>
      <c r="N242" s="97">
        <f>M242-J242</f>
        <v>0</v>
      </c>
      <c r="O242" s="97">
        <f>IFERROR(N242/J242*100,0)</f>
        <v>0</v>
      </c>
      <c r="P242" s="95">
        <v>0</v>
      </c>
      <c r="Q242" s="97">
        <f>P242-M242</f>
        <v>0</v>
      </c>
      <c r="R242" s="97">
        <f>IFERROR(Q242/M242*100,0)</f>
        <v>0</v>
      </c>
      <c r="S242" s="95">
        <v>21</v>
      </c>
      <c r="T242" s="97">
        <f>S242-P242</f>
        <v>21</v>
      </c>
      <c r="U242" s="97">
        <f>IFERROR(T242/P242*100,0)</f>
        <v>0</v>
      </c>
      <c r="V242" s="95">
        <v>33892</v>
      </c>
      <c r="W242" s="97">
        <f>V242-S242</f>
        <v>33871</v>
      </c>
      <c r="X242" s="97">
        <f>IFERROR(W242/S242*100,0)</f>
        <v>161290.47619047618</v>
      </c>
      <c r="Y242" s="95">
        <v>347480</v>
      </c>
      <c r="Z242" s="97">
        <f>Y242-V242</f>
        <v>313588</v>
      </c>
      <c r="AA242" s="97">
        <f>IFERROR(Z242/V242*100,0)</f>
        <v>925.25669774578068</v>
      </c>
      <c r="AB242" s="95">
        <v>1929945</v>
      </c>
      <c r="AC242" s="97">
        <f>AB242-Y242</f>
        <v>1582465</v>
      </c>
      <c r="AD242" s="97">
        <f>IFERROR(AC242/Y242*100,0)</f>
        <v>455.41182226315186</v>
      </c>
      <c r="AE242" s="97">
        <v>2762011.18</v>
      </c>
      <c r="AF242" s="97">
        <f>(AE242-AB242)</f>
        <v>832066.18000000017</v>
      </c>
      <c r="AG242" s="97">
        <f>IFERROR(AF242/AB242*100,0)</f>
        <v>43.113465927785519</v>
      </c>
      <c r="AH242" s="97">
        <v>0</v>
      </c>
      <c r="AI242" s="97">
        <f t="shared" si="104"/>
        <v>-2762011.18</v>
      </c>
      <c r="AJ242" s="97">
        <f t="shared" si="105"/>
        <v>-100</v>
      </c>
      <c r="AK242" s="97">
        <v>0</v>
      </c>
      <c r="AL242" s="97">
        <f t="shared" si="106"/>
        <v>0</v>
      </c>
      <c r="AM242" s="97">
        <f t="shared" si="107"/>
        <v>0</v>
      </c>
      <c r="AN242" s="98">
        <v>0</v>
      </c>
      <c r="AO242" s="97">
        <f t="shared" si="79"/>
        <v>0</v>
      </c>
      <c r="AP242" s="97">
        <f t="shared" si="80"/>
        <v>0</v>
      </c>
      <c r="AQ242" s="98">
        <v>0</v>
      </c>
      <c r="AR242" s="97">
        <f t="shared" si="81"/>
        <v>0</v>
      </c>
      <c r="AS242" s="97">
        <f t="shared" si="82"/>
        <v>0</v>
      </c>
      <c r="AT242" s="97">
        <v>0</v>
      </c>
      <c r="AU242" s="97">
        <f t="shared" si="73"/>
        <v>0</v>
      </c>
      <c r="AV242" s="97">
        <f t="shared" si="83"/>
        <v>0</v>
      </c>
    </row>
    <row r="243" spans="1:48" ht="25.5">
      <c r="A243" s="91" t="s">
        <v>2677</v>
      </c>
      <c r="B243" s="91" t="s">
        <v>1114</v>
      </c>
      <c r="C243" s="95"/>
      <c r="D243" s="95"/>
      <c r="E243" s="96"/>
      <c r="F243" s="97"/>
      <c r="G243" s="95"/>
      <c r="H243" s="97"/>
      <c r="I243" s="97"/>
      <c r="J243" s="95"/>
      <c r="K243" s="97"/>
      <c r="L243" s="97"/>
      <c r="M243" s="95"/>
      <c r="N243" s="97"/>
      <c r="O243" s="97"/>
      <c r="P243" s="95"/>
      <c r="Q243" s="97"/>
      <c r="R243" s="97"/>
      <c r="S243" s="95"/>
      <c r="T243" s="97"/>
      <c r="U243" s="97"/>
      <c r="V243" s="95"/>
      <c r="W243" s="97"/>
      <c r="X243" s="97"/>
      <c r="Y243" s="95"/>
      <c r="Z243" s="97"/>
      <c r="AA243" s="97"/>
      <c r="AB243" s="95"/>
      <c r="AC243" s="97"/>
      <c r="AD243" s="97"/>
      <c r="AE243" s="97"/>
      <c r="AF243" s="97"/>
      <c r="AG243" s="97"/>
      <c r="AH243" s="97">
        <v>128037433.126</v>
      </c>
      <c r="AI243" s="97">
        <f t="shared" si="104"/>
        <v>128037433.126</v>
      </c>
      <c r="AJ243" s="97">
        <f t="shared" si="105"/>
        <v>0</v>
      </c>
      <c r="AK243" s="97">
        <v>151332435.3461</v>
      </c>
      <c r="AL243" s="97">
        <f t="shared" si="106"/>
        <v>23295002.220100001</v>
      </c>
      <c r="AM243" s="97">
        <f t="shared" si="107"/>
        <v>18.193899745846736</v>
      </c>
      <c r="AN243" s="97">
        <v>172682940.69821</v>
      </c>
      <c r="AO243" s="97">
        <f t="shared" si="79"/>
        <v>21350505.352109998</v>
      </c>
      <c r="AP243" s="97">
        <f t="shared" si="80"/>
        <v>14.108347165153992</v>
      </c>
      <c r="AQ243" s="97">
        <v>228277295.05695999</v>
      </c>
      <c r="AR243" s="97">
        <f t="shared" si="81"/>
        <v>55594354.358749986</v>
      </c>
      <c r="AS243" s="97">
        <f t="shared" si="82"/>
        <v>32.19446815879148</v>
      </c>
      <c r="AT243" s="97">
        <v>290274069.45046997</v>
      </c>
      <c r="AU243" s="97">
        <f t="shared" si="73"/>
        <v>61996774.393509984</v>
      </c>
      <c r="AV243" s="97">
        <f t="shared" si="83"/>
        <v>27.158537329803423</v>
      </c>
    </row>
    <row r="244" spans="1:48">
      <c r="A244" s="91" t="s">
        <v>368</v>
      </c>
      <c r="B244" s="91" t="s">
        <v>53</v>
      </c>
      <c r="C244" s="95">
        <v>45358046</v>
      </c>
      <c r="D244" s="95">
        <v>157405528</v>
      </c>
      <c r="E244" s="96">
        <f>D244-C244</f>
        <v>112047482</v>
      </c>
      <c r="F244" s="97">
        <f>IFERROR(E244/C244*100,0)</f>
        <v>247.0288997899072</v>
      </c>
      <c r="G244" s="95">
        <v>72900038</v>
      </c>
      <c r="H244" s="97">
        <f>G244-D244</f>
        <v>-84505490</v>
      </c>
      <c r="I244" s="97">
        <f>IFERROR(H244/D244*100,0)</f>
        <v>-53.686481709841857</v>
      </c>
      <c r="J244" s="95">
        <v>74787869</v>
      </c>
      <c r="K244" s="97">
        <f>J244-G244</f>
        <v>1887831</v>
      </c>
      <c r="L244" s="97">
        <f>IFERROR(K244/G244*100,0)</f>
        <v>2.5896159340822291</v>
      </c>
      <c r="M244" s="95">
        <v>95107435</v>
      </c>
      <c r="N244" s="97">
        <f>M244-J244</f>
        <v>20319566</v>
      </c>
      <c r="O244" s="97">
        <f>IFERROR(N244/J244*100,0)</f>
        <v>27.169601529895175</v>
      </c>
      <c r="P244" s="95">
        <v>92851554</v>
      </c>
      <c r="Q244" s="97">
        <f>P244-M244</f>
        <v>-2255881</v>
      </c>
      <c r="R244" s="97">
        <f>IFERROR(Q244/M244*100,0)</f>
        <v>-2.3719291767252475</v>
      </c>
      <c r="S244" s="95">
        <v>84413304</v>
      </c>
      <c r="T244" s="97">
        <f>S244-P244</f>
        <v>-8438250</v>
      </c>
      <c r="U244" s="97">
        <f>IFERROR(T244/P244*100,0)</f>
        <v>-9.0878931331617778</v>
      </c>
      <c r="V244" s="95">
        <v>125037551</v>
      </c>
      <c r="W244" s="97">
        <f>V244-S244</f>
        <v>40624247</v>
      </c>
      <c r="X244" s="97">
        <f>IFERROR(W244/S244*100,0)</f>
        <v>48.125408051792405</v>
      </c>
      <c r="Y244" s="95">
        <v>192859893</v>
      </c>
      <c r="Z244" s="97">
        <f>Y244-V244</f>
        <v>67822342</v>
      </c>
      <c r="AA244" s="97">
        <f>IFERROR(Z244/V244*100,0)</f>
        <v>54.241578995737051</v>
      </c>
      <c r="AB244" s="95">
        <v>222073914</v>
      </c>
      <c r="AC244" s="97">
        <f>AB244-Y244</f>
        <v>29214021</v>
      </c>
      <c r="AD244" s="97">
        <f>IFERROR(AC244/Y244*100,0)</f>
        <v>15.147794881333882</v>
      </c>
      <c r="AE244" s="97">
        <v>305966152.17400002</v>
      </c>
      <c r="AF244" s="97">
        <f>(AE244-AB244)</f>
        <v>83892238.174000025</v>
      </c>
      <c r="AG244" s="97">
        <f>IFERROR(AF244/AB244*100,0)</f>
        <v>37.776718869376083</v>
      </c>
      <c r="AH244" s="97">
        <v>250193869.49900001</v>
      </c>
      <c r="AI244" s="97">
        <f t="shared" si="104"/>
        <v>-55772282.675000012</v>
      </c>
      <c r="AJ244" s="97">
        <f t="shared" si="105"/>
        <v>-18.228252464763763</v>
      </c>
      <c r="AK244" s="97">
        <v>263556250.59900001</v>
      </c>
      <c r="AL244" s="97">
        <f t="shared" si="106"/>
        <v>13362381.099999994</v>
      </c>
      <c r="AM244" s="97">
        <f t="shared" si="107"/>
        <v>5.3408107587757669</v>
      </c>
      <c r="AN244" s="97">
        <v>332578052.24199998</v>
      </c>
      <c r="AO244" s="97">
        <f t="shared" si="79"/>
        <v>69021801.642999977</v>
      </c>
      <c r="AP244" s="97">
        <f t="shared" si="80"/>
        <v>26.188641508645695</v>
      </c>
      <c r="AQ244" s="97">
        <v>479204326.40799999</v>
      </c>
      <c r="AR244" s="97">
        <f t="shared" si="81"/>
        <v>146626274.16600001</v>
      </c>
      <c r="AS244" s="97">
        <f t="shared" si="82"/>
        <v>44.08777824560341</v>
      </c>
      <c r="AT244" s="97">
        <v>532668488.03600001</v>
      </c>
      <c r="AU244" s="97">
        <f t="shared" si="73"/>
        <v>53464161.628000021</v>
      </c>
      <c r="AV244" s="97">
        <f t="shared" si="83"/>
        <v>11.15686121382803</v>
      </c>
    </row>
    <row r="245" spans="1:48">
      <c r="A245" s="91" t="s">
        <v>369</v>
      </c>
      <c r="B245" s="91" t="s">
        <v>2710</v>
      </c>
      <c r="C245" s="95">
        <v>2626199711</v>
      </c>
      <c r="D245" s="95">
        <v>1573903682</v>
      </c>
      <c r="E245" s="96">
        <f>D245-C245</f>
        <v>-1052296029</v>
      </c>
      <c r="F245" s="97">
        <f>IFERROR(E245/C245*100,0)</f>
        <v>-40.06915485491804</v>
      </c>
      <c r="G245" s="95">
        <v>1810556405</v>
      </c>
      <c r="H245" s="97">
        <f>G245-D245</f>
        <v>236652723</v>
      </c>
      <c r="I245" s="97">
        <f>IFERROR(H245/D245*100,0)</f>
        <v>15.036035921796643</v>
      </c>
      <c r="J245" s="95">
        <v>2043590124</v>
      </c>
      <c r="K245" s="97">
        <f>J245-G245</f>
        <v>233033719</v>
      </c>
      <c r="L245" s="97">
        <f>IFERROR(K245/G245*100,0)</f>
        <v>12.870834532216632</v>
      </c>
      <c r="M245" s="95">
        <v>2235196554</v>
      </c>
      <c r="N245" s="97">
        <f>M245-J245</f>
        <v>191606430</v>
      </c>
      <c r="O245" s="97">
        <f>IFERROR(N245/J245*100,0)</f>
        <v>9.3759716172909044</v>
      </c>
      <c r="P245" s="95">
        <v>2534724688</v>
      </c>
      <c r="Q245" s="97">
        <f>P245-M245</f>
        <v>299528134</v>
      </c>
      <c r="R245" s="97">
        <f>IFERROR(Q245/M245*100,0)</f>
        <v>13.400527728265279</v>
      </c>
      <c r="S245" s="95">
        <v>2875979598</v>
      </c>
      <c r="T245" s="97">
        <f>S245-P245</f>
        <v>341254910</v>
      </c>
      <c r="U245" s="97">
        <f>IFERROR(T245/P245*100,0)</f>
        <v>13.463194311223752</v>
      </c>
      <c r="V245" s="95">
        <v>3295196756</v>
      </c>
      <c r="W245" s="97">
        <f>V245-S245</f>
        <v>419217158</v>
      </c>
      <c r="X245" s="97">
        <f>IFERROR(W245/S245*100,0)</f>
        <v>14.576499718270949</v>
      </c>
      <c r="Y245" s="95">
        <v>3774773004</v>
      </c>
      <c r="Z245" s="97">
        <f>Y245-V245</f>
        <v>479576248</v>
      </c>
      <c r="AA245" s="97">
        <f>IFERROR(Z245/V245*100,0)</f>
        <v>14.553797041914788</v>
      </c>
      <c r="AB245" s="95">
        <v>4108658063</v>
      </c>
      <c r="AC245" s="97">
        <f>AB245-Y245</f>
        <v>333885059</v>
      </c>
      <c r="AD245" s="97">
        <f>IFERROR(AC245/Y245*100,0)</f>
        <v>8.8451691968283459</v>
      </c>
      <c r="AE245" s="97">
        <v>4396678236.4175997</v>
      </c>
      <c r="AF245" s="97">
        <f>(AE245-AB245)</f>
        <v>288020173.41759968</v>
      </c>
      <c r="AG245" s="97">
        <f>IFERROR(AF245/AB245*100,0)</f>
        <v>7.0100789357802462</v>
      </c>
      <c r="AH245" s="97">
        <v>4894218963.691</v>
      </c>
      <c r="AI245" s="97">
        <f t="shared" si="104"/>
        <v>497540727.27340031</v>
      </c>
      <c r="AJ245" s="97">
        <f t="shared" si="105"/>
        <v>11.316286990307368</v>
      </c>
      <c r="AK245" s="97">
        <v>5419700691.4090004</v>
      </c>
      <c r="AL245" s="97">
        <f t="shared" si="106"/>
        <v>525481727.71800041</v>
      </c>
      <c r="AM245" s="97">
        <f t="shared" si="107"/>
        <v>10.736784185922604</v>
      </c>
      <c r="AN245" s="97">
        <v>6028121670.3889999</v>
      </c>
      <c r="AO245" s="97">
        <f t="shared" si="79"/>
        <v>608420978.97999954</v>
      </c>
      <c r="AP245" s="97">
        <f t="shared" si="80"/>
        <v>11.226099255710444</v>
      </c>
      <c r="AQ245" s="97">
        <v>6578494213.493</v>
      </c>
      <c r="AR245" s="97">
        <f t="shared" si="81"/>
        <v>550372543.10400009</v>
      </c>
      <c r="AS245" s="97">
        <f t="shared" si="82"/>
        <v>9.1300835185113982</v>
      </c>
      <c r="AT245" s="97">
        <v>7603919371.6110001</v>
      </c>
      <c r="AU245" s="97">
        <f t="shared" si="73"/>
        <v>1025425158.118</v>
      </c>
      <c r="AV245" s="97">
        <f t="shared" si="83"/>
        <v>15.587536065848834</v>
      </c>
    </row>
    <row r="246" spans="1:48">
      <c r="A246" s="91" t="s">
        <v>370</v>
      </c>
      <c r="B246" s="91" t="s">
        <v>51</v>
      </c>
      <c r="C246" s="95">
        <v>6479890472</v>
      </c>
      <c r="D246" s="95">
        <v>6701448621</v>
      </c>
      <c r="E246" s="96">
        <f>D246-C246</f>
        <v>221558149</v>
      </c>
      <c r="F246" s="97">
        <f>IFERROR(E246/C246*100,0)</f>
        <v>3.4191650299857108</v>
      </c>
      <c r="G246" s="95">
        <v>7194845024</v>
      </c>
      <c r="H246" s="97">
        <f>G246-D246</f>
        <v>493396403</v>
      </c>
      <c r="I246" s="97">
        <f>IFERROR(H246/D246*100,0)</f>
        <v>7.362533549147388</v>
      </c>
      <c r="J246" s="95">
        <v>7693177205</v>
      </c>
      <c r="K246" s="97">
        <f>J246-G246</f>
        <v>498332181</v>
      </c>
      <c r="L246" s="97">
        <f>IFERROR(K246/G246*100,0)</f>
        <v>6.9262392634963312</v>
      </c>
      <c r="M246" s="95">
        <v>7531094456</v>
      </c>
      <c r="N246" s="97">
        <f>M246-J246</f>
        <v>-162082749</v>
      </c>
      <c r="O246" s="97">
        <f>IFERROR(N246/J246*100,0)</f>
        <v>-2.1068375871370559</v>
      </c>
      <c r="P246" s="95">
        <v>7033446165</v>
      </c>
      <c r="Q246" s="97">
        <f>P246-M246</f>
        <v>-497648291</v>
      </c>
      <c r="R246" s="97">
        <f>IFERROR(Q246/M246*100,0)</f>
        <v>-6.6079146119794734</v>
      </c>
      <c r="S246" s="95">
        <v>7952568943</v>
      </c>
      <c r="T246" s="97">
        <f>S246-P246</f>
        <v>919122778</v>
      </c>
      <c r="U246" s="97">
        <f>IFERROR(T246/P246*100,0)</f>
        <v>13.067886729179223</v>
      </c>
      <c r="V246" s="95">
        <v>9007994953</v>
      </c>
      <c r="W246" s="97">
        <f>V246-S246</f>
        <v>1055426010</v>
      </c>
      <c r="X246" s="97">
        <f>IFERROR(W246/S246*100,0)</f>
        <v>13.271510345458944</v>
      </c>
      <c r="Y246" s="95">
        <v>10467599904</v>
      </c>
      <c r="Z246" s="97">
        <f>Y246-V246</f>
        <v>1459604951</v>
      </c>
      <c r="AA246" s="97">
        <f>IFERROR(Z246/V246*100,0)</f>
        <v>16.203438818689577</v>
      </c>
      <c r="AB246" s="95">
        <v>11178399431</v>
      </c>
      <c r="AC246" s="97">
        <f>AB246-Y246</f>
        <v>710799527</v>
      </c>
      <c r="AD246" s="97">
        <f>IFERROR(AC246/Y246*100,0)</f>
        <v>6.7904728258517135</v>
      </c>
      <c r="AE246" s="97">
        <v>10239196616.0991</v>
      </c>
      <c r="AF246" s="97">
        <f>(AE246-AB246)</f>
        <v>-939202814.90089989</v>
      </c>
      <c r="AG246" s="97">
        <f>IFERROR(AF246/AB246*100,0)</f>
        <v>-8.4019435939665676</v>
      </c>
      <c r="AH246" s="97">
        <v>0</v>
      </c>
      <c r="AI246" s="97">
        <f t="shared" si="104"/>
        <v>-10239196616.0991</v>
      </c>
      <c r="AJ246" s="97">
        <f t="shared" si="105"/>
        <v>-100</v>
      </c>
      <c r="AK246" s="97">
        <v>0</v>
      </c>
      <c r="AL246" s="97">
        <f t="shared" si="106"/>
        <v>0</v>
      </c>
      <c r="AM246" s="97">
        <f t="shared" si="107"/>
        <v>0</v>
      </c>
      <c r="AN246" s="98">
        <v>0</v>
      </c>
      <c r="AO246" s="97">
        <f t="shared" si="79"/>
        <v>0</v>
      </c>
      <c r="AP246" s="97">
        <f t="shared" si="80"/>
        <v>0</v>
      </c>
      <c r="AQ246" s="98">
        <v>0</v>
      </c>
      <c r="AR246" s="97">
        <f t="shared" si="81"/>
        <v>0</v>
      </c>
      <c r="AS246" s="97">
        <f t="shared" si="82"/>
        <v>0</v>
      </c>
      <c r="AT246" s="97">
        <v>0</v>
      </c>
      <c r="AU246" s="97">
        <f t="shared" si="73"/>
        <v>0</v>
      </c>
      <c r="AV246" s="97">
        <f t="shared" si="83"/>
        <v>0</v>
      </c>
    </row>
    <row r="247" spans="1:48">
      <c r="A247" s="91" t="s">
        <v>371</v>
      </c>
      <c r="B247" s="91" t="s">
        <v>50</v>
      </c>
      <c r="C247" s="95">
        <v>700079</v>
      </c>
      <c r="D247" s="95">
        <v>493860</v>
      </c>
      <c r="E247" s="96">
        <f>D247-C247</f>
        <v>-206219</v>
      </c>
      <c r="F247" s="97">
        <f>IFERROR(E247/C247*100,0)</f>
        <v>-29.456532762731065</v>
      </c>
      <c r="G247" s="95">
        <v>11428258</v>
      </c>
      <c r="H247" s="97">
        <f>G247-D247</f>
        <v>10934398</v>
      </c>
      <c r="I247" s="97">
        <f>IFERROR(H247/D247*100,0)</f>
        <v>2214.0683594540965</v>
      </c>
      <c r="J247" s="95">
        <v>15065879</v>
      </c>
      <c r="K247" s="97">
        <f>J247-G247</f>
        <v>3637621</v>
      </c>
      <c r="L247" s="97">
        <f>IFERROR(K247/G247*100,0)</f>
        <v>31.830056689304705</v>
      </c>
      <c r="M247" s="95">
        <v>29947399</v>
      </c>
      <c r="N247" s="97">
        <f>M247-J247</f>
        <v>14881520</v>
      </c>
      <c r="O247" s="97">
        <f>IFERROR(N247/J247*100,0)</f>
        <v>98.776314345814143</v>
      </c>
      <c r="P247" s="95">
        <v>18634578</v>
      </c>
      <c r="Q247" s="97">
        <f>P247-M247</f>
        <v>-11312821</v>
      </c>
      <c r="R247" s="97">
        <f>IFERROR(Q247/M247*100,0)</f>
        <v>-37.775637877599991</v>
      </c>
      <c r="S247" s="95">
        <v>19449047</v>
      </c>
      <c r="T247" s="97">
        <f>S247-P247</f>
        <v>814469</v>
      </c>
      <c r="U247" s="97">
        <f>IFERROR(T247/P247*100,0)</f>
        <v>4.3707402442920893</v>
      </c>
      <c r="V247" s="95">
        <v>23372140</v>
      </c>
      <c r="W247" s="97">
        <f>V247-S247</f>
        <v>3923093</v>
      </c>
      <c r="X247" s="97">
        <f>IFERROR(W247/S247*100,0)</f>
        <v>20.171132292497415</v>
      </c>
      <c r="Y247" s="95">
        <v>22376531</v>
      </c>
      <c r="Z247" s="97">
        <f>Y247-V247</f>
        <v>-995609</v>
      </c>
      <c r="AA247" s="97">
        <f>IFERROR(Z247/V247*100,0)</f>
        <v>-4.2598110399817903</v>
      </c>
      <c r="AB247" s="95">
        <v>25965278</v>
      </c>
      <c r="AC247" s="97">
        <f>AB247-Y247</f>
        <v>3588747</v>
      </c>
      <c r="AD247" s="97">
        <f>IFERROR(AC247/Y247*100,0)</f>
        <v>16.037995344318563</v>
      </c>
      <c r="AE247" s="97">
        <v>28963605.122139998</v>
      </c>
      <c r="AF247" s="97">
        <f>(AE247-AB247)</f>
        <v>2998327.1221399978</v>
      </c>
      <c r="AG247" s="97">
        <f>IFERROR(AF247/AB247*100,0)</f>
        <v>11.547448566273767</v>
      </c>
      <c r="AH247" s="97">
        <v>0</v>
      </c>
      <c r="AI247" s="97">
        <f t="shared" si="104"/>
        <v>-28963605.122139998</v>
      </c>
      <c r="AJ247" s="97">
        <f t="shared" si="105"/>
        <v>-100</v>
      </c>
      <c r="AK247" s="97">
        <v>0</v>
      </c>
      <c r="AL247" s="97">
        <f t="shared" si="106"/>
        <v>0</v>
      </c>
      <c r="AM247" s="97">
        <f t="shared" si="107"/>
        <v>0</v>
      </c>
      <c r="AN247" s="98">
        <v>0</v>
      </c>
      <c r="AO247" s="97">
        <f t="shared" si="79"/>
        <v>0</v>
      </c>
      <c r="AP247" s="97">
        <f t="shared" si="80"/>
        <v>0</v>
      </c>
      <c r="AQ247" s="98">
        <v>0</v>
      </c>
      <c r="AR247" s="97">
        <f t="shared" si="81"/>
        <v>0</v>
      </c>
      <c r="AS247" s="97">
        <f t="shared" si="82"/>
        <v>0</v>
      </c>
      <c r="AT247" s="97">
        <v>0</v>
      </c>
      <c r="AU247" s="97">
        <f t="shared" si="73"/>
        <v>0</v>
      </c>
      <c r="AV247" s="97">
        <f t="shared" si="83"/>
        <v>0</v>
      </c>
    </row>
    <row r="248" spans="1:48">
      <c r="A248" s="91" t="s">
        <v>2723</v>
      </c>
      <c r="B248" s="91" t="s">
        <v>2724</v>
      </c>
      <c r="C248" s="95"/>
      <c r="D248" s="95"/>
      <c r="E248" s="96"/>
      <c r="F248" s="97"/>
      <c r="G248" s="95"/>
      <c r="H248" s="97"/>
      <c r="I248" s="97"/>
      <c r="J248" s="95"/>
      <c r="K248" s="97"/>
      <c r="L248" s="97"/>
      <c r="M248" s="95"/>
      <c r="N248" s="97"/>
      <c r="O248" s="97"/>
      <c r="P248" s="95"/>
      <c r="Q248" s="97"/>
      <c r="R248" s="97"/>
      <c r="S248" s="95"/>
      <c r="T248" s="97"/>
      <c r="U248" s="97"/>
      <c r="V248" s="95"/>
      <c r="W248" s="97"/>
      <c r="X248" s="97"/>
      <c r="Y248" s="95"/>
      <c r="Z248" s="97"/>
      <c r="AA248" s="97"/>
      <c r="AB248" s="95"/>
      <c r="AC248" s="97"/>
      <c r="AD248" s="97"/>
      <c r="AE248" s="97"/>
      <c r="AF248" s="97"/>
      <c r="AG248" s="97"/>
      <c r="AH248" s="97">
        <v>1292815062.15938</v>
      </c>
      <c r="AI248" s="97">
        <f t="shared" si="104"/>
        <v>1292815062.15938</v>
      </c>
      <c r="AJ248" s="97">
        <f t="shared" si="105"/>
        <v>0</v>
      </c>
      <c r="AK248" s="97">
        <v>874416912.36318994</v>
      </c>
      <c r="AL248" s="97">
        <f t="shared" si="106"/>
        <v>-418398149.79619002</v>
      </c>
      <c r="AM248" s="97">
        <f t="shared" si="107"/>
        <v>-32.363341211181627</v>
      </c>
      <c r="AN248" s="97">
        <v>1085870230.77965</v>
      </c>
      <c r="AO248" s="97">
        <f t="shared" si="79"/>
        <v>211453318.41646004</v>
      </c>
      <c r="AP248" s="97">
        <f t="shared" si="80"/>
        <v>24.182208215185195</v>
      </c>
      <c r="AQ248" s="97">
        <v>1021835836.3690799</v>
      </c>
      <c r="AR248" s="97">
        <f t="shared" si="81"/>
        <v>-64034394.410570025</v>
      </c>
      <c r="AS248" s="97">
        <f t="shared" si="82"/>
        <v>-5.897057732634738</v>
      </c>
      <c r="AT248" s="97">
        <v>1070999676.4631701</v>
      </c>
      <c r="AU248" s="97">
        <f t="shared" si="73"/>
        <v>49163840.094090104</v>
      </c>
      <c r="AV248" s="97">
        <f t="shared" si="83"/>
        <v>4.8113247103160379</v>
      </c>
    </row>
    <row r="249" spans="1:48">
      <c r="A249" s="91" t="s">
        <v>372</v>
      </c>
      <c r="B249" s="91" t="s">
        <v>49</v>
      </c>
      <c r="C249" s="95">
        <v>10720969870</v>
      </c>
      <c r="D249" s="95">
        <v>10448884040</v>
      </c>
      <c r="E249" s="96">
        <f t="shared" ref="E249:E264" si="108">D249-C249</f>
        <v>-272085830</v>
      </c>
      <c r="F249" s="97">
        <f t="shared" ref="F249:F264" si="109">IFERROR(E249/C249*100,0)</f>
        <v>-2.5378844759312806</v>
      </c>
      <c r="G249" s="95">
        <v>11319461833</v>
      </c>
      <c r="H249" s="97">
        <f t="shared" ref="H249:H264" si="110">G249-D249</f>
        <v>870577793</v>
      </c>
      <c r="I249" s="97">
        <f t="shared" ref="I249:I264" si="111">IFERROR(H249/D249*100,0)</f>
        <v>8.3317777254230112</v>
      </c>
      <c r="J249" s="95">
        <v>14633402764</v>
      </c>
      <c r="K249" s="97">
        <f t="shared" ref="K249:K264" si="112">J249-G249</f>
        <v>3313940931</v>
      </c>
      <c r="L249" s="97">
        <f t="shared" ref="L249:L264" si="113">IFERROR(K249/G249*100,0)</f>
        <v>29.276488404587919</v>
      </c>
      <c r="M249" s="95">
        <v>15894720619</v>
      </c>
      <c r="N249" s="97">
        <f t="shared" ref="N249:N264" si="114">M249-J249</f>
        <v>1261317855</v>
      </c>
      <c r="O249" s="97">
        <f t="shared" ref="O249:O264" si="115">IFERROR(N249/J249*100,0)</f>
        <v>8.619443306125623</v>
      </c>
      <c r="P249" s="95">
        <v>17980083242</v>
      </c>
      <c r="Q249" s="97">
        <f t="shared" ref="Q249:Q264" si="116">P249-M249</f>
        <v>2085362623</v>
      </c>
      <c r="R249" s="97">
        <f t="shared" ref="R249:R264" si="117">IFERROR(Q249/M249*100,0)</f>
        <v>13.119844462740851</v>
      </c>
      <c r="S249" s="95">
        <v>19310931688</v>
      </c>
      <c r="T249" s="97">
        <f t="shared" ref="T249:T264" si="118">S249-P249</f>
        <v>1330848446</v>
      </c>
      <c r="U249" s="97">
        <f t="shared" ref="U249:U264" si="119">IFERROR(T249/P249*100,0)</f>
        <v>7.4017924616235771</v>
      </c>
      <c r="V249" s="95">
        <v>23196731322</v>
      </c>
      <c r="W249" s="97">
        <f t="shared" ref="W249:W264" si="120">V249-S249</f>
        <v>3885799634</v>
      </c>
      <c r="X249" s="97">
        <f t="shared" ref="X249:X264" si="121">IFERROR(W249/S249*100,0)</f>
        <v>20.122279425879146</v>
      </c>
      <c r="Y249" s="95">
        <v>30433202019</v>
      </c>
      <c r="Z249" s="97">
        <f t="shared" ref="Z249:Z264" si="122">Y249-V249</f>
        <v>7236470697</v>
      </c>
      <c r="AA249" s="97">
        <f t="shared" ref="AA249:AA264" si="123">IFERROR(Z249/V249*100,0)</f>
        <v>31.196079294744699</v>
      </c>
      <c r="AB249" s="95">
        <v>34782040086</v>
      </c>
      <c r="AC249" s="97">
        <f t="shared" ref="AC249:AC264" si="124">AB249-Y249</f>
        <v>4348838067</v>
      </c>
      <c r="AD249" s="97">
        <f t="shared" ref="AD249:AD264" si="125">IFERROR(AC249/Y249*100,0)</f>
        <v>14.289781483673462</v>
      </c>
      <c r="AE249" s="97">
        <v>32824712165.694199</v>
      </c>
      <c r="AF249" s="97">
        <f t="shared" ref="AF249:AF264" si="126">(AE249-AB249)</f>
        <v>-1957327920.3058014</v>
      </c>
      <c r="AG249" s="97">
        <f t="shared" ref="AG249:AG264" si="127">IFERROR(AF249/AB249*100,0)</f>
        <v>-5.6274097651150674</v>
      </c>
      <c r="AH249" s="97">
        <v>0</v>
      </c>
      <c r="AI249" s="97">
        <f t="shared" si="104"/>
        <v>-32824712165.694199</v>
      </c>
      <c r="AJ249" s="97">
        <f t="shared" si="105"/>
        <v>-100</v>
      </c>
      <c r="AK249" s="97">
        <v>0</v>
      </c>
      <c r="AL249" s="97">
        <f t="shared" si="106"/>
        <v>0</v>
      </c>
      <c r="AM249" s="97">
        <f t="shared" si="107"/>
        <v>0</v>
      </c>
      <c r="AN249" s="98">
        <v>0</v>
      </c>
      <c r="AO249" s="97">
        <f t="shared" si="79"/>
        <v>0</v>
      </c>
      <c r="AP249" s="97">
        <f t="shared" si="80"/>
        <v>0</v>
      </c>
      <c r="AQ249" s="98">
        <v>0</v>
      </c>
      <c r="AR249" s="97">
        <f t="shared" si="81"/>
        <v>0</v>
      </c>
      <c r="AS249" s="97">
        <f t="shared" si="82"/>
        <v>0</v>
      </c>
      <c r="AT249" s="97">
        <v>0</v>
      </c>
      <c r="AU249" s="97">
        <f t="shared" si="73"/>
        <v>0</v>
      </c>
      <c r="AV249" s="97">
        <f t="shared" si="83"/>
        <v>0</v>
      </c>
    </row>
    <row r="250" spans="1:48" ht="25.5">
      <c r="A250" s="91" t="s">
        <v>373</v>
      </c>
      <c r="B250" s="91" t="s">
        <v>203</v>
      </c>
      <c r="C250" s="95">
        <v>27201831</v>
      </c>
      <c r="D250" s="95">
        <v>39243138</v>
      </c>
      <c r="E250" s="96">
        <f t="shared" si="108"/>
        <v>12041307</v>
      </c>
      <c r="F250" s="97">
        <f t="shared" si="109"/>
        <v>44.266531175787392</v>
      </c>
      <c r="G250" s="95">
        <v>2115692</v>
      </c>
      <c r="H250" s="97">
        <f t="shared" si="110"/>
        <v>-37127446</v>
      </c>
      <c r="I250" s="97">
        <f t="shared" si="111"/>
        <v>-94.608759370873969</v>
      </c>
      <c r="J250" s="95">
        <v>8418187</v>
      </c>
      <c r="K250" s="97">
        <f t="shared" si="112"/>
        <v>6302495</v>
      </c>
      <c r="L250" s="97">
        <f t="shared" si="113"/>
        <v>297.8928407348518</v>
      </c>
      <c r="M250" s="95">
        <v>3117205</v>
      </c>
      <c r="N250" s="97">
        <f t="shared" si="114"/>
        <v>-5300982</v>
      </c>
      <c r="O250" s="97">
        <f t="shared" si="115"/>
        <v>-62.970589748125107</v>
      </c>
      <c r="P250" s="95">
        <v>14356779</v>
      </c>
      <c r="Q250" s="97">
        <f t="shared" si="116"/>
        <v>11239574</v>
      </c>
      <c r="R250" s="97">
        <f t="shared" si="117"/>
        <v>360.5657632398254</v>
      </c>
      <c r="S250" s="95">
        <v>132220838</v>
      </c>
      <c r="T250" s="97">
        <f t="shared" si="118"/>
        <v>117864059</v>
      </c>
      <c r="U250" s="97">
        <f t="shared" si="119"/>
        <v>820.96450046350924</v>
      </c>
      <c r="V250" s="95">
        <v>166280675</v>
      </c>
      <c r="W250" s="97">
        <f t="shared" si="120"/>
        <v>34059837</v>
      </c>
      <c r="X250" s="97">
        <f t="shared" si="121"/>
        <v>25.759810265307802</v>
      </c>
      <c r="Y250" s="95">
        <v>135324979</v>
      </c>
      <c r="Z250" s="97">
        <f t="shared" si="122"/>
        <v>-30955696</v>
      </c>
      <c r="AA250" s="97">
        <f t="shared" si="123"/>
        <v>-18.616532558579042</v>
      </c>
      <c r="AB250" s="95">
        <v>17133298</v>
      </c>
      <c r="AC250" s="97">
        <f t="shared" si="124"/>
        <v>-118191681</v>
      </c>
      <c r="AD250" s="97">
        <f t="shared" si="125"/>
        <v>-87.339146012355926</v>
      </c>
      <c r="AE250" s="97">
        <v>10397108.388</v>
      </c>
      <c r="AF250" s="97">
        <f t="shared" si="126"/>
        <v>-6736189.6119999997</v>
      </c>
      <c r="AG250" s="97">
        <f t="shared" si="127"/>
        <v>-39.316362862538199</v>
      </c>
      <c r="AH250" s="97">
        <v>101853055.55315</v>
      </c>
      <c r="AI250" s="97">
        <f t="shared" si="104"/>
        <v>91455947.165150002</v>
      </c>
      <c r="AJ250" s="97">
        <f t="shared" si="105"/>
        <v>879.62867897679541</v>
      </c>
      <c r="AK250" s="97">
        <v>92816502.571140006</v>
      </c>
      <c r="AL250" s="97">
        <f t="shared" si="106"/>
        <v>-9036552.982009992</v>
      </c>
      <c r="AM250" s="97">
        <f t="shared" si="107"/>
        <v>-8.872147166261934</v>
      </c>
      <c r="AN250" s="97">
        <v>89746554.908140004</v>
      </c>
      <c r="AO250" s="97">
        <f t="shared" si="79"/>
        <v>-3069947.6630000025</v>
      </c>
      <c r="AP250" s="97">
        <f t="shared" si="80"/>
        <v>-3.3075450786857807</v>
      </c>
      <c r="AQ250" s="97">
        <v>93959465.341140002</v>
      </c>
      <c r="AR250" s="97">
        <f t="shared" si="81"/>
        <v>4212910.4329999983</v>
      </c>
      <c r="AS250" s="97">
        <f t="shared" si="82"/>
        <v>4.6942308117700104</v>
      </c>
      <c r="AT250" s="97">
        <v>158283550.09514001</v>
      </c>
      <c r="AU250" s="97">
        <f t="shared" si="73"/>
        <v>64324084.754000008</v>
      </c>
      <c r="AV250" s="97">
        <f t="shared" si="83"/>
        <v>68.459398444273404</v>
      </c>
    </row>
    <row r="251" spans="1:48" ht="25.5">
      <c r="A251" s="91" t="s">
        <v>374</v>
      </c>
      <c r="B251" s="91" t="s">
        <v>48</v>
      </c>
      <c r="C251" s="95">
        <v>41545838</v>
      </c>
      <c r="D251" s="95">
        <v>64192493</v>
      </c>
      <c r="E251" s="96">
        <f t="shared" si="108"/>
        <v>22646655</v>
      </c>
      <c r="F251" s="97">
        <f t="shared" si="109"/>
        <v>54.510045025448761</v>
      </c>
      <c r="G251" s="95">
        <v>46147114</v>
      </c>
      <c r="H251" s="97">
        <f t="shared" si="110"/>
        <v>-18045379</v>
      </c>
      <c r="I251" s="97">
        <f t="shared" si="111"/>
        <v>-28.111354079985645</v>
      </c>
      <c r="J251" s="95">
        <v>39394937</v>
      </c>
      <c r="K251" s="97">
        <f t="shared" si="112"/>
        <v>-6752177</v>
      </c>
      <c r="L251" s="97">
        <f t="shared" si="113"/>
        <v>-14.631851083905268</v>
      </c>
      <c r="M251" s="95">
        <v>62188264</v>
      </c>
      <c r="N251" s="97">
        <f t="shared" si="114"/>
        <v>22793327</v>
      </c>
      <c r="O251" s="97">
        <f t="shared" si="115"/>
        <v>57.858518722850093</v>
      </c>
      <c r="P251" s="95">
        <v>102382218</v>
      </c>
      <c r="Q251" s="97">
        <f t="shared" si="116"/>
        <v>40193954</v>
      </c>
      <c r="R251" s="97">
        <f t="shared" si="117"/>
        <v>64.6326998290224</v>
      </c>
      <c r="S251" s="95">
        <v>79990534</v>
      </c>
      <c r="T251" s="97">
        <f t="shared" si="118"/>
        <v>-22391684</v>
      </c>
      <c r="U251" s="97">
        <f t="shared" si="119"/>
        <v>-21.870676800535811</v>
      </c>
      <c r="V251" s="95">
        <v>80521891</v>
      </c>
      <c r="W251" s="97">
        <f t="shared" si="120"/>
        <v>531357</v>
      </c>
      <c r="X251" s="97">
        <f t="shared" si="121"/>
        <v>0.66427485032166433</v>
      </c>
      <c r="Y251" s="95">
        <v>74061286</v>
      </c>
      <c r="Z251" s="97">
        <f t="shared" si="122"/>
        <v>-6460605</v>
      </c>
      <c r="AA251" s="97">
        <f t="shared" si="123"/>
        <v>-8.0234144029230521</v>
      </c>
      <c r="AB251" s="95">
        <v>109150753</v>
      </c>
      <c r="AC251" s="97">
        <f t="shared" si="124"/>
        <v>35089467</v>
      </c>
      <c r="AD251" s="97">
        <f t="shared" si="125"/>
        <v>47.378959906259254</v>
      </c>
      <c r="AE251" s="97">
        <v>52644571.099019997</v>
      </c>
      <c r="AF251" s="97">
        <f t="shared" si="126"/>
        <v>-56506181.900980003</v>
      </c>
      <c r="AG251" s="97">
        <f t="shared" si="127"/>
        <v>-51.768934567936519</v>
      </c>
      <c r="AH251" s="97">
        <v>0</v>
      </c>
      <c r="AI251" s="97">
        <f t="shared" si="104"/>
        <v>-52644571.099019997</v>
      </c>
      <c r="AJ251" s="97">
        <f t="shared" si="105"/>
        <v>-100</v>
      </c>
      <c r="AK251" s="97">
        <v>0</v>
      </c>
      <c r="AL251" s="97">
        <f t="shared" si="106"/>
        <v>0</v>
      </c>
      <c r="AM251" s="97">
        <f t="shared" si="107"/>
        <v>0</v>
      </c>
      <c r="AN251" s="98">
        <v>0</v>
      </c>
      <c r="AO251" s="97">
        <f t="shared" si="79"/>
        <v>0</v>
      </c>
      <c r="AP251" s="97">
        <f t="shared" si="80"/>
        <v>0</v>
      </c>
      <c r="AQ251" s="98">
        <v>0</v>
      </c>
      <c r="AR251" s="97">
        <f t="shared" si="81"/>
        <v>0</v>
      </c>
      <c r="AS251" s="97">
        <f t="shared" si="82"/>
        <v>0</v>
      </c>
      <c r="AT251" s="97">
        <v>0</v>
      </c>
      <c r="AU251" s="97">
        <f t="shared" si="73"/>
        <v>0</v>
      </c>
      <c r="AV251" s="97">
        <f t="shared" si="83"/>
        <v>0</v>
      </c>
    </row>
    <row r="252" spans="1:48">
      <c r="A252" s="91" t="s">
        <v>375</v>
      </c>
      <c r="B252" s="91" t="s">
        <v>47</v>
      </c>
      <c r="C252" s="95">
        <v>638428260</v>
      </c>
      <c r="D252" s="95">
        <v>716495116</v>
      </c>
      <c r="E252" s="96">
        <f t="shared" si="108"/>
        <v>78066856</v>
      </c>
      <c r="F252" s="97">
        <f t="shared" si="109"/>
        <v>12.227976249046367</v>
      </c>
      <c r="G252" s="95">
        <v>711801639</v>
      </c>
      <c r="H252" s="97">
        <f t="shared" si="110"/>
        <v>-4693477</v>
      </c>
      <c r="I252" s="97">
        <f t="shared" si="111"/>
        <v>-0.6550605712712213</v>
      </c>
      <c r="J252" s="95">
        <v>863743172</v>
      </c>
      <c r="K252" s="97">
        <f t="shared" si="112"/>
        <v>151941533</v>
      </c>
      <c r="L252" s="97">
        <f t="shared" si="113"/>
        <v>21.34604989298149</v>
      </c>
      <c r="M252" s="95">
        <v>1062409489</v>
      </c>
      <c r="N252" s="97">
        <f t="shared" si="114"/>
        <v>198666317</v>
      </c>
      <c r="O252" s="97">
        <f t="shared" si="115"/>
        <v>23.000623731703431</v>
      </c>
      <c r="P252" s="95">
        <v>1391132281</v>
      </c>
      <c r="Q252" s="97">
        <f t="shared" si="116"/>
        <v>328722792</v>
      </c>
      <c r="R252" s="97">
        <f t="shared" si="117"/>
        <v>30.941251504578759</v>
      </c>
      <c r="S252" s="95">
        <v>1091402090</v>
      </c>
      <c r="T252" s="97">
        <f t="shared" si="118"/>
        <v>-299730191</v>
      </c>
      <c r="U252" s="97">
        <f t="shared" si="119"/>
        <v>-21.545772109072349</v>
      </c>
      <c r="V252" s="95">
        <v>1034588972</v>
      </c>
      <c r="W252" s="97">
        <f t="shared" si="120"/>
        <v>-56813118</v>
      </c>
      <c r="X252" s="97">
        <f t="shared" si="121"/>
        <v>-5.205516694585036</v>
      </c>
      <c r="Y252" s="95">
        <v>1108219868</v>
      </c>
      <c r="Z252" s="97">
        <f t="shared" si="122"/>
        <v>73630896</v>
      </c>
      <c r="AA252" s="97">
        <f t="shared" si="123"/>
        <v>7.1169225646839775</v>
      </c>
      <c r="AB252" s="95">
        <v>322668846</v>
      </c>
      <c r="AC252" s="97">
        <f t="shared" si="124"/>
        <v>-785551022</v>
      </c>
      <c r="AD252" s="97">
        <f t="shared" si="125"/>
        <v>-70.884040674860017</v>
      </c>
      <c r="AE252" s="97">
        <v>444320069.19696003</v>
      </c>
      <c r="AF252" s="97">
        <f t="shared" si="126"/>
        <v>121651223.19696003</v>
      </c>
      <c r="AG252" s="97">
        <f t="shared" si="127"/>
        <v>37.701570729564651</v>
      </c>
      <c r="AH252" s="97">
        <v>1057746433.332</v>
      </c>
      <c r="AI252" s="97">
        <f t="shared" si="104"/>
        <v>613426364.13504004</v>
      </c>
      <c r="AJ252" s="97">
        <f t="shared" si="105"/>
        <v>138.05956711424571</v>
      </c>
      <c r="AK252" s="97">
        <v>1075039438.6251099</v>
      </c>
      <c r="AL252" s="97">
        <f t="shared" si="106"/>
        <v>17293005.293109894</v>
      </c>
      <c r="AM252" s="97">
        <f t="shared" si="107"/>
        <v>1.6348913830543783</v>
      </c>
      <c r="AN252" s="97">
        <v>931970025.44856</v>
      </c>
      <c r="AO252" s="97">
        <f t="shared" si="79"/>
        <v>-143069413.17654991</v>
      </c>
      <c r="AP252" s="97">
        <f t="shared" si="80"/>
        <v>-13.308294378439205</v>
      </c>
      <c r="AQ252" s="97">
        <v>341015940.57905</v>
      </c>
      <c r="AR252" s="97">
        <f t="shared" si="81"/>
        <v>-590954084.86950994</v>
      </c>
      <c r="AS252" s="97">
        <f t="shared" si="82"/>
        <v>-63.409129986244125</v>
      </c>
      <c r="AT252" s="97">
        <v>1504203928.74931</v>
      </c>
      <c r="AU252" s="97">
        <f t="shared" si="73"/>
        <v>1163187988.17026</v>
      </c>
      <c r="AV252" s="97">
        <f t="shared" si="83"/>
        <v>341.09490195536017</v>
      </c>
    </row>
    <row r="253" spans="1:48">
      <c r="A253" s="91" t="s">
        <v>376</v>
      </c>
      <c r="B253" s="91" t="s">
        <v>46</v>
      </c>
      <c r="C253" s="95">
        <v>341011041</v>
      </c>
      <c r="D253" s="95">
        <v>364197876</v>
      </c>
      <c r="E253" s="96">
        <f t="shared" si="108"/>
        <v>23186835</v>
      </c>
      <c r="F253" s="97">
        <f t="shared" si="109"/>
        <v>6.7994382035272585</v>
      </c>
      <c r="G253" s="95">
        <v>915876700</v>
      </c>
      <c r="H253" s="97">
        <f t="shared" si="110"/>
        <v>551678824</v>
      </c>
      <c r="I253" s="97">
        <f t="shared" si="111"/>
        <v>151.47777083686231</v>
      </c>
      <c r="J253" s="95">
        <v>668557343</v>
      </c>
      <c r="K253" s="97">
        <f t="shared" si="112"/>
        <v>-247319357</v>
      </c>
      <c r="L253" s="97">
        <f t="shared" si="113"/>
        <v>-27.003564671969492</v>
      </c>
      <c r="M253" s="95">
        <v>886428160</v>
      </c>
      <c r="N253" s="97">
        <f t="shared" si="114"/>
        <v>217870817</v>
      </c>
      <c r="O253" s="97">
        <f t="shared" si="115"/>
        <v>32.588201936778368</v>
      </c>
      <c r="P253" s="95">
        <v>903052327</v>
      </c>
      <c r="Q253" s="97">
        <f t="shared" si="116"/>
        <v>16624167</v>
      </c>
      <c r="R253" s="97">
        <f t="shared" si="117"/>
        <v>1.8754105239616938</v>
      </c>
      <c r="S253" s="95">
        <v>1021354525</v>
      </c>
      <c r="T253" s="97">
        <f t="shared" si="118"/>
        <v>118302198</v>
      </c>
      <c r="U253" s="97">
        <f t="shared" si="119"/>
        <v>13.10025947145364</v>
      </c>
      <c r="V253" s="95">
        <v>986806451</v>
      </c>
      <c r="W253" s="97">
        <f t="shared" si="120"/>
        <v>-34548074</v>
      </c>
      <c r="X253" s="97">
        <f t="shared" si="121"/>
        <v>-3.3825741360474217</v>
      </c>
      <c r="Y253" s="95">
        <v>1157534574</v>
      </c>
      <c r="Z253" s="97">
        <f t="shared" si="122"/>
        <v>170728123</v>
      </c>
      <c r="AA253" s="97">
        <f t="shared" si="123"/>
        <v>17.301074879171011</v>
      </c>
      <c r="AB253" s="95">
        <v>1182452872</v>
      </c>
      <c r="AC253" s="97">
        <f t="shared" si="124"/>
        <v>24918298</v>
      </c>
      <c r="AD253" s="97">
        <f t="shared" si="125"/>
        <v>2.1527044253971459</v>
      </c>
      <c r="AE253" s="97">
        <v>1271999415.5276101</v>
      </c>
      <c r="AF253" s="97">
        <f t="shared" si="126"/>
        <v>89546543.527610064</v>
      </c>
      <c r="AG253" s="97">
        <f t="shared" si="127"/>
        <v>7.572948203521304</v>
      </c>
      <c r="AH253" s="97">
        <v>1329464413.9846001</v>
      </c>
      <c r="AI253" s="97">
        <f t="shared" si="104"/>
        <v>57464998.456990004</v>
      </c>
      <c r="AJ253" s="97">
        <f t="shared" si="105"/>
        <v>4.517690633777077</v>
      </c>
      <c r="AK253" s="97">
        <v>2016134154.2326798</v>
      </c>
      <c r="AL253" s="97">
        <f t="shared" si="106"/>
        <v>686669740.24807978</v>
      </c>
      <c r="AM253" s="97">
        <f t="shared" si="107"/>
        <v>51.650103080986554</v>
      </c>
      <c r="AN253" s="97">
        <v>1707010549.82548</v>
      </c>
      <c r="AO253" s="97">
        <f t="shared" si="79"/>
        <v>-309123604.40719986</v>
      </c>
      <c r="AP253" s="97">
        <f t="shared" si="80"/>
        <v>-15.332491826410685</v>
      </c>
      <c r="AQ253" s="97">
        <v>2262701549.5511603</v>
      </c>
      <c r="AR253" s="97">
        <f t="shared" si="81"/>
        <v>555690999.72568035</v>
      </c>
      <c r="AS253" s="97">
        <f t="shared" si="82"/>
        <v>32.553460187020676</v>
      </c>
      <c r="AT253" s="97">
        <v>3435556532.5181403</v>
      </c>
      <c r="AU253" s="97">
        <f t="shared" si="73"/>
        <v>1172854982.96698</v>
      </c>
      <c r="AV253" s="97">
        <f t="shared" si="83"/>
        <v>51.834276738778598</v>
      </c>
    </row>
    <row r="254" spans="1:48">
      <c r="A254" s="91" t="s">
        <v>377</v>
      </c>
      <c r="B254" s="91" t="s">
        <v>2822</v>
      </c>
      <c r="C254" s="95">
        <v>31489865</v>
      </c>
      <c r="D254" s="95">
        <v>2345055</v>
      </c>
      <c r="E254" s="96">
        <f t="shared" si="108"/>
        <v>-29144810</v>
      </c>
      <c r="F254" s="97">
        <f t="shared" si="109"/>
        <v>-92.552984904825735</v>
      </c>
      <c r="G254" s="95">
        <v>14705631</v>
      </c>
      <c r="H254" s="97">
        <f t="shared" si="110"/>
        <v>12360576</v>
      </c>
      <c r="I254" s="97">
        <f t="shared" si="111"/>
        <v>527.09109168015254</v>
      </c>
      <c r="J254" s="95">
        <v>33763338</v>
      </c>
      <c r="K254" s="97">
        <f t="shared" si="112"/>
        <v>19057707</v>
      </c>
      <c r="L254" s="97">
        <f t="shared" si="113"/>
        <v>129.59462263129004</v>
      </c>
      <c r="M254" s="95">
        <v>73005098</v>
      </c>
      <c r="N254" s="97">
        <f t="shared" si="114"/>
        <v>39241760</v>
      </c>
      <c r="O254" s="97">
        <f t="shared" si="115"/>
        <v>116.22594898644203</v>
      </c>
      <c r="P254" s="95">
        <v>56986042</v>
      </c>
      <c r="Q254" s="97">
        <f t="shared" si="116"/>
        <v>-16019056</v>
      </c>
      <c r="R254" s="97">
        <f t="shared" si="117"/>
        <v>-21.942379969135853</v>
      </c>
      <c r="S254" s="95">
        <v>175433080</v>
      </c>
      <c r="T254" s="97">
        <f t="shared" si="118"/>
        <v>118447038</v>
      </c>
      <c r="U254" s="97">
        <f t="shared" si="119"/>
        <v>207.8527194431226</v>
      </c>
      <c r="V254" s="95">
        <v>152480499</v>
      </c>
      <c r="W254" s="97">
        <f t="shared" si="120"/>
        <v>-22952581</v>
      </c>
      <c r="X254" s="97">
        <f t="shared" si="121"/>
        <v>-13.083382563881338</v>
      </c>
      <c r="Y254" s="95">
        <v>608560293</v>
      </c>
      <c r="Z254" s="97">
        <f t="shared" si="122"/>
        <v>456079794</v>
      </c>
      <c r="AA254" s="97">
        <f t="shared" si="123"/>
        <v>299.10696580288601</v>
      </c>
      <c r="AB254" s="95">
        <v>413932489</v>
      </c>
      <c r="AC254" s="97">
        <f t="shared" si="124"/>
        <v>-194627804</v>
      </c>
      <c r="AD254" s="97">
        <f t="shared" si="125"/>
        <v>-31.981679751163128</v>
      </c>
      <c r="AE254" s="97">
        <v>130488812.33411001</v>
      </c>
      <c r="AF254" s="97">
        <f t="shared" si="126"/>
        <v>-283443676.66588998</v>
      </c>
      <c r="AG254" s="97">
        <f t="shared" si="127"/>
        <v>-68.475822555182418</v>
      </c>
      <c r="AH254" s="97">
        <v>278032354.70107001</v>
      </c>
      <c r="AI254" s="97">
        <f t="shared" si="104"/>
        <v>147543542.36695999</v>
      </c>
      <c r="AJ254" s="97">
        <f t="shared" si="105"/>
        <v>113.06987911667264</v>
      </c>
      <c r="AK254" s="97">
        <v>320543692.20340997</v>
      </c>
      <c r="AL254" s="97">
        <f t="shared" si="106"/>
        <v>42511337.502339959</v>
      </c>
      <c r="AM254" s="97">
        <f t="shared" si="107"/>
        <v>15.290068505892618</v>
      </c>
      <c r="AN254" s="97">
        <v>301806068.16689003</v>
      </c>
      <c r="AO254" s="97">
        <f t="shared" si="79"/>
        <v>-18737624.036519945</v>
      </c>
      <c r="AP254" s="97">
        <f t="shared" si="80"/>
        <v>-5.8455756554490117</v>
      </c>
      <c r="AQ254" s="97">
        <v>330458740.99897999</v>
      </c>
      <c r="AR254" s="97">
        <f t="shared" si="81"/>
        <v>28652672.832089961</v>
      </c>
      <c r="AS254" s="97">
        <f t="shared" si="82"/>
        <v>9.4937364931462742</v>
      </c>
      <c r="AT254" s="97">
        <v>533862438.05706</v>
      </c>
      <c r="AU254" s="97">
        <f t="shared" si="73"/>
        <v>203403697.05808002</v>
      </c>
      <c r="AV254" s="97">
        <f t="shared" si="83"/>
        <v>61.551919142216875</v>
      </c>
    </row>
    <row r="255" spans="1:48">
      <c r="A255" s="91" t="s">
        <v>378</v>
      </c>
      <c r="B255" s="91" t="s">
        <v>44</v>
      </c>
      <c r="C255" s="95">
        <v>128829351</v>
      </c>
      <c r="D255" s="95">
        <v>17879931</v>
      </c>
      <c r="E255" s="96">
        <f t="shared" si="108"/>
        <v>-110949420</v>
      </c>
      <c r="F255" s="97">
        <f t="shared" si="109"/>
        <v>-86.121228694228222</v>
      </c>
      <c r="G255" s="95">
        <v>82160777</v>
      </c>
      <c r="H255" s="97">
        <f t="shared" si="110"/>
        <v>64280846</v>
      </c>
      <c r="I255" s="97">
        <f t="shared" si="111"/>
        <v>359.51394890729722</v>
      </c>
      <c r="J255" s="95">
        <v>149253860</v>
      </c>
      <c r="K255" s="97">
        <f t="shared" si="112"/>
        <v>67093083</v>
      </c>
      <c r="L255" s="97">
        <f t="shared" si="113"/>
        <v>81.660721149216968</v>
      </c>
      <c r="M255" s="95">
        <v>117713813</v>
      </c>
      <c r="N255" s="97">
        <f t="shared" si="114"/>
        <v>-31540047</v>
      </c>
      <c r="O255" s="97">
        <f t="shared" si="115"/>
        <v>-21.131813274376956</v>
      </c>
      <c r="P255" s="95">
        <v>302354780</v>
      </c>
      <c r="Q255" s="97">
        <f t="shared" si="116"/>
        <v>184640967</v>
      </c>
      <c r="R255" s="97">
        <f t="shared" si="117"/>
        <v>156.85582031056967</v>
      </c>
      <c r="S255" s="95">
        <v>247047250</v>
      </c>
      <c r="T255" s="97">
        <f t="shared" si="118"/>
        <v>-55307530</v>
      </c>
      <c r="U255" s="97">
        <f t="shared" si="119"/>
        <v>-18.292262487135147</v>
      </c>
      <c r="V255" s="95">
        <v>133843030</v>
      </c>
      <c r="W255" s="97">
        <f t="shared" si="120"/>
        <v>-113204220</v>
      </c>
      <c r="X255" s="97">
        <f t="shared" si="121"/>
        <v>-45.822902299054128</v>
      </c>
      <c r="Y255" s="95">
        <v>168442588</v>
      </c>
      <c r="Z255" s="97">
        <f t="shared" si="122"/>
        <v>34599558</v>
      </c>
      <c r="AA255" s="97">
        <f t="shared" si="123"/>
        <v>25.85084781777579</v>
      </c>
      <c r="AB255" s="95">
        <v>180225914</v>
      </c>
      <c r="AC255" s="97">
        <f t="shared" si="124"/>
        <v>11783326</v>
      </c>
      <c r="AD255" s="97">
        <f t="shared" si="125"/>
        <v>6.9954553298599285</v>
      </c>
      <c r="AE255" s="97">
        <v>190630401.66594002</v>
      </c>
      <c r="AF255" s="97">
        <f t="shared" si="126"/>
        <v>10404487.665940017</v>
      </c>
      <c r="AG255" s="97">
        <f t="shared" si="127"/>
        <v>5.7730253297203511</v>
      </c>
      <c r="AH255" s="97">
        <v>321112245.10067999</v>
      </c>
      <c r="AI255" s="97">
        <f t="shared" si="104"/>
        <v>130481843.43473998</v>
      </c>
      <c r="AJ255" s="97">
        <f t="shared" si="105"/>
        <v>68.447552066430546</v>
      </c>
      <c r="AK255" s="97">
        <v>255804428.10980999</v>
      </c>
      <c r="AL255" s="97">
        <f t="shared" si="106"/>
        <v>-65307816.990869999</v>
      </c>
      <c r="AM255" s="97">
        <f t="shared" si="107"/>
        <v>-20.338002672677185</v>
      </c>
      <c r="AN255" s="97">
        <v>188735741.60976002</v>
      </c>
      <c r="AO255" s="97">
        <f t="shared" si="79"/>
        <v>-67068686.500049978</v>
      </c>
      <c r="AP255" s="97">
        <f t="shared" si="80"/>
        <v>-26.218735537783257</v>
      </c>
      <c r="AQ255" s="97">
        <v>263628569.92447001</v>
      </c>
      <c r="AR255" s="97">
        <f t="shared" si="81"/>
        <v>74892828.314709991</v>
      </c>
      <c r="AS255" s="97">
        <f t="shared" si="82"/>
        <v>39.681317208884771</v>
      </c>
      <c r="AT255" s="97">
        <v>405828535.51965004</v>
      </c>
      <c r="AU255" s="97">
        <f t="shared" si="73"/>
        <v>142199965.59518003</v>
      </c>
      <c r="AV255" s="97">
        <f t="shared" si="83"/>
        <v>53.939512563422298</v>
      </c>
    </row>
    <row r="256" spans="1:48">
      <c r="A256" s="91" t="s">
        <v>379</v>
      </c>
      <c r="B256" s="91" t="s">
        <v>43</v>
      </c>
      <c r="C256" s="95">
        <v>1289833865</v>
      </c>
      <c r="D256" s="95">
        <v>1562374992</v>
      </c>
      <c r="E256" s="96">
        <f t="shared" si="108"/>
        <v>272541127</v>
      </c>
      <c r="F256" s="97">
        <f t="shared" si="109"/>
        <v>21.129940405154425</v>
      </c>
      <c r="G256" s="95">
        <v>1330486848</v>
      </c>
      <c r="H256" s="97">
        <f t="shared" si="110"/>
        <v>-231888144</v>
      </c>
      <c r="I256" s="97">
        <f t="shared" si="111"/>
        <v>-14.84202865428353</v>
      </c>
      <c r="J256" s="95">
        <v>1339438223</v>
      </c>
      <c r="K256" s="97">
        <f t="shared" si="112"/>
        <v>8951375</v>
      </c>
      <c r="L256" s="97">
        <f t="shared" si="113"/>
        <v>0.67278943895280052</v>
      </c>
      <c r="M256" s="95">
        <v>1427422737</v>
      </c>
      <c r="N256" s="97">
        <f t="shared" si="114"/>
        <v>87984514</v>
      </c>
      <c r="O256" s="97">
        <f t="shared" si="115"/>
        <v>6.5687623728503981</v>
      </c>
      <c r="P256" s="95">
        <v>1587561537</v>
      </c>
      <c r="Q256" s="97">
        <f t="shared" si="116"/>
        <v>160138800</v>
      </c>
      <c r="R256" s="97">
        <f t="shared" si="117"/>
        <v>11.218736807889309</v>
      </c>
      <c r="S256" s="95">
        <v>1891999343</v>
      </c>
      <c r="T256" s="97">
        <f t="shared" si="118"/>
        <v>304437806</v>
      </c>
      <c r="U256" s="97">
        <f t="shared" si="119"/>
        <v>19.176441284619003</v>
      </c>
      <c r="V256" s="95">
        <v>2419965784</v>
      </c>
      <c r="W256" s="97">
        <f t="shared" si="120"/>
        <v>527966441</v>
      </c>
      <c r="X256" s="97">
        <f t="shared" si="121"/>
        <v>27.905212702814346</v>
      </c>
      <c r="Y256" s="95">
        <v>1867365008</v>
      </c>
      <c r="Z256" s="97">
        <f t="shared" si="122"/>
        <v>-552600776</v>
      </c>
      <c r="AA256" s="97">
        <f t="shared" si="123"/>
        <v>-22.835065671325211</v>
      </c>
      <c r="AB256" s="95">
        <v>1683332266</v>
      </c>
      <c r="AC256" s="97">
        <f t="shared" si="124"/>
        <v>-184032742</v>
      </c>
      <c r="AD256" s="97">
        <f t="shared" si="125"/>
        <v>-9.8552099461853047</v>
      </c>
      <c r="AE256" s="97">
        <v>739474335.26347995</v>
      </c>
      <c r="AF256" s="97">
        <f t="shared" si="126"/>
        <v>-943857930.73652005</v>
      </c>
      <c r="AG256" s="97">
        <f t="shared" si="127"/>
        <v>-56.070803714786045</v>
      </c>
      <c r="AH256" s="97">
        <v>0</v>
      </c>
      <c r="AI256" s="97">
        <f t="shared" si="104"/>
        <v>-739474335.26347995</v>
      </c>
      <c r="AJ256" s="97">
        <f t="shared" si="105"/>
        <v>-100</v>
      </c>
      <c r="AK256" s="97">
        <v>0</v>
      </c>
      <c r="AL256" s="97">
        <f t="shared" si="106"/>
        <v>0</v>
      </c>
      <c r="AM256" s="97">
        <f t="shared" si="107"/>
        <v>0</v>
      </c>
      <c r="AN256" s="98">
        <v>0</v>
      </c>
      <c r="AO256" s="97">
        <f t="shared" si="79"/>
        <v>0</v>
      </c>
      <c r="AP256" s="97">
        <f t="shared" si="80"/>
        <v>0</v>
      </c>
      <c r="AQ256" s="98">
        <v>0</v>
      </c>
      <c r="AR256" s="97">
        <f t="shared" si="81"/>
        <v>0</v>
      </c>
      <c r="AS256" s="97">
        <f t="shared" si="82"/>
        <v>0</v>
      </c>
      <c r="AT256" s="97">
        <v>0</v>
      </c>
      <c r="AU256" s="97">
        <f t="shared" si="73"/>
        <v>0</v>
      </c>
      <c r="AV256" s="97">
        <f t="shared" si="83"/>
        <v>0</v>
      </c>
    </row>
    <row r="257" spans="1:48">
      <c r="A257" s="91" t="s">
        <v>380</v>
      </c>
      <c r="B257" s="91" t="s">
        <v>42</v>
      </c>
      <c r="C257" s="95">
        <v>3547047344</v>
      </c>
      <c r="D257" s="95">
        <v>5288224467</v>
      </c>
      <c r="E257" s="96">
        <f t="shared" si="108"/>
        <v>1741177123</v>
      </c>
      <c r="F257" s="97">
        <f t="shared" si="109"/>
        <v>49.08807112330441</v>
      </c>
      <c r="G257" s="95">
        <v>5326543134</v>
      </c>
      <c r="H257" s="97">
        <f t="shared" si="110"/>
        <v>38318667</v>
      </c>
      <c r="I257" s="97">
        <f t="shared" si="111"/>
        <v>0.72460364039233205</v>
      </c>
      <c r="J257" s="95">
        <v>9413221656</v>
      </c>
      <c r="K257" s="97">
        <f t="shared" si="112"/>
        <v>4086678522</v>
      </c>
      <c r="L257" s="97">
        <f t="shared" si="113"/>
        <v>76.722903000901525</v>
      </c>
      <c r="M257" s="95">
        <v>7612197301</v>
      </c>
      <c r="N257" s="97">
        <f t="shared" si="114"/>
        <v>-1801024355</v>
      </c>
      <c r="O257" s="97">
        <f t="shared" si="115"/>
        <v>-19.132921977376625</v>
      </c>
      <c r="P257" s="95">
        <v>7668028105</v>
      </c>
      <c r="Q257" s="97">
        <f t="shared" si="116"/>
        <v>55830804</v>
      </c>
      <c r="R257" s="97">
        <f t="shared" si="117"/>
        <v>0.73343874038400991</v>
      </c>
      <c r="S257" s="95">
        <v>7361196904</v>
      </c>
      <c r="T257" s="97">
        <f t="shared" si="118"/>
        <v>-306831201</v>
      </c>
      <c r="U257" s="97">
        <f t="shared" si="119"/>
        <v>-4.0014355294280701</v>
      </c>
      <c r="V257" s="95">
        <v>8309299931</v>
      </c>
      <c r="W257" s="97">
        <f t="shared" si="120"/>
        <v>948103027</v>
      </c>
      <c r="X257" s="97">
        <f t="shared" si="121"/>
        <v>12.879740066249424</v>
      </c>
      <c r="Y257" s="95">
        <v>8828197330</v>
      </c>
      <c r="Z257" s="97">
        <f t="shared" si="122"/>
        <v>518897399</v>
      </c>
      <c r="AA257" s="97">
        <f t="shared" si="123"/>
        <v>6.2447787817132294</v>
      </c>
      <c r="AB257" s="95">
        <v>9581938288</v>
      </c>
      <c r="AC257" s="97">
        <f t="shared" si="124"/>
        <v>753740958</v>
      </c>
      <c r="AD257" s="97">
        <f t="shared" si="125"/>
        <v>8.537880722700157</v>
      </c>
      <c r="AE257" s="97">
        <v>11002827821.9186</v>
      </c>
      <c r="AF257" s="97">
        <f t="shared" si="126"/>
        <v>1420889533.9186001</v>
      </c>
      <c r="AG257" s="97">
        <f t="shared" si="127"/>
        <v>14.828832029716366</v>
      </c>
      <c r="AH257" s="97">
        <v>0</v>
      </c>
      <c r="AI257" s="97">
        <f t="shared" si="104"/>
        <v>-11002827821.9186</v>
      </c>
      <c r="AJ257" s="97">
        <f t="shared" si="105"/>
        <v>-100</v>
      </c>
      <c r="AK257" s="97">
        <v>0</v>
      </c>
      <c r="AL257" s="97">
        <f t="shared" si="106"/>
        <v>0</v>
      </c>
      <c r="AM257" s="97">
        <f t="shared" si="107"/>
        <v>0</v>
      </c>
      <c r="AN257" s="98">
        <v>0</v>
      </c>
      <c r="AO257" s="97">
        <f t="shared" si="79"/>
        <v>0</v>
      </c>
      <c r="AP257" s="97">
        <f t="shared" si="80"/>
        <v>0</v>
      </c>
      <c r="AQ257" s="98">
        <v>0</v>
      </c>
      <c r="AR257" s="97">
        <f t="shared" si="81"/>
        <v>0</v>
      </c>
      <c r="AS257" s="97">
        <f t="shared" si="82"/>
        <v>0</v>
      </c>
      <c r="AT257" s="97">
        <v>0</v>
      </c>
      <c r="AU257" s="97">
        <f t="shared" si="73"/>
        <v>0</v>
      </c>
      <c r="AV257" s="97">
        <f t="shared" si="83"/>
        <v>0</v>
      </c>
    </row>
    <row r="258" spans="1:48">
      <c r="A258" s="91" t="s">
        <v>381</v>
      </c>
      <c r="B258" s="91" t="s">
        <v>41</v>
      </c>
      <c r="C258" s="95">
        <v>642773527</v>
      </c>
      <c r="D258" s="95">
        <v>753880002</v>
      </c>
      <c r="E258" s="96">
        <f t="shared" si="108"/>
        <v>111106475</v>
      </c>
      <c r="F258" s="97">
        <f t="shared" si="109"/>
        <v>17.285477751170671</v>
      </c>
      <c r="G258" s="95">
        <v>626821454</v>
      </c>
      <c r="H258" s="97">
        <f t="shared" si="110"/>
        <v>-127058548</v>
      </c>
      <c r="I258" s="97">
        <f t="shared" si="111"/>
        <v>-16.853948594328148</v>
      </c>
      <c r="J258" s="95">
        <v>790403571</v>
      </c>
      <c r="K258" s="97">
        <f t="shared" si="112"/>
        <v>163582117</v>
      </c>
      <c r="L258" s="97">
        <f t="shared" si="113"/>
        <v>26.097083301172397</v>
      </c>
      <c r="M258" s="95">
        <v>999316845</v>
      </c>
      <c r="N258" s="97">
        <f t="shared" si="114"/>
        <v>208913274</v>
      </c>
      <c r="O258" s="97">
        <f t="shared" si="115"/>
        <v>26.431215857955682</v>
      </c>
      <c r="P258" s="95">
        <v>653106037</v>
      </c>
      <c r="Q258" s="97">
        <f t="shared" si="116"/>
        <v>-346210808</v>
      </c>
      <c r="R258" s="97">
        <f t="shared" si="117"/>
        <v>-34.644748533184192</v>
      </c>
      <c r="S258" s="95">
        <v>1006755109</v>
      </c>
      <c r="T258" s="97">
        <f t="shared" si="118"/>
        <v>353649072</v>
      </c>
      <c r="U258" s="97">
        <f t="shared" si="119"/>
        <v>54.148798505134621</v>
      </c>
      <c r="V258" s="95">
        <v>703468559</v>
      </c>
      <c r="W258" s="97">
        <f t="shared" si="120"/>
        <v>-303286550</v>
      </c>
      <c r="X258" s="97">
        <f t="shared" si="121"/>
        <v>-30.125156285648409</v>
      </c>
      <c r="Y258" s="95">
        <v>1265382613</v>
      </c>
      <c r="Z258" s="97">
        <f t="shared" si="122"/>
        <v>561914054</v>
      </c>
      <c r="AA258" s="97">
        <f t="shared" si="123"/>
        <v>79.877635867447495</v>
      </c>
      <c r="AB258" s="95">
        <v>694596768</v>
      </c>
      <c r="AC258" s="97">
        <f t="shared" si="124"/>
        <v>-570785845</v>
      </c>
      <c r="AD258" s="97">
        <f t="shared" si="125"/>
        <v>-45.107767337403743</v>
      </c>
      <c r="AE258" s="97">
        <v>678889161.52929008</v>
      </c>
      <c r="AF258" s="97">
        <f t="shared" si="126"/>
        <v>-15707606.47070992</v>
      </c>
      <c r="AG258" s="97">
        <f t="shared" si="127"/>
        <v>-2.2613993030716086</v>
      </c>
      <c r="AH258" s="97">
        <v>0</v>
      </c>
      <c r="AI258" s="97">
        <f t="shared" si="104"/>
        <v>-678889161.52929008</v>
      </c>
      <c r="AJ258" s="97">
        <f t="shared" si="105"/>
        <v>-100</v>
      </c>
      <c r="AK258" s="97">
        <v>0</v>
      </c>
      <c r="AL258" s="97">
        <f t="shared" si="106"/>
        <v>0</v>
      </c>
      <c r="AM258" s="97">
        <f t="shared" si="107"/>
        <v>0</v>
      </c>
      <c r="AN258" s="98">
        <v>0</v>
      </c>
      <c r="AO258" s="97">
        <f t="shared" si="79"/>
        <v>0</v>
      </c>
      <c r="AP258" s="97">
        <f t="shared" si="80"/>
        <v>0</v>
      </c>
      <c r="AQ258" s="98">
        <v>0</v>
      </c>
      <c r="AR258" s="97">
        <f t="shared" si="81"/>
        <v>0</v>
      </c>
      <c r="AS258" s="97">
        <f t="shared" si="82"/>
        <v>0</v>
      </c>
      <c r="AT258" s="97">
        <v>0</v>
      </c>
      <c r="AU258" s="97">
        <f t="shared" si="73"/>
        <v>0</v>
      </c>
      <c r="AV258" s="97">
        <f t="shared" si="83"/>
        <v>0</v>
      </c>
    </row>
    <row r="259" spans="1:48" ht="25.5">
      <c r="A259" s="91" t="s">
        <v>382</v>
      </c>
      <c r="B259" s="91" t="s">
        <v>219</v>
      </c>
      <c r="C259" s="95">
        <v>369453314</v>
      </c>
      <c r="D259" s="95">
        <v>427053351</v>
      </c>
      <c r="E259" s="96">
        <f t="shared" si="108"/>
        <v>57600037</v>
      </c>
      <c r="F259" s="97">
        <f t="shared" si="109"/>
        <v>15.590613162019165</v>
      </c>
      <c r="G259" s="95">
        <v>541710564</v>
      </c>
      <c r="H259" s="97">
        <f t="shared" si="110"/>
        <v>114657213</v>
      </c>
      <c r="I259" s="97">
        <f t="shared" si="111"/>
        <v>26.848451775759514</v>
      </c>
      <c r="J259" s="95">
        <v>571362434</v>
      </c>
      <c r="K259" s="97">
        <f t="shared" si="112"/>
        <v>29651870</v>
      </c>
      <c r="L259" s="97">
        <f t="shared" si="113"/>
        <v>5.473747785357939</v>
      </c>
      <c r="M259" s="95">
        <v>649289452</v>
      </c>
      <c r="N259" s="97">
        <f t="shared" si="114"/>
        <v>77927018</v>
      </c>
      <c r="O259" s="97">
        <f t="shared" si="115"/>
        <v>13.638806712308286</v>
      </c>
      <c r="P259" s="95">
        <v>911195777</v>
      </c>
      <c r="Q259" s="97">
        <f t="shared" si="116"/>
        <v>261906325</v>
      </c>
      <c r="R259" s="97">
        <f t="shared" si="117"/>
        <v>40.337375602399284</v>
      </c>
      <c r="S259" s="95">
        <v>637983572</v>
      </c>
      <c r="T259" s="97">
        <f t="shared" si="118"/>
        <v>-273212205</v>
      </c>
      <c r="U259" s="97">
        <f t="shared" si="119"/>
        <v>-29.983919141890404</v>
      </c>
      <c r="V259" s="95">
        <v>0</v>
      </c>
      <c r="W259" s="97">
        <f t="shared" si="120"/>
        <v>-637983572</v>
      </c>
      <c r="X259" s="97">
        <f t="shared" si="121"/>
        <v>-100</v>
      </c>
      <c r="Y259" s="95">
        <v>0</v>
      </c>
      <c r="Z259" s="97">
        <f t="shared" si="122"/>
        <v>0</v>
      </c>
      <c r="AA259" s="97">
        <f t="shared" si="123"/>
        <v>0</v>
      </c>
      <c r="AB259" s="95">
        <v>0</v>
      </c>
      <c r="AC259" s="97">
        <f t="shared" si="124"/>
        <v>0</v>
      </c>
      <c r="AD259" s="97">
        <f t="shared" si="125"/>
        <v>0</v>
      </c>
      <c r="AE259" s="97">
        <v>0</v>
      </c>
      <c r="AF259" s="97">
        <f t="shared" si="126"/>
        <v>0</v>
      </c>
      <c r="AG259" s="97">
        <f t="shared" si="127"/>
        <v>0</v>
      </c>
      <c r="AH259" s="97">
        <v>0</v>
      </c>
      <c r="AI259" s="97">
        <f t="shared" si="104"/>
        <v>0</v>
      </c>
      <c r="AJ259" s="97">
        <f t="shared" si="105"/>
        <v>0</v>
      </c>
      <c r="AK259" s="97">
        <v>0</v>
      </c>
      <c r="AL259" s="97">
        <f t="shared" si="106"/>
        <v>0</v>
      </c>
      <c r="AM259" s="97">
        <f t="shared" si="107"/>
        <v>0</v>
      </c>
      <c r="AN259" s="98">
        <v>0</v>
      </c>
      <c r="AO259" s="97">
        <f t="shared" si="79"/>
        <v>0</v>
      </c>
      <c r="AP259" s="97">
        <f t="shared" si="80"/>
        <v>0</v>
      </c>
      <c r="AQ259" s="98">
        <v>0</v>
      </c>
      <c r="AR259" s="97">
        <f t="shared" si="81"/>
        <v>0</v>
      </c>
      <c r="AS259" s="97">
        <f t="shared" si="82"/>
        <v>0</v>
      </c>
      <c r="AT259" s="97">
        <v>0</v>
      </c>
      <c r="AU259" s="97">
        <f t="shared" si="73"/>
        <v>0</v>
      </c>
      <c r="AV259" s="97">
        <f t="shared" si="83"/>
        <v>0</v>
      </c>
    </row>
    <row r="260" spans="1:48">
      <c r="A260" s="91" t="s">
        <v>383</v>
      </c>
      <c r="B260" s="91" t="s">
        <v>40</v>
      </c>
      <c r="C260" s="95">
        <v>987905527</v>
      </c>
      <c r="D260" s="95">
        <v>1214005758</v>
      </c>
      <c r="E260" s="96">
        <f t="shared" si="108"/>
        <v>226100231</v>
      </c>
      <c r="F260" s="97">
        <f t="shared" si="109"/>
        <v>22.886827213792881</v>
      </c>
      <c r="G260" s="95">
        <v>1383707963</v>
      </c>
      <c r="H260" s="97">
        <f t="shared" si="110"/>
        <v>169702205</v>
      </c>
      <c r="I260" s="97">
        <f t="shared" si="111"/>
        <v>13.978698526074043</v>
      </c>
      <c r="J260" s="95">
        <v>1492644285</v>
      </c>
      <c r="K260" s="97">
        <f t="shared" si="112"/>
        <v>108936322</v>
      </c>
      <c r="L260" s="97">
        <f t="shared" si="113"/>
        <v>7.8727827629044285</v>
      </c>
      <c r="M260" s="95">
        <v>1540417498</v>
      </c>
      <c r="N260" s="97">
        <f t="shared" si="114"/>
        <v>47773213</v>
      </c>
      <c r="O260" s="97">
        <f t="shared" si="115"/>
        <v>3.200575882685941</v>
      </c>
      <c r="P260" s="95">
        <v>1824268500</v>
      </c>
      <c r="Q260" s="97">
        <f t="shared" si="116"/>
        <v>283851002</v>
      </c>
      <c r="R260" s="97">
        <f t="shared" si="117"/>
        <v>18.426887669643961</v>
      </c>
      <c r="S260" s="95">
        <v>1899000494</v>
      </c>
      <c r="T260" s="97">
        <f t="shared" si="118"/>
        <v>74731994</v>
      </c>
      <c r="U260" s="97">
        <f t="shared" si="119"/>
        <v>4.0965457661522962</v>
      </c>
      <c r="V260" s="95">
        <v>2575183316</v>
      </c>
      <c r="W260" s="97">
        <f t="shared" si="120"/>
        <v>676182822</v>
      </c>
      <c r="X260" s="97">
        <f t="shared" si="121"/>
        <v>35.607301005788997</v>
      </c>
      <c r="Y260" s="95">
        <v>3450544090</v>
      </c>
      <c r="Z260" s="97">
        <f t="shared" si="122"/>
        <v>875360774</v>
      </c>
      <c r="AA260" s="97">
        <f t="shared" si="123"/>
        <v>33.992173239134175</v>
      </c>
      <c r="AB260" s="95">
        <v>4370128035</v>
      </c>
      <c r="AC260" s="97">
        <f t="shared" si="124"/>
        <v>919583945</v>
      </c>
      <c r="AD260" s="97">
        <f t="shared" si="125"/>
        <v>26.65040413959759</v>
      </c>
      <c r="AE260" s="97">
        <v>6388030455.8005095</v>
      </c>
      <c r="AF260" s="97">
        <f t="shared" si="126"/>
        <v>2017902420.8005095</v>
      </c>
      <c r="AG260" s="97">
        <f t="shared" si="127"/>
        <v>46.17490390760392</v>
      </c>
      <c r="AH260" s="97">
        <v>9977812099.1290607</v>
      </c>
      <c r="AI260" s="97">
        <f t="shared" si="104"/>
        <v>3589781643.3285513</v>
      </c>
      <c r="AJ260" s="97">
        <f t="shared" si="105"/>
        <v>56.195437203479983</v>
      </c>
      <c r="AK260" s="97">
        <v>11592340312.707199</v>
      </c>
      <c r="AL260" s="97">
        <f t="shared" si="106"/>
        <v>1614528213.5781384</v>
      </c>
      <c r="AM260" s="97">
        <f t="shared" si="107"/>
        <v>16.181184788186847</v>
      </c>
      <c r="AN260" s="97">
        <v>14159756081.2486</v>
      </c>
      <c r="AO260" s="97">
        <f t="shared" si="79"/>
        <v>2567415768.5414009</v>
      </c>
      <c r="AP260" s="97">
        <f t="shared" si="80"/>
        <v>22.147518958937667</v>
      </c>
      <c r="AQ260" s="97">
        <v>15125523299.544699</v>
      </c>
      <c r="AR260" s="97">
        <f t="shared" si="81"/>
        <v>965767218.29609871</v>
      </c>
      <c r="AS260" s="97">
        <f t="shared" si="82"/>
        <v>6.8205074491010436</v>
      </c>
      <c r="AT260" s="97">
        <v>11556031284.6208</v>
      </c>
      <c r="AU260" s="97">
        <f t="shared" si="73"/>
        <v>-3569492014.9238987</v>
      </c>
      <c r="AV260" s="97">
        <f t="shared" si="83"/>
        <v>-23.599130715902874</v>
      </c>
    </row>
    <row r="261" spans="1:48">
      <c r="A261" s="91" t="s">
        <v>384</v>
      </c>
      <c r="B261" s="91" t="s">
        <v>39</v>
      </c>
      <c r="C261" s="95">
        <v>44419071</v>
      </c>
      <c r="D261" s="95">
        <v>48031825</v>
      </c>
      <c r="E261" s="96">
        <f t="shared" si="108"/>
        <v>3612754</v>
      </c>
      <c r="F261" s="97">
        <f t="shared" si="109"/>
        <v>8.1333398440503171</v>
      </c>
      <c r="G261" s="95">
        <v>45620800</v>
      </c>
      <c r="H261" s="97">
        <f t="shared" si="110"/>
        <v>-2411025</v>
      </c>
      <c r="I261" s="97">
        <f t="shared" si="111"/>
        <v>-5.0196406236906466</v>
      </c>
      <c r="J261" s="95">
        <v>54449638</v>
      </c>
      <c r="K261" s="97">
        <f t="shared" si="112"/>
        <v>8828838</v>
      </c>
      <c r="L261" s="97">
        <f t="shared" si="113"/>
        <v>19.352659313295689</v>
      </c>
      <c r="M261" s="95">
        <v>33142996</v>
      </c>
      <c r="N261" s="97">
        <f t="shared" si="114"/>
        <v>-21306642</v>
      </c>
      <c r="O261" s="97">
        <f t="shared" si="115"/>
        <v>-39.13091580149716</v>
      </c>
      <c r="P261" s="95">
        <v>25380505</v>
      </c>
      <c r="Q261" s="97">
        <f t="shared" si="116"/>
        <v>-7762491</v>
      </c>
      <c r="R261" s="97">
        <f t="shared" si="117"/>
        <v>-23.42121092492664</v>
      </c>
      <c r="S261" s="95">
        <v>28237820</v>
      </c>
      <c r="T261" s="97">
        <f t="shared" si="118"/>
        <v>2857315</v>
      </c>
      <c r="U261" s="97">
        <f t="shared" si="119"/>
        <v>11.257912322863552</v>
      </c>
      <c r="V261" s="95">
        <v>39576766</v>
      </c>
      <c r="W261" s="97">
        <f t="shared" si="120"/>
        <v>11338946</v>
      </c>
      <c r="X261" s="97">
        <f t="shared" si="121"/>
        <v>40.155174868314909</v>
      </c>
      <c r="Y261" s="95">
        <v>42830803</v>
      </c>
      <c r="Z261" s="97">
        <f t="shared" si="122"/>
        <v>3254037</v>
      </c>
      <c r="AA261" s="97">
        <f t="shared" si="123"/>
        <v>8.2220891924317421</v>
      </c>
      <c r="AB261" s="95">
        <v>42715889</v>
      </c>
      <c r="AC261" s="97">
        <f t="shared" si="124"/>
        <v>-114914</v>
      </c>
      <c r="AD261" s="97">
        <f t="shared" si="125"/>
        <v>-0.26829756145361083</v>
      </c>
      <c r="AE261" s="97">
        <v>42825355.836730003</v>
      </c>
      <c r="AF261" s="97">
        <f t="shared" si="126"/>
        <v>109466.83673000336</v>
      </c>
      <c r="AG261" s="97">
        <f t="shared" si="127"/>
        <v>0.25626725626617147</v>
      </c>
      <c r="AH261" s="97">
        <v>55272206.049730003</v>
      </c>
      <c r="AI261" s="97">
        <f t="shared" si="104"/>
        <v>12446850.213</v>
      </c>
      <c r="AJ261" s="97">
        <f t="shared" si="105"/>
        <v>29.064207336544101</v>
      </c>
      <c r="AK261" s="97">
        <v>45686913.587300003</v>
      </c>
      <c r="AL261" s="97">
        <f t="shared" si="106"/>
        <v>-9585292.4624300003</v>
      </c>
      <c r="AM261" s="97">
        <f t="shared" si="107"/>
        <v>-17.341975556043188</v>
      </c>
      <c r="AN261" s="97">
        <v>49829398.031609997</v>
      </c>
      <c r="AO261" s="97">
        <f t="shared" si="79"/>
        <v>4142484.4443099946</v>
      </c>
      <c r="AP261" s="97">
        <f t="shared" si="80"/>
        <v>9.0671137948384377</v>
      </c>
      <c r="AQ261" s="97">
        <v>67219982.063079998</v>
      </c>
      <c r="AR261" s="97">
        <f t="shared" si="81"/>
        <v>17390584.031470001</v>
      </c>
      <c r="AS261" s="97">
        <f t="shared" si="82"/>
        <v>34.900249086770089</v>
      </c>
      <c r="AT261" s="97">
        <v>57720386.579889998</v>
      </c>
      <c r="AU261" s="97">
        <f t="shared" si="73"/>
        <v>-9499595.4831900001</v>
      </c>
      <c r="AV261" s="97">
        <f t="shared" si="83"/>
        <v>-14.132100592165395</v>
      </c>
    </row>
    <row r="262" spans="1:48" ht="25.5">
      <c r="A262" s="91" t="s">
        <v>385</v>
      </c>
      <c r="B262" s="91" t="s">
        <v>185</v>
      </c>
      <c r="C262" s="95">
        <v>0</v>
      </c>
      <c r="D262" s="95">
        <v>0</v>
      </c>
      <c r="E262" s="96">
        <f t="shared" si="108"/>
        <v>0</v>
      </c>
      <c r="F262" s="97">
        <f t="shared" si="109"/>
        <v>0</v>
      </c>
      <c r="G262" s="95">
        <v>0</v>
      </c>
      <c r="H262" s="97">
        <f t="shared" si="110"/>
        <v>0</v>
      </c>
      <c r="I262" s="97">
        <f t="shared" si="111"/>
        <v>0</v>
      </c>
      <c r="J262" s="95">
        <v>0</v>
      </c>
      <c r="K262" s="97">
        <f t="shared" si="112"/>
        <v>0</v>
      </c>
      <c r="L262" s="97">
        <f t="shared" si="113"/>
        <v>0</v>
      </c>
      <c r="M262" s="95">
        <v>0</v>
      </c>
      <c r="N262" s="97">
        <f t="shared" si="114"/>
        <v>0</v>
      </c>
      <c r="O262" s="97">
        <f t="shared" si="115"/>
        <v>0</v>
      </c>
      <c r="P262" s="95">
        <v>0</v>
      </c>
      <c r="Q262" s="97">
        <f t="shared" si="116"/>
        <v>0</v>
      </c>
      <c r="R262" s="97">
        <f t="shared" si="117"/>
        <v>0</v>
      </c>
      <c r="S262" s="95">
        <v>0</v>
      </c>
      <c r="T262" s="97">
        <f t="shared" si="118"/>
        <v>0</v>
      </c>
      <c r="U262" s="97">
        <f t="shared" si="119"/>
        <v>0</v>
      </c>
      <c r="V262" s="95">
        <v>0</v>
      </c>
      <c r="W262" s="97">
        <f t="shared" si="120"/>
        <v>0</v>
      </c>
      <c r="X262" s="97">
        <f t="shared" si="121"/>
        <v>0</v>
      </c>
      <c r="Y262" s="95">
        <v>1</v>
      </c>
      <c r="Z262" s="97">
        <f t="shared" si="122"/>
        <v>1</v>
      </c>
      <c r="AA262" s="97">
        <f t="shared" si="123"/>
        <v>0</v>
      </c>
      <c r="AB262" s="95">
        <v>0</v>
      </c>
      <c r="AC262" s="97">
        <f t="shared" si="124"/>
        <v>-1</v>
      </c>
      <c r="AD262" s="97">
        <f t="shared" si="125"/>
        <v>-100</v>
      </c>
      <c r="AE262" s="97">
        <v>0</v>
      </c>
      <c r="AF262" s="97">
        <f t="shared" si="126"/>
        <v>0</v>
      </c>
      <c r="AG262" s="97">
        <f t="shared" si="127"/>
        <v>0</v>
      </c>
      <c r="AH262" s="97">
        <v>0</v>
      </c>
      <c r="AI262" s="97">
        <f t="shared" si="104"/>
        <v>0</v>
      </c>
      <c r="AJ262" s="97">
        <f t="shared" si="105"/>
        <v>0</v>
      </c>
      <c r="AK262" s="97">
        <v>0</v>
      </c>
      <c r="AL262" s="97">
        <f t="shared" si="106"/>
        <v>0</v>
      </c>
      <c r="AM262" s="97">
        <f t="shared" si="107"/>
        <v>0</v>
      </c>
      <c r="AN262" s="97">
        <v>0</v>
      </c>
      <c r="AO262" s="97">
        <f t="shared" si="79"/>
        <v>0</v>
      </c>
      <c r="AP262" s="97">
        <f t="shared" si="80"/>
        <v>0</v>
      </c>
      <c r="AQ262" s="97">
        <v>0</v>
      </c>
      <c r="AR262" s="97">
        <f t="shared" si="81"/>
        <v>0</v>
      </c>
      <c r="AS262" s="97">
        <f t="shared" si="82"/>
        <v>0</v>
      </c>
      <c r="AT262" s="97">
        <v>0</v>
      </c>
      <c r="AU262" s="97">
        <f t="shared" si="73"/>
        <v>0</v>
      </c>
      <c r="AV262" s="97">
        <f t="shared" si="83"/>
        <v>0</v>
      </c>
    </row>
    <row r="263" spans="1:48" ht="25.5">
      <c r="A263" s="91" t="s">
        <v>386</v>
      </c>
      <c r="B263" s="91" t="s">
        <v>7667</v>
      </c>
      <c r="C263" s="95">
        <v>1082416454</v>
      </c>
      <c r="D263" s="95">
        <v>1216860776</v>
      </c>
      <c r="E263" s="96">
        <f t="shared" si="108"/>
        <v>134444322</v>
      </c>
      <c r="F263" s="97">
        <f t="shared" si="109"/>
        <v>12.420757417643616</v>
      </c>
      <c r="G263" s="95">
        <v>1560149795</v>
      </c>
      <c r="H263" s="97">
        <f t="shared" si="110"/>
        <v>343289019</v>
      </c>
      <c r="I263" s="97">
        <f t="shared" si="111"/>
        <v>28.211034965597413</v>
      </c>
      <c r="J263" s="95">
        <v>1765583337</v>
      </c>
      <c r="K263" s="97">
        <f t="shared" si="112"/>
        <v>205433542</v>
      </c>
      <c r="L263" s="97">
        <f t="shared" si="113"/>
        <v>13.167552414414155</v>
      </c>
      <c r="M263" s="95">
        <v>1970521304</v>
      </c>
      <c r="N263" s="97">
        <f t="shared" si="114"/>
        <v>204937967</v>
      </c>
      <c r="O263" s="97">
        <f t="shared" si="115"/>
        <v>11.607379991942006</v>
      </c>
      <c r="P263" s="95">
        <v>2408434089</v>
      </c>
      <c r="Q263" s="97">
        <f t="shared" si="116"/>
        <v>437912785</v>
      </c>
      <c r="R263" s="97">
        <f t="shared" si="117"/>
        <v>22.223194649612374</v>
      </c>
      <c r="S263" s="95">
        <v>2641490568</v>
      </c>
      <c r="T263" s="97">
        <f t="shared" si="118"/>
        <v>233056479</v>
      </c>
      <c r="U263" s="97">
        <f t="shared" si="119"/>
        <v>9.6766807970554343</v>
      </c>
      <c r="V263" s="95">
        <v>2788937805</v>
      </c>
      <c r="W263" s="97">
        <f t="shared" si="120"/>
        <v>147447237</v>
      </c>
      <c r="X263" s="97">
        <f t="shared" si="121"/>
        <v>5.5819709820746937</v>
      </c>
      <c r="Y263" s="95">
        <v>15419533</v>
      </c>
      <c r="Z263" s="97">
        <f t="shared" si="122"/>
        <v>-2773518272</v>
      </c>
      <c r="AA263" s="97">
        <f t="shared" si="123"/>
        <v>-99.447118075836755</v>
      </c>
      <c r="AB263" s="95">
        <v>89096</v>
      </c>
      <c r="AC263" s="97">
        <f t="shared" si="124"/>
        <v>-15330437</v>
      </c>
      <c r="AD263" s="97">
        <f t="shared" si="125"/>
        <v>-99.422187429411764</v>
      </c>
      <c r="AE263" s="97">
        <v>86648.920150000005</v>
      </c>
      <c r="AF263" s="97">
        <f t="shared" si="126"/>
        <v>-2447.0798499999946</v>
      </c>
      <c r="AG263" s="97">
        <f t="shared" si="127"/>
        <v>-2.7465653340217231</v>
      </c>
      <c r="AH263" s="97">
        <v>1424931.46318</v>
      </c>
      <c r="AI263" s="97">
        <f t="shared" si="104"/>
        <v>1338282.5430300001</v>
      </c>
      <c r="AJ263" s="97">
        <f t="shared" si="105"/>
        <v>1544.4884260684003</v>
      </c>
      <c r="AK263" s="97">
        <v>2778694.6605100003</v>
      </c>
      <c r="AL263" s="97">
        <f t="shared" si="106"/>
        <v>1353763.1973300003</v>
      </c>
      <c r="AM263" s="97">
        <f t="shared" si="107"/>
        <v>95.005495514066723</v>
      </c>
      <c r="AN263" s="97">
        <v>1611807.2940100001</v>
      </c>
      <c r="AO263" s="97">
        <f t="shared" si="79"/>
        <v>-1166887.3665000002</v>
      </c>
      <c r="AP263" s="97">
        <f t="shared" si="80"/>
        <v>-41.994083879868626</v>
      </c>
      <c r="AQ263" s="97">
        <v>4416167.8643199997</v>
      </c>
      <c r="AR263" s="97">
        <f t="shared" si="81"/>
        <v>2804360.5703099994</v>
      </c>
      <c r="AS263" s="97">
        <f t="shared" si="82"/>
        <v>173.98857671955668</v>
      </c>
      <c r="AT263" s="97">
        <v>1250245.9008499999</v>
      </c>
      <c r="AU263" s="97">
        <f t="shared" ref="AU263:AU326" si="128">+AT263-AQ263</f>
        <v>-3165921.9634699998</v>
      </c>
      <c r="AV263" s="97">
        <f t="shared" si="83"/>
        <v>-71.689348338607317</v>
      </c>
    </row>
    <row r="264" spans="1:48" ht="25.5">
      <c r="A264" s="91" t="s">
        <v>387</v>
      </c>
      <c r="B264" s="91" t="s">
        <v>7668</v>
      </c>
      <c r="C264" s="95">
        <v>111910307</v>
      </c>
      <c r="D264" s="95">
        <v>9639735</v>
      </c>
      <c r="E264" s="96">
        <f t="shared" si="108"/>
        <v>-102270572</v>
      </c>
      <c r="F264" s="97">
        <f t="shared" si="109"/>
        <v>-91.386195553909076</v>
      </c>
      <c r="G264" s="95">
        <v>12600779</v>
      </c>
      <c r="H264" s="97">
        <f t="shared" si="110"/>
        <v>2961044</v>
      </c>
      <c r="I264" s="97">
        <f t="shared" si="111"/>
        <v>30.717068467131099</v>
      </c>
      <c r="J264" s="95">
        <v>55851898</v>
      </c>
      <c r="K264" s="97">
        <f t="shared" si="112"/>
        <v>43251119</v>
      </c>
      <c r="L264" s="97">
        <f t="shared" si="113"/>
        <v>343.24162815648145</v>
      </c>
      <c r="M264" s="95">
        <v>3074257</v>
      </c>
      <c r="N264" s="97">
        <f t="shared" si="114"/>
        <v>-52777641</v>
      </c>
      <c r="O264" s="97">
        <f t="shared" si="115"/>
        <v>-94.495698248249326</v>
      </c>
      <c r="P264" s="95">
        <v>35847094</v>
      </c>
      <c r="Q264" s="97">
        <f t="shared" si="116"/>
        <v>32772837</v>
      </c>
      <c r="R264" s="97">
        <f t="shared" si="117"/>
        <v>1066.0409002890781</v>
      </c>
      <c r="S264" s="95">
        <v>35679260</v>
      </c>
      <c r="T264" s="97">
        <f t="shared" si="118"/>
        <v>-167834</v>
      </c>
      <c r="U264" s="97">
        <f t="shared" si="119"/>
        <v>-0.46819415822102622</v>
      </c>
      <c r="V264" s="95">
        <v>11538280</v>
      </c>
      <c r="W264" s="97">
        <f t="shared" si="120"/>
        <v>-24140980</v>
      </c>
      <c r="X264" s="97">
        <f t="shared" si="121"/>
        <v>-67.661100594575103</v>
      </c>
      <c r="Y264" s="95">
        <v>3591949</v>
      </c>
      <c r="Z264" s="97">
        <f t="shared" si="122"/>
        <v>-7946331</v>
      </c>
      <c r="AA264" s="97">
        <f t="shared" si="123"/>
        <v>-68.869285543425889</v>
      </c>
      <c r="AB264" s="95">
        <v>12425562</v>
      </c>
      <c r="AC264" s="97">
        <f t="shared" si="124"/>
        <v>8833613</v>
      </c>
      <c r="AD264" s="97">
        <f t="shared" si="125"/>
        <v>245.92812982589675</v>
      </c>
      <c r="AE264" s="97">
        <v>19083641.809610002</v>
      </c>
      <c r="AF264" s="97">
        <f t="shared" si="126"/>
        <v>6658079.8096100017</v>
      </c>
      <c r="AG264" s="97">
        <f t="shared" si="127"/>
        <v>53.583731742757401</v>
      </c>
      <c r="AH264" s="97">
        <v>42774951.986570001</v>
      </c>
      <c r="AI264" s="97">
        <f t="shared" si="104"/>
        <v>23691310.176959999</v>
      </c>
      <c r="AJ264" s="97">
        <f t="shared" si="105"/>
        <v>124.1445967877562</v>
      </c>
      <c r="AK264" s="97">
        <v>53995424.079839997</v>
      </c>
      <c r="AL264" s="97">
        <f t="shared" si="106"/>
        <v>11220472.093269996</v>
      </c>
      <c r="AM264" s="97">
        <f t="shared" si="107"/>
        <v>26.231407803316468</v>
      </c>
      <c r="AN264" s="97">
        <v>11748999.11201</v>
      </c>
      <c r="AO264" s="97">
        <f t="shared" si="79"/>
        <v>-42246424.967829995</v>
      </c>
      <c r="AP264" s="97">
        <f t="shared" si="80"/>
        <v>-78.24075037425871</v>
      </c>
      <c r="AQ264" s="97">
        <v>10298838.57976</v>
      </c>
      <c r="AR264" s="97">
        <f t="shared" si="81"/>
        <v>-1450160.5322500002</v>
      </c>
      <c r="AS264" s="97">
        <f t="shared" si="82"/>
        <v>-12.342843151359375</v>
      </c>
      <c r="AT264" s="97">
        <v>3903385.7843899997</v>
      </c>
      <c r="AU264" s="97">
        <f t="shared" si="128"/>
        <v>-6395452.7953700004</v>
      </c>
      <c r="AV264" s="97">
        <f t="shared" si="83"/>
        <v>-62.098776923630915</v>
      </c>
    </row>
    <row r="265" spans="1:48">
      <c r="A265" s="91" t="s">
        <v>2918</v>
      </c>
      <c r="B265" s="91" t="s">
        <v>210</v>
      </c>
      <c r="C265" s="95"/>
      <c r="D265" s="95"/>
      <c r="E265" s="96"/>
      <c r="F265" s="97"/>
      <c r="G265" s="95"/>
      <c r="H265" s="97"/>
      <c r="I265" s="97"/>
      <c r="J265" s="95"/>
      <c r="K265" s="97"/>
      <c r="L265" s="97"/>
      <c r="M265" s="95"/>
      <c r="N265" s="97"/>
      <c r="O265" s="97"/>
      <c r="P265" s="95"/>
      <c r="Q265" s="97"/>
      <c r="R265" s="97"/>
      <c r="S265" s="95"/>
      <c r="T265" s="97"/>
      <c r="U265" s="97"/>
      <c r="V265" s="95"/>
      <c r="W265" s="97"/>
      <c r="X265" s="97"/>
      <c r="Y265" s="95"/>
      <c r="Z265" s="97"/>
      <c r="AA265" s="97"/>
      <c r="AB265" s="95"/>
      <c r="AC265" s="97"/>
      <c r="AD265" s="97"/>
      <c r="AE265" s="97"/>
      <c r="AF265" s="97"/>
      <c r="AG265" s="97"/>
      <c r="AH265" s="97">
        <v>15396343.293</v>
      </c>
      <c r="AI265" s="97">
        <f t="shared" si="104"/>
        <v>15396343.293</v>
      </c>
      <c r="AJ265" s="97">
        <f t="shared" si="105"/>
        <v>0</v>
      </c>
      <c r="AK265" s="97">
        <v>12510925.225</v>
      </c>
      <c r="AL265" s="97">
        <f t="shared" si="106"/>
        <v>-2885418.068</v>
      </c>
      <c r="AM265" s="97">
        <f t="shared" si="107"/>
        <v>-18.740930967107399</v>
      </c>
      <c r="AN265" s="97">
        <v>17177265.394000001</v>
      </c>
      <c r="AO265" s="97">
        <f t="shared" ref="AO265:AO328" si="129">AN265-AK265</f>
        <v>4666340.1690000016</v>
      </c>
      <c r="AP265" s="97">
        <f t="shared" si="80"/>
        <v>37.298122121899276</v>
      </c>
      <c r="AQ265" s="97">
        <v>18423551.480999999</v>
      </c>
      <c r="AR265" s="97">
        <f t="shared" si="81"/>
        <v>1246286.0869999975</v>
      </c>
      <c r="AS265" s="97">
        <f t="shared" si="82"/>
        <v>7.2554394335394266</v>
      </c>
      <c r="AT265" s="97">
        <v>34121266.435000002</v>
      </c>
      <c r="AU265" s="97">
        <f t="shared" si="128"/>
        <v>15697714.954000004</v>
      </c>
      <c r="AV265" s="97">
        <f t="shared" si="83"/>
        <v>85.204608732409056</v>
      </c>
    </row>
    <row r="266" spans="1:48">
      <c r="A266" s="91" t="s">
        <v>388</v>
      </c>
      <c r="B266" s="91" t="s">
        <v>38</v>
      </c>
      <c r="C266" s="95">
        <v>437104489</v>
      </c>
      <c r="D266" s="95">
        <v>549371565</v>
      </c>
      <c r="E266" s="96">
        <f>D266-C266</f>
        <v>112267076</v>
      </c>
      <c r="F266" s="97">
        <f>IFERROR(E266/C266*100,0)</f>
        <v>25.684265164341518</v>
      </c>
      <c r="G266" s="95">
        <v>1011988441</v>
      </c>
      <c r="H266" s="97">
        <f>G266-D266</f>
        <v>462616876</v>
      </c>
      <c r="I266" s="97">
        <f>IFERROR(H266/D266*100,0)</f>
        <v>84.208376529280329</v>
      </c>
      <c r="J266" s="95">
        <v>1107880935</v>
      </c>
      <c r="K266" s="97">
        <f>J266-G266</f>
        <v>95892494</v>
      </c>
      <c r="L266" s="97">
        <f>IFERROR(K266/G266*100,0)</f>
        <v>9.4756511156632861</v>
      </c>
      <c r="M266" s="95">
        <v>1048880265</v>
      </c>
      <c r="N266" s="97">
        <f>M266-J266</f>
        <v>-59000670</v>
      </c>
      <c r="O266" s="97">
        <f>IFERROR(N266/J266*100,0)</f>
        <v>-5.3255424961347488</v>
      </c>
      <c r="P266" s="95">
        <v>1075209357</v>
      </c>
      <c r="Q266" s="97">
        <f>P266-M266</f>
        <v>26329092</v>
      </c>
      <c r="R266" s="97">
        <f>IFERROR(Q266/M266*100,0)</f>
        <v>2.5102094946938482</v>
      </c>
      <c r="S266" s="95">
        <v>1117538542</v>
      </c>
      <c r="T266" s="97">
        <f>S266-P266</f>
        <v>42329185</v>
      </c>
      <c r="U266" s="97">
        <f>IFERROR(T266/P266*100,0)</f>
        <v>3.9368319038912531</v>
      </c>
      <c r="V266" s="95">
        <v>1066004138</v>
      </c>
      <c r="W266" s="97">
        <f>V266-S266</f>
        <v>-51534404</v>
      </c>
      <c r="X266" s="97">
        <f>IFERROR(W266/S266*100,0)</f>
        <v>-4.611420730758117</v>
      </c>
      <c r="Y266" s="95">
        <v>1055691429</v>
      </c>
      <c r="Z266" s="97">
        <f>Y266-V266</f>
        <v>-10312709</v>
      </c>
      <c r="AA266" s="97">
        <f>IFERROR(Z266/V266*100,0)</f>
        <v>-0.96741735162007414</v>
      </c>
      <c r="AB266" s="95">
        <v>1256647325</v>
      </c>
      <c r="AC266" s="97">
        <f>AB266-Y266</f>
        <v>200955896</v>
      </c>
      <c r="AD266" s="97">
        <f>IFERROR(AC266/Y266*100,0)</f>
        <v>19.03547670083433</v>
      </c>
      <c r="AE266" s="97">
        <v>1546068996.45924</v>
      </c>
      <c r="AF266" s="97">
        <f>(AE266-AB266)</f>
        <v>289421671.45923996</v>
      </c>
      <c r="AG266" s="97">
        <f>IFERROR(AF266/AB266*100,0)</f>
        <v>23.031256717889402</v>
      </c>
      <c r="AH266" s="97">
        <v>2065822943.43223</v>
      </c>
      <c r="AI266" s="97">
        <f t="shared" ref="AI266:AI286" si="130">AH266-AE266</f>
        <v>519753946.97299004</v>
      </c>
      <c r="AJ266" s="97">
        <f t="shared" ref="AJ266:AJ286" si="131">IFERROR(AI266/AE266*100,0)</f>
        <v>33.61777179177092</v>
      </c>
      <c r="AK266" s="97">
        <v>2381938304.4350801</v>
      </c>
      <c r="AL266" s="97">
        <f t="shared" ref="AL266:AL286" si="132">AK266-AH266</f>
        <v>316115361.00285006</v>
      </c>
      <c r="AM266" s="97">
        <f t="shared" ref="AM266:AM285" si="133">IFERROR(AL266/AH266*100,0)</f>
        <v>15.302151716721909</v>
      </c>
      <c r="AN266" s="97">
        <v>2277795046.6297798</v>
      </c>
      <c r="AO266" s="97">
        <f t="shared" si="129"/>
        <v>-104143257.80530024</v>
      </c>
      <c r="AP266" s="97">
        <f t="shared" si="80"/>
        <v>-4.3722063502396091</v>
      </c>
      <c r="AQ266" s="97">
        <v>1365644527.62782</v>
      </c>
      <c r="AR266" s="97">
        <f t="shared" si="81"/>
        <v>-912150519.0019598</v>
      </c>
      <c r="AS266" s="97">
        <f t="shared" si="82"/>
        <v>-40.045328940001674</v>
      </c>
      <c r="AT266" s="97">
        <v>1494769277.7956002</v>
      </c>
      <c r="AU266" s="97">
        <f t="shared" si="128"/>
        <v>129124750.16778016</v>
      </c>
      <c r="AV266" s="97">
        <f t="shared" si="83"/>
        <v>9.4552240759222386</v>
      </c>
    </row>
    <row r="267" spans="1:48">
      <c r="A267" s="91" t="s">
        <v>2930</v>
      </c>
      <c r="B267" s="91" t="s">
        <v>176</v>
      </c>
      <c r="C267" s="95"/>
      <c r="D267" s="95"/>
      <c r="E267" s="96"/>
      <c r="F267" s="97"/>
      <c r="G267" s="95"/>
      <c r="H267" s="97"/>
      <c r="I267" s="97"/>
      <c r="J267" s="95"/>
      <c r="K267" s="97"/>
      <c r="L267" s="97"/>
      <c r="M267" s="95"/>
      <c r="N267" s="97"/>
      <c r="O267" s="97"/>
      <c r="P267" s="95"/>
      <c r="Q267" s="97"/>
      <c r="R267" s="97"/>
      <c r="S267" s="95"/>
      <c r="T267" s="97"/>
      <c r="U267" s="97"/>
      <c r="V267" s="95"/>
      <c r="W267" s="97"/>
      <c r="X267" s="97"/>
      <c r="Y267" s="95"/>
      <c r="Z267" s="97"/>
      <c r="AA267" s="97"/>
      <c r="AB267" s="95"/>
      <c r="AC267" s="97"/>
      <c r="AD267" s="97"/>
      <c r="AE267" s="97"/>
      <c r="AF267" s="97"/>
      <c r="AG267" s="97"/>
      <c r="AH267" s="97">
        <v>1642098833.4976001</v>
      </c>
      <c r="AI267" s="97">
        <f t="shared" si="130"/>
        <v>1642098833.4976001</v>
      </c>
      <c r="AJ267" s="97">
        <f t="shared" si="131"/>
        <v>0</v>
      </c>
      <c r="AK267" s="97">
        <v>1530582050.3620901</v>
      </c>
      <c r="AL267" s="97">
        <f t="shared" si="132"/>
        <v>-111516783.13550997</v>
      </c>
      <c r="AM267" s="97">
        <f t="shared" si="133"/>
        <v>-6.7911127430730831</v>
      </c>
      <c r="AN267" s="97">
        <v>1196767142.1972799</v>
      </c>
      <c r="AO267" s="97">
        <f t="shared" si="129"/>
        <v>-333814908.16481018</v>
      </c>
      <c r="AP267" s="97">
        <f t="shared" si="80"/>
        <v>-21.809670908256081</v>
      </c>
      <c r="AQ267" s="97">
        <v>1480555943.1612999</v>
      </c>
      <c r="AR267" s="97">
        <f t="shared" si="81"/>
        <v>283788800.96402001</v>
      </c>
      <c r="AS267" s="97">
        <f t="shared" si="82"/>
        <v>23.71295057808657</v>
      </c>
      <c r="AT267" s="97">
        <v>1454385519.6025</v>
      </c>
      <c r="AU267" s="97">
        <f t="shared" si="128"/>
        <v>-26170423.558799982</v>
      </c>
      <c r="AV267" s="97">
        <f t="shared" si="83"/>
        <v>-1.7676078826795691</v>
      </c>
    </row>
    <row r="268" spans="1:48" ht="25.5">
      <c r="A268" s="91" t="s">
        <v>2961</v>
      </c>
      <c r="B268" s="91" t="s">
        <v>2962</v>
      </c>
      <c r="C268" s="95"/>
      <c r="D268" s="95"/>
      <c r="E268" s="96"/>
      <c r="F268" s="97"/>
      <c r="G268" s="95"/>
      <c r="H268" s="97"/>
      <c r="I268" s="97"/>
      <c r="J268" s="95"/>
      <c r="K268" s="97"/>
      <c r="L268" s="97"/>
      <c r="M268" s="95"/>
      <c r="N268" s="97"/>
      <c r="O268" s="97"/>
      <c r="P268" s="95"/>
      <c r="Q268" s="97"/>
      <c r="R268" s="97"/>
      <c r="S268" s="95"/>
      <c r="T268" s="97"/>
      <c r="U268" s="97"/>
      <c r="V268" s="95"/>
      <c r="W268" s="97"/>
      <c r="X268" s="97"/>
      <c r="Y268" s="95"/>
      <c r="Z268" s="97"/>
      <c r="AA268" s="97"/>
      <c r="AB268" s="95"/>
      <c r="AC268" s="97"/>
      <c r="AD268" s="97"/>
      <c r="AE268" s="97"/>
      <c r="AF268" s="97"/>
      <c r="AG268" s="97"/>
      <c r="AH268" s="97">
        <v>11056406.244999999</v>
      </c>
      <c r="AI268" s="97">
        <f t="shared" si="130"/>
        <v>11056406.244999999</v>
      </c>
      <c r="AJ268" s="97">
        <f t="shared" si="131"/>
        <v>0</v>
      </c>
      <c r="AK268" s="97">
        <v>0</v>
      </c>
      <c r="AL268" s="97">
        <f t="shared" si="132"/>
        <v>-11056406.244999999</v>
      </c>
      <c r="AM268" s="97">
        <f t="shared" si="133"/>
        <v>-100</v>
      </c>
      <c r="AN268" s="98">
        <v>0</v>
      </c>
      <c r="AO268" s="97">
        <f t="shared" si="129"/>
        <v>0</v>
      </c>
      <c r="AP268" s="97">
        <f t="shared" si="80"/>
        <v>0</v>
      </c>
      <c r="AQ268" s="98">
        <v>119755.3</v>
      </c>
      <c r="AR268" s="97">
        <f t="shared" si="81"/>
        <v>119755.3</v>
      </c>
      <c r="AS268" s="97">
        <f t="shared" si="82"/>
        <v>0</v>
      </c>
      <c r="AT268" s="97">
        <v>201613.6</v>
      </c>
      <c r="AU268" s="97">
        <f t="shared" si="128"/>
        <v>81858.3</v>
      </c>
      <c r="AV268" s="97">
        <f t="shared" si="83"/>
        <v>68.354636496255281</v>
      </c>
    </row>
    <row r="269" spans="1:48" ht="25.5">
      <c r="A269" s="91" t="s">
        <v>2965</v>
      </c>
      <c r="B269" s="91" t="s">
        <v>7669</v>
      </c>
      <c r="C269" s="95"/>
      <c r="D269" s="95"/>
      <c r="E269" s="96"/>
      <c r="F269" s="97"/>
      <c r="G269" s="95"/>
      <c r="H269" s="97"/>
      <c r="I269" s="97"/>
      <c r="J269" s="95"/>
      <c r="K269" s="97"/>
      <c r="L269" s="97"/>
      <c r="M269" s="95"/>
      <c r="N269" s="97"/>
      <c r="O269" s="97"/>
      <c r="P269" s="95"/>
      <c r="Q269" s="97"/>
      <c r="R269" s="97"/>
      <c r="S269" s="95"/>
      <c r="T269" s="97"/>
      <c r="U269" s="97"/>
      <c r="V269" s="95"/>
      <c r="W269" s="97"/>
      <c r="X269" s="97"/>
      <c r="Y269" s="95"/>
      <c r="Z269" s="97"/>
      <c r="AA269" s="97"/>
      <c r="AB269" s="95"/>
      <c r="AC269" s="97"/>
      <c r="AD269" s="97"/>
      <c r="AE269" s="97"/>
      <c r="AF269" s="97"/>
      <c r="AG269" s="97"/>
      <c r="AH269" s="97">
        <v>898397083.89302003</v>
      </c>
      <c r="AI269" s="97">
        <f t="shared" si="130"/>
        <v>898397083.89302003</v>
      </c>
      <c r="AJ269" s="97">
        <f t="shared" si="131"/>
        <v>0</v>
      </c>
      <c r="AK269" s="97">
        <v>1081618249.9436898</v>
      </c>
      <c r="AL269" s="97">
        <f t="shared" si="132"/>
        <v>183221166.05066979</v>
      </c>
      <c r="AM269" s="97">
        <f t="shared" si="133"/>
        <v>20.394229827273964</v>
      </c>
      <c r="AN269" s="97">
        <v>430246641.829</v>
      </c>
      <c r="AO269" s="97">
        <f t="shared" si="129"/>
        <v>-651371608.11468983</v>
      </c>
      <c r="AP269" s="97">
        <f t="shared" si="80"/>
        <v>-60.221950595656182</v>
      </c>
      <c r="AQ269" s="97">
        <v>443625416.29900002</v>
      </c>
      <c r="AR269" s="97">
        <f t="shared" si="81"/>
        <v>13378774.470000029</v>
      </c>
      <c r="AS269" s="97">
        <f t="shared" si="82"/>
        <v>3.1095593014105094</v>
      </c>
      <c r="AT269" s="97">
        <v>504503544.62099999</v>
      </c>
      <c r="AU269" s="97">
        <f t="shared" si="128"/>
        <v>60878128.321999967</v>
      </c>
      <c r="AV269" s="97">
        <f t="shared" si="83"/>
        <v>13.722867555669666</v>
      </c>
    </row>
    <row r="270" spans="1:48">
      <c r="A270" s="91" t="s">
        <v>389</v>
      </c>
      <c r="B270" s="91" t="s">
        <v>37</v>
      </c>
      <c r="C270" s="95">
        <v>1588110540</v>
      </c>
      <c r="D270" s="95">
        <v>1594687079</v>
      </c>
      <c r="E270" s="96">
        <f>D270-C270</f>
        <v>6576539</v>
      </c>
      <c r="F270" s="97">
        <f>IFERROR(E270/C270*100,0)</f>
        <v>0.41411090943329421</v>
      </c>
      <c r="G270" s="95">
        <v>1626785297</v>
      </c>
      <c r="H270" s="97">
        <f>G270-D270</f>
        <v>32098218</v>
      </c>
      <c r="I270" s="97">
        <f>IFERROR(H270/D270*100,0)</f>
        <v>2.0128223538456349</v>
      </c>
      <c r="J270" s="95">
        <v>1661854199</v>
      </c>
      <c r="K270" s="97">
        <f>J270-G270</f>
        <v>35068902</v>
      </c>
      <c r="L270" s="97">
        <f>IFERROR(K270/G270*100,0)</f>
        <v>2.1557179097125805</v>
      </c>
      <c r="M270" s="95">
        <v>3246495069</v>
      </c>
      <c r="N270" s="97">
        <f>M270-J270</f>
        <v>1584640870</v>
      </c>
      <c r="O270" s="97">
        <f>IFERROR(N270/J270*100,0)</f>
        <v>95.353784402599089</v>
      </c>
      <c r="P270" s="95">
        <v>1115691839</v>
      </c>
      <c r="Q270" s="97">
        <f>P270-M270</f>
        <v>-2130803230</v>
      </c>
      <c r="R270" s="97">
        <f>IFERROR(Q270/M270*100,0)</f>
        <v>-65.633958614215288</v>
      </c>
      <c r="S270" s="95">
        <v>1317113865</v>
      </c>
      <c r="T270" s="97">
        <f>S270-P270</f>
        <v>201422026</v>
      </c>
      <c r="U270" s="97">
        <f>IFERROR(T270/P270*100,0)</f>
        <v>18.053553764499661</v>
      </c>
      <c r="V270" s="95">
        <v>1413409618</v>
      </c>
      <c r="W270" s="97">
        <f>V270-S270</f>
        <v>96295753</v>
      </c>
      <c r="X270" s="97">
        <f>IFERROR(W270/S270*100,0)</f>
        <v>7.3111183139811535</v>
      </c>
      <c r="Y270" s="95">
        <v>2730798790</v>
      </c>
      <c r="Z270" s="97">
        <f>Y270-V270</f>
        <v>1317389172</v>
      </c>
      <c r="AA270" s="97">
        <f>IFERROR(Z270/V270*100,0)</f>
        <v>93.206467199800812</v>
      </c>
      <c r="AB270" s="95">
        <v>3052773011</v>
      </c>
      <c r="AC270" s="97">
        <f>AB270-Y270</f>
        <v>321974221</v>
      </c>
      <c r="AD270" s="97">
        <f>IFERROR(AC270/Y270*100,0)</f>
        <v>11.790477649947984</v>
      </c>
      <c r="AE270" s="97">
        <v>1586157291.6526</v>
      </c>
      <c r="AF270" s="97">
        <f>(AE270-AB270)</f>
        <v>-1466615719.3474</v>
      </c>
      <c r="AG270" s="97">
        <f>IFERROR(AF270/AB270*100,0)</f>
        <v>-48.042082200765371</v>
      </c>
      <c r="AH270" s="97">
        <v>31388373890.222198</v>
      </c>
      <c r="AI270" s="97">
        <f t="shared" si="130"/>
        <v>29802216598.569599</v>
      </c>
      <c r="AJ270" s="97">
        <f t="shared" si="131"/>
        <v>1878.8941522639909</v>
      </c>
      <c r="AK270" s="97">
        <v>35375862541.602104</v>
      </c>
      <c r="AL270" s="97">
        <f t="shared" si="132"/>
        <v>3987488651.3799057</v>
      </c>
      <c r="AM270" s="97">
        <f t="shared" si="133"/>
        <v>12.703712098389556</v>
      </c>
      <c r="AN270" s="97">
        <v>34730122942.816002</v>
      </c>
      <c r="AO270" s="97">
        <f t="shared" si="129"/>
        <v>-645739598.78610229</v>
      </c>
      <c r="AP270" s="97">
        <f t="shared" si="80"/>
        <v>-1.8253677858079385</v>
      </c>
      <c r="AQ270" s="97">
        <v>46901736066.878204</v>
      </c>
      <c r="AR270" s="97">
        <f t="shared" si="81"/>
        <v>12171613124.062202</v>
      </c>
      <c r="AS270" s="97">
        <f t="shared" si="82"/>
        <v>35.04627134232453</v>
      </c>
      <c r="AT270" s="97">
        <v>54189661699.266098</v>
      </c>
      <c r="AU270" s="97">
        <f t="shared" si="128"/>
        <v>7287925632.3878937</v>
      </c>
      <c r="AV270" s="97">
        <f t="shared" si="83"/>
        <v>15.538711876242454</v>
      </c>
    </row>
    <row r="271" spans="1:48">
      <c r="A271" s="91" t="s">
        <v>3050</v>
      </c>
      <c r="B271" s="91" t="s">
        <v>3051</v>
      </c>
      <c r="C271" s="95"/>
      <c r="D271" s="95"/>
      <c r="E271" s="96"/>
      <c r="F271" s="97"/>
      <c r="G271" s="95"/>
      <c r="H271" s="97"/>
      <c r="I271" s="97"/>
      <c r="J271" s="95"/>
      <c r="K271" s="97"/>
      <c r="L271" s="97"/>
      <c r="M271" s="95"/>
      <c r="N271" s="97"/>
      <c r="O271" s="97"/>
      <c r="P271" s="95"/>
      <c r="Q271" s="97"/>
      <c r="R271" s="97"/>
      <c r="S271" s="95"/>
      <c r="T271" s="97"/>
      <c r="U271" s="97"/>
      <c r="V271" s="95"/>
      <c r="W271" s="97"/>
      <c r="X271" s="97"/>
      <c r="Y271" s="95"/>
      <c r="Z271" s="97"/>
      <c r="AA271" s="97"/>
      <c r="AB271" s="95"/>
      <c r="AC271" s="97"/>
      <c r="AD271" s="97"/>
      <c r="AE271" s="97"/>
      <c r="AF271" s="97"/>
      <c r="AG271" s="97"/>
      <c r="AH271" s="97">
        <v>635935772.52175999</v>
      </c>
      <c r="AI271" s="97">
        <f t="shared" si="130"/>
        <v>635935772.52175999</v>
      </c>
      <c r="AJ271" s="97">
        <f t="shared" si="131"/>
        <v>0</v>
      </c>
      <c r="AK271" s="97">
        <v>1312061028.14803</v>
      </c>
      <c r="AL271" s="97">
        <f t="shared" si="132"/>
        <v>676125255.62627006</v>
      </c>
      <c r="AM271" s="97">
        <f t="shared" si="133"/>
        <v>106.31973932605511</v>
      </c>
      <c r="AN271" s="97">
        <v>1383427816.63255</v>
      </c>
      <c r="AO271" s="97">
        <f t="shared" si="129"/>
        <v>71366788.484519958</v>
      </c>
      <c r="AP271" s="97">
        <f t="shared" si="80"/>
        <v>5.439288794763911</v>
      </c>
      <c r="AQ271" s="97">
        <v>1467935927.0406499</v>
      </c>
      <c r="AR271" s="97">
        <f t="shared" si="81"/>
        <v>84508110.40809989</v>
      </c>
      <c r="AS271" s="97">
        <f t="shared" si="82"/>
        <v>6.1086028047205261</v>
      </c>
      <c r="AT271" s="97">
        <v>1373365752.2195401</v>
      </c>
      <c r="AU271" s="97">
        <f t="shared" si="128"/>
        <v>-94570174.821109772</v>
      </c>
      <c r="AV271" s="97">
        <f t="shared" si="83"/>
        <v>-6.4423911888145335</v>
      </c>
    </row>
    <row r="272" spans="1:48">
      <c r="A272" s="91" t="s">
        <v>390</v>
      </c>
      <c r="B272" s="91" t="s">
        <v>3058</v>
      </c>
      <c r="C272" s="95">
        <v>4472458153</v>
      </c>
      <c r="D272" s="95">
        <v>5510331474</v>
      </c>
      <c r="E272" s="96">
        <f>D272-C272</f>
        <v>1037873321</v>
      </c>
      <c r="F272" s="97">
        <f>IFERROR(E272/C272*100,0)</f>
        <v>23.205881094802947</v>
      </c>
      <c r="G272" s="95">
        <v>4838196728</v>
      </c>
      <c r="H272" s="97">
        <f>G272-D272</f>
        <v>-672134746</v>
      </c>
      <c r="I272" s="97">
        <f>IFERROR(H272/D272*100,0)</f>
        <v>-12.197718942524727</v>
      </c>
      <c r="J272" s="95">
        <v>4962871657</v>
      </c>
      <c r="K272" s="97">
        <f>J272-G272</f>
        <v>124674929</v>
      </c>
      <c r="L272" s="97">
        <f>IFERROR(K272/G272*100,0)</f>
        <v>2.5768883741016824</v>
      </c>
      <c r="M272" s="95">
        <v>4839853129</v>
      </c>
      <c r="N272" s="97">
        <f>M272-J272</f>
        <v>-123018528</v>
      </c>
      <c r="O272" s="97">
        <f>IFERROR(N272/J272*100,0)</f>
        <v>-2.4787771375567531</v>
      </c>
      <c r="P272" s="95">
        <v>5853475120</v>
      </c>
      <c r="Q272" s="97">
        <f>P272-M272</f>
        <v>1013621991</v>
      </c>
      <c r="R272" s="97">
        <f>IFERROR(Q272/M272*100,0)</f>
        <v>20.943238647604009</v>
      </c>
      <c r="S272" s="95">
        <v>6012524675</v>
      </c>
      <c r="T272" s="97">
        <f>S272-P272</f>
        <v>159049555</v>
      </c>
      <c r="U272" s="97">
        <f>IFERROR(T272/P272*100,0)</f>
        <v>2.7171817038491146</v>
      </c>
      <c r="V272" s="95">
        <v>6408548514</v>
      </c>
      <c r="W272" s="97">
        <f>V272-S272</f>
        <v>396023839</v>
      </c>
      <c r="X272" s="97">
        <f>IFERROR(W272/S272*100,0)</f>
        <v>6.5866480456481451</v>
      </c>
      <c r="Y272" s="95">
        <v>8197690411</v>
      </c>
      <c r="Z272" s="97">
        <f>Y272-V272</f>
        <v>1789141897</v>
      </c>
      <c r="AA272" s="97">
        <f>IFERROR(Z272/V272*100,0)</f>
        <v>27.918051850453701</v>
      </c>
      <c r="AB272" s="95">
        <v>15628565736</v>
      </c>
      <c r="AC272" s="97">
        <f>AB272-Y272</f>
        <v>7430875325</v>
      </c>
      <c r="AD272" s="97">
        <f>IFERROR(AC272/Y272*100,0)</f>
        <v>90.645961880055197</v>
      </c>
      <c r="AE272" s="97">
        <v>17038682135.677801</v>
      </c>
      <c r="AF272" s="97">
        <f>(AE272-AB272)</f>
        <v>1410116399.6778011</v>
      </c>
      <c r="AG272" s="97">
        <f>IFERROR(AF272/AB272*100,0)</f>
        <v>9.0226859169145257</v>
      </c>
      <c r="AH272" s="97">
        <v>241753109380.98734</v>
      </c>
      <c r="AI272" s="97">
        <f t="shared" si="130"/>
        <v>224714427245.30954</v>
      </c>
      <c r="AJ272" s="97">
        <f t="shared" si="131"/>
        <v>1318.8486377991251</v>
      </c>
      <c r="AK272" s="97">
        <v>385984119271.12</v>
      </c>
      <c r="AL272" s="97">
        <f t="shared" si="132"/>
        <v>144231009890.13266</v>
      </c>
      <c r="AM272" s="97">
        <f t="shared" si="133"/>
        <v>59.660457008986747</v>
      </c>
      <c r="AN272" s="97">
        <v>523688040004.80298</v>
      </c>
      <c r="AO272" s="97">
        <f t="shared" si="129"/>
        <v>137703920733.68298</v>
      </c>
      <c r="AP272" s="97">
        <f t="shared" si="80"/>
        <v>35.676058640370655</v>
      </c>
      <c r="AQ272" s="97">
        <v>575782317246.31995</v>
      </c>
      <c r="AR272" s="97">
        <f t="shared" si="81"/>
        <v>52094277241.516968</v>
      </c>
      <c r="AS272" s="97">
        <f t="shared" si="82"/>
        <v>9.9475781881593441</v>
      </c>
      <c r="AT272" s="97">
        <v>611426638801.198</v>
      </c>
      <c r="AU272" s="97">
        <f t="shared" si="128"/>
        <v>35644321554.878052</v>
      </c>
      <c r="AV272" s="97">
        <f t="shared" si="83"/>
        <v>6.190589826611399</v>
      </c>
    </row>
    <row r="273" spans="1:48">
      <c r="A273" s="91" t="s">
        <v>391</v>
      </c>
      <c r="B273" s="91" t="s">
        <v>36</v>
      </c>
      <c r="C273" s="95">
        <v>2680433347</v>
      </c>
      <c r="D273" s="95">
        <v>3209692277</v>
      </c>
      <c r="E273" s="96">
        <f>D273-C273</f>
        <v>529258930</v>
      </c>
      <c r="F273" s="97">
        <f>IFERROR(E273/C273*100,0)</f>
        <v>19.745274792688214</v>
      </c>
      <c r="G273" s="95">
        <v>3835261934</v>
      </c>
      <c r="H273" s="97">
        <f>G273-D273</f>
        <v>625569657</v>
      </c>
      <c r="I273" s="97">
        <f>IFERROR(H273/D273*100,0)</f>
        <v>19.490019696987918</v>
      </c>
      <c r="J273" s="95">
        <v>3985568102</v>
      </c>
      <c r="K273" s="97">
        <f>J273-G273</f>
        <v>150306168</v>
      </c>
      <c r="L273" s="97">
        <f>IFERROR(K273/G273*100,0)</f>
        <v>3.9190587393137353</v>
      </c>
      <c r="M273" s="95">
        <v>3959809496</v>
      </c>
      <c r="N273" s="97">
        <f>M273-J273</f>
        <v>-25758606</v>
      </c>
      <c r="O273" s="97">
        <f>IFERROR(N273/J273*100,0)</f>
        <v>-0.64629697299800393</v>
      </c>
      <c r="P273" s="95">
        <v>4107024968</v>
      </c>
      <c r="Q273" s="97">
        <f>P273-M273</f>
        <v>147215472</v>
      </c>
      <c r="R273" s="97">
        <f>IFERROR(Q273/M273*100,0)</f>
        <v>3.7177412738847573</v>
      </c>
      <c r="S273" s="95">
        <v>4295097725</v>
      </c>
      <c r="T273" s="97">
        <f>S273-P273</f>
        <v>188072757</v>
      </c>
      <c r="U273" s="97">
        <f>IFERROR(T273/P273*100,0)</f>
        <v>4.5792942206432672</v>
      </c>
      <c r="V273" s="95">
        <v>4293406868</v>
      </c>
      <c r="W273" s="97">
        <f>V273-S273</f>
        <v>-1690857</v>
      </c>
      <c r="X273" s="97">
        <f>IFERROR(W273/S273*100,0)</f>
        <v>-3.9367136867648339E-2</v>
      </c>
      <c r="Y273" s="95">
        <v>4958639763</v>
      </c>
      <c r="Z273" s="97">
        <f>Y273-V273</f>
        <v>665232895</v>
      </c>
      <c r="AA273" s="97">
        <f>IFERROR(Z273/V273*100,0)</f>
        <v>15.494289627153035</v>
      </c>
      <c r="AB273" s="95">
        <v>10943788325</v>
      </c>
      <c r="AC273" s="97">
        <f>AB273-Y273</f>
        <v>5985148562</v>
      </c>
      <c r="AD273" s="97">
        <f>IFERROR(AC273/Y273*100,0)</f>
        <v>120.70141910004281</v>
      </c>
      <c r="AE273" s="97">
        <v>6406117573.5952301</v>
      </c>
      <c r="AF273" s="97">
        <f>(AE273-AB273)</f>
        <v>-4537670751.4047699</v>
      </c>
      <c r="AG273" s="97">
        <f>IFERROR(AF273/AB273*100,0)</f>
        <v>-41.463436761097718</v>
      </c>
      <c r="AH273" s="97">
        <v>0</v>
      </c>
      <c r="AI273" s="97">
        <f t="shared" si="130"/>
        <v>-6406117573.5952301</v>
      </c>
      <c r="AJ273" s="97">
        <f t="shared" si="131"/>
        <v>-100</v>
      </c>
      <c r="AK273" s="97">
        <v>0</v>
      </c>
      <c r="AL273" s="97">
        <f t="shared" si="132"/>
        <v>0</v>
      </c>
      <c r="AM273" s="97">
        <f t="shared" si="133"/>
        <v>0</v>
      </c>
      <c r="AN273" s="98">
        <v>0</v>
      </c>
      <c r="AO273" s="97">
        <f t="shared" si="129"/>
        <v>0</v>
      </c>
      <c r="AP273" s="97">
        <f t="shared" si="80"/>
        <v>0</v>
      </c>
      <c r="AQ273" s="98">
        <v>0</v>
      </c>
      <c r="AR273" s="97">
        <f t="shared" si="81"/>
        <v>0</v>
      </c>
      <c r="AS273" s="97">
        <f t="shared" si="82"/>
        <v>0</v>
      </c>
      <c r="AT273" s="97">
        <v>0</v>
      </c>
      <c r="AU273" s="97">
        <f t="shared" si="128"/>
        <v>0</v>
      </c>
      <c r="AV273" s="97">
        <f t="shared" si="83"/>
        <v>0</v>
      </c>
    </row>
    <row r="274" spans="1:48">
      <c r="A274" s="91" t="s">
        <v>392</v>
      </c>
      <c r="B274" s="91" t="s">
        <v>175</v>
      </c>
      <c r="C274" s="95">
        <v>1593623367</v>
      </c>
      <c r="D274" s="95">
        <v>2086353936</v>
      </c>
      <c r="E274" s="96">
        <f>D274-C274</f>
        <v>492730569</v>
      </c>
      <c r="F274" s="97">
        <f>IFERROR(E274/C274*100,0)</f>
        <v>30.91888454971431</v>
      </c>
      <c r="G274" s="95">
        <v>869196419</v>
      </c>
      <c r="H274" s="97">
        <f>G274-D274</f>
        <v>-1217157517</v>
      </c>
      <c r="I274" s="97">
        <f>IFERROR(H274/D274*100,0)</f>
        <v>-58.338975760438757</v>
      </c>
      <c r="J274" s="95">
        <v>846344362</v>
      </c>
      <c r="K274" s="97">
        <f>J274-G274</f>
        <v>-22852057</v>
      </c>
      <c r="L274" s="97">
        <f>IFERROR(K274/G274*100,0)</f>
        <v>-2.629101604708751</v>
      </c>
      <c r="M274" s="95">
        <v>787382868</v>
      </c>
      <c r="N274" s="97">
        <f>M274-J274</f>
        <v>-58961494</v>
      </c>
      <c r="O274" s="97">
        <f>IFERROR(N274/J274*100,0)</f>
        <v>-6.9666079963796106</v>
      </c>
      <c r="P274" s="95">
        <v>1004268238</v>
      </c>
      <c r="Q274" s="97">
        <f>P274-M274</f>
        <v>216885370</v>
      </c>
      <c r="R274" s="97">
        <f>IFERROR(Q274/M274*100,0)</f>
        <v>27.545096396483952</v>
      </c>
      <c r="S274" s="95">
        <v>564936921</v>
      </c>
      <c r="T274" s="97">
        <f>S274-P274</f>
        <v>-439331317</v>
      </c>
      <c r="U274" s="97">
        <f>IFERROR(T274/P274*100,0)</f>
        <v>-43.746411603629745</v>
      </c>
      <c r="V274" s="95">
        <v>821701589</v>
      </c>
      <c r="W274" s="97">
        <f>V274-S274</f>
        <v>256764668</v>
      </c>
      <c r="X274" s="97">
        <f>IFERROR(W274/S274*100,0)</f>
        <v>45.450148229911846</v>
      </c>
      <c r="Y274" s="95">
        <v>1799454296</v>
      </c>
      <c r="Z274" s="97">
        <f>Y274-V274</f>
        <v>977752707</v>
      </c>
      <c r="AA274" s="97">
        <f>IFERROR(Z274/V274*100,0)</f>
        <v>118.99121531332466</v>
      </c>
      <c r="AB274" s="95">
        <v>2647113384</v>
      </c>
      <c r="AC274" s="97">
        <f>AB274-Y274</f>
        <v>847659088</v>
      </c>
      <c r="AD274" s="97">
        <f>IFERROR(AC274/Y274*100,0)</f>
        <v>47.106452766500276</v>
      </c>
      <c r="AE274" s="97">
        <v>8790249371.8649406</v>
      </c>
      <c r="AF274" s="97">
        <f>(AE274-AB274)</f>
        <v>6143135987.8649406</v>
      </c>
      <c r="AG274" s="97">
        <f>IFERROR(AF274/AB274*100,0)</f>
        <v>232.06924285888243</v>
      </c>
      <c r="AH274" s="97">
        <v>0</v>
      </c>
      <c r="AI274" s="97">
        <f t="shared" si="130"/>
        <v>-8790249371.8649406</v>
      </c>
      <c r="AJ274" s="97">
        <f t="shared" si="131"/>
        <v>-100</v>
      </c>
      <c r="AK274" s="97">
        <v>0</v>
      </c>
      <c r="AL274" s="97">
        <f t="shared" si="132"/>
        <v>0</v>
      </c>
      <c r="AM274" s="97">
        <f t="shared" si="133"/>
        <v>0</v>
      </c>
      <c r="AN274" s="98">
        <v>0</v>
      </c>
      <c r="AO274" s="97">
        <f t="shared" si="129"/>
        <v>0</v>
      </c>
      <c r="AP274" s="97">
        <f t="shared" si="80"/>
        <v>0</v>
      </c>
      <c r="AQ274" s="98">
        <v>0</v>
      </c>
      <c r="AR274" s="97">
        <f t="shared" si="81"/>
        <v>0</v>
      </c>
      <c r="AS274" s="97">
        <f t="shared" si="82"/>
        <v>0</v>
      </c>
      <c r="AT274" s="97">
        <v>0</v>
      </c>
      <c r="AU274" s="97">
        <f t="shared" si="128"/>
        <v>0</v>
      </c>
      <c r="AV274" s="97">
        <f t="shared" si="83"/>
        <v>0</v>
      </c>
    </row>
    <row r="275" spans="1:48">
      <c r="A275" s="91" t="s">
        <v>3060</v>
      </c>
      <c r="B275" s="91" t="s">
        <v>3061</v>
      </c>
      <c r="C275" s="95"/>
      <c r="D275" s="95"/>
      <c r="E275" s="96"/>
      <c r="F275" s="97"/>
      <c r="G275" s="95"/>
      <c r="H275" s="97"/>
      <c r="I275" s="97"/>
      <c r="J275" s="95"/>
      <c r="K275" s="97"/>
      <c r="L275" s="97"/>
      <c r="M275" s="95"/>
      <c r="N275" s="97"/>
      <c r="O275" s="97"/>
      <c r="P275" s="95"/>
      <c r="Q275" s="97"/>
      <c r="R275" s="97"/>
      <c r="S275" s="95"/>
      <c r="T275" s="97"/>
      <c r="U275" s="97"/>
      <c r="V275" s="95"/>
      <c r="W275" s="97"/>
      <c r="X275" s="97"/>
      <c r="Y275" s="95"/>
      <c r="Z275" s="97"/>
      <c r="AA275" s="97"/>
      <c r="AB275" s="95"/>
      <c r="AC275" s="97"/>
      <c r="AD275" s="97"/>
      <c r="AE275" s="97"/>
      <c r="AF275" s="97"/>
      <c r="AG275" s="97"/>
      <c r="AH275" s="97">
        <v>6719806518.7308493</v>
      </c>
      <c r="AI275" s="97">
        <f t="shared" si="130"/>
        <v>6719806518.7308493</v>
      </c>
      <c r="AJ275" s="97">
        <f t="shared" si="131"/>
        <v>0</v>
      </c>
      <c r="AK275" s="97">
        <v>6798365084.2778702</v>
      </c>
      <c r="AL275" s="97">
        <f t="shared" si="132"/>
        <v>78558565.547020912</v>
      </c>
      <c r="AM275" s="97">
        <f t="shared" si="133"/>
        <v>1.1690599324258228</v>
      </c>
      <c r="AN275" s="97">
        <v>7428325699.0800896</v>
      </c>
      <c r="AO275" s="97">
        <f t="shared" si="129"/>
        <v>629960614.80221939</v>
      </c>
      <c r="AP275" s="97">
        <f t="shared" si="80"/>
        <v>9.2663545866209471</v>
      </c>
      <c r="AQ275" s="97">
        <v>7610438289.5740099</v>
      </c>
      <c r="AR275" s="97">
        <f t="shared" si="81"/>
        <v>182112590.49392033</v>
      </c>
      <c r="AS275" s="97">
        <f t="shared" si="82"/>
        <v>2.4515967375592163</v>
      </c>
      <c r="AT275" s="97">
        <v>8280233735.3185196</v>
      </c>
      <c r="AU275" s="97">
        <f t="shared" si="128"/>
        <v>669795445.7445097</v>
      </c>
      <c r="AV275" s="97">
        <f t="shared" si="83"/>
        <v>8.8010101423738263</v>
      </c>
    </row>
    <row r="276" spans="1:48">
      <c r="A276" s="91" t="s">
        <v>3110</v>
      </c>
      <c r="B276" s="91" t="s">
        <v>3111</v>
      </c>
      <c r="C276" s="95"/>
      <c r="D276" s="95"/>
      <c r="E276" s="96"/>
      <c r="F276" s="97"/>
      <c r="G276" s="95"/>
      <c r="H276" s="97"/>
      <c r="I276" s="97"/>
      <c r="J276" s="95"/>
      <c r="K276" s="97"/>
      <c r="L276" s="97"/>
      <c r="M276" s="95"/>
      <c r="N276" s="97"/>
      <c r="O276" s="97"/>
      <c r="P276" s="95"/>
      <c r="Q276" s="97"/>
      <c r="R276" s="97"/>
      <c r="S276" s="95"/>
      <c r="T276" s="97"/>
      <c r="U276" s="97"/>
      <c r="V276" s="95"/>
      <c r="W276" s="97"/>
      <c r="X276" s="97"/>
      <c r="Y276" s="95"/>
      <c r="Z276" s="97"/>
      <c r="AA276" s="97"/>
      <c r="AB276" s="95"/>
      <c r="AC276" s="97"/>
      <c r="AD276" s="97"/>
      <c r="AE276" s="97"/>
      <c r="AF276" s="97"/>
      <c r="AG276" s="97"/>
      <c r="AH276" s="97">
        <v>7979224260.0998297</v>
      </c>
      <c r="AI276" s="97">
        <f t="shared" si="130"/>
        <v>7979224260.0998297</v>
      </c>
      <c r="AJ276" s="97">
        <f t="shared" si="131"/>
        <v>0</v>
      </c>
      <c r="AK276" s="97">
        <v>6944157457.5308704</v>
      </c>
      <c r="AL276" s="97">
        <f t="shared" si="132"/>
        <v>-1035066802.5689592</v>
      </c>
      <c r="AM276" s="97">
        <f t="shared" si="133"/>
        <v>-12.972022953970832</v>
      </c>
      <c r="AN276" s="97">
        <v>4796795186.8402309</v>
      </c>
      <c r="AO276" s="97">
        <f t="shared" si="129"/>
        <v>-2147362270.6906395</v>
      </c>
      <c r="AP276" s="97">
        <f t="shared" ref="AP276:AP320" si="134">IFERROR(AO276/AK276*100,0)</f>
        <v>-30.923294637592736</v>
      </c>
      <c r="AQ276" s="97">
        <v>4773233613.1795702</v>
      </c>
      <c r="AR276" s="97">
        <f t="shared" ref="AR276:AR320" si="135">AQ276-AN276</f>
        <v>-23561573.660660744</v>
      </c>
      <c r="AS276" s="97">
        <f t="shared" ref="AS276:AS320" si="136">IFERROR(AR276/AN276*100,0)</f>
        <v>-0.49119407318662983</v>
      </c>
      <c r="AT276" s="97">
        <v>6695023201.1311998</v>
      </c>
      <c r="AU276" s="97">
        <f t="shared" si="128"/>
        <v>1921789587.9516296</v>
      </c>
      <c r="AV276" s="97">
        <f t="shared" ref="AV276:AV320" si="137">IFERROR(AU276/AQ276*100,0)</f>
        <v>40.261796167807454</v>
      </c>
    </row>
    <row r="277" spans="1:48" ht="25.5">
      <c r="A277" s="91" t="s">
        <v>3122</v>
      </c>
      <c r="B277" s="91" t="s">
        <v>3123</v>
      </c>
      <c r="C277" s="95"/>
      <c r="D277" s="95"/>
      <c r="E277" s="96"/>
      <c r="F277" s="97"/>
      <c r="G277" s="95"/>
      <c r="H277" s="97"/>
      <c r="I277" s="97"/>
      <c r="J277" s="95"/>
      <c r="K277" s="97"/>
      <c r="L277" s="97"/>
      <c r="M277" s="95"/>
      <c r="N277" s="97"/>
      <c r="O277" s="97"/>
      <c r="P277" s="95"/>
      <c r="Q277" s="97"/>
      <c r="R277" s="97"/>
      <c r="S277" s="95"/>
      <c r="T277" s="97"/>
      <c r="U277" s="97"/>
      <c r="V277" s="95"/>
      <c r="W277" s="97"/>
      <c r="X277" s="97"/>
      <c r="Y277" s="95"/>
      <c r="Z277" s="97"/>
      <c r="AA277" s="97"/>
      <c r="AB277" s="95"/>
      <c r="AC277" s="97"/>
      <c r="AD277" s="97"/>
      <c r="AE277" s="97"/>
      <c r="AF277" s="97"/>
      <c r="AG277" s="97"/>
      <c r="AH277" s="97">
        <v>158009862.67879999</v>
      </c>
      <c r="AI277" s="97">
        <f t="shared" si="130"/>
        <v>158009862.67879999</v>
      </c>
      <c r="AJ277" s="97">
        <f t="shared" si="131"/>
        <v>0</v>
      </c>
      <c r="AK277" s="97">
        <v>138826565.36546999</v>
      </c>
      <c r="AL277" s="97">
        <f t="shared" si="132"/>
        <v>-19183297.313329995</v>
      </c>
      <c r="AM277" s="97">
        <f t="shared" si="133"/>
        <v>-12.14056957465086</v>
      </c>
      <c r="AN277" s="97">
        <v>724045997.76907992</v>
      </c>
      <c r="AO277" s="97">
        <f t="shared" si="129"/>
        <v>585219432.40360999</v>
      </c>
      <c r="AP277" s="97">
        <f t="shared" si="134"/>
        <v>421.54715191792127</v>
      </c>
      <c r="AQ277" s="97">
        <v>746185658.02907991</v>
      </c>
      <c r="AR277" s="97">
        <f t="shared" si="135"/>
        <v>22139660.25999999</v>
      </c>
      <c r="AS277" s="97">
        <f t="shared" si="136"/>
        <v>3.0577698555363049</v>
      </c>
      <c r="AT277" s="97">
        <v>784971934.49050999</v>
      </c>
      <c r="AU277" s="97">
        <f t="shared" si="128"/>
        <v>38786276.461430073</v>
      </c>
      <c r="AV277" s="97">
        <f t="shared" si="137"/>
        <v>5.1979391514810533</v>
      </c>
    </row>
    <row r="278" spans="1:48">
      <c r="A278" s="91" t="s">
        <v>3130</v>
      </c>
      <c r="B278" s="91" t="s">
        <v>3131</v>
      </c>
      <c r="C278" s="95"/>
      <c r="D278" s="95"/>
      <c r="E278" s="96"/>
      <c r="F278" s="97"/>
      <c r="G278" s="95"/>
      <c r="H278" s="97"/>
      <c r="I278" s="97"/>
      <c r="J278" s="95"/>
      <c r="K278" s="97"/>
      <c r="L278" s="97"/>
      <c r="M278" s="95"/>
      <c r="N278" s="97"/>
      <c r="O278" s="97"/>
      <c r="P278" s="95"/>
      <c r="Q278" s="97"/>
      <c r="R278" s="97"/>
      <c r="S278" s="95"/>
      <c r="T278" s="97"/>
      <c r="U278" s="97"/>
      <c r="V278" s="95"/>
      <c r="W278" s="97"/>
      <c r="X278" s="97"/>
      <c r="Y278" s="95"/>
      <c r="Z278" s="97"/>
      <c r="AA278" s="97"/>
      <c r="AB278" s="95"/>
      <c r="AC278" s="97"/>
      <c r="AD278" s="97"/>
      <c r="AE278" s="97"/>
      <c r="AF278" s="97"/>
      <c r="AG278" s="97"/>
      <c r="AH278" s="97">
        <v>303624706864.30402</v>
      </c>
      <c r="AI278" s="97">
        <f t="shared" si="130"/>
        <v>303624706864.30402</v>
      </c>
      <c r="AJ278" s="97">
        <f t="shared" si="131"/>
        <v>0</v>
      </c>
      <c r="AK278" s="97">
        <v>451270200896.22498</v>
      </c>
      <c r="AL278" s="97">
        <f t="shared" si="132"/>
        <v>147645494031.92096</v>
      </c>
      <c r="AM278" s="97">
        <f t="shared" si="133"/>
        <v>48.62762834972672</v>
      </c>
      <c r="AN278" s="97">
        <v>485057254422.13</v>
      </c>
      <c r="AO278" s="97">
        <f t="shared" si="129"/>
        <v>33787053525.905029</v>
      </c>
      <c r="AP278" s="97">
        <f t="shared" si="134"/>
        <v>7.4871005129086221</v>
      </c>
      <c r="AQ278" s="97">
        <v>539234586274.80798</v>
      </c>
      <c r="AR278" s="97">
        <f t="shared" si="135"/>
        <v>54177331852.677979</v>
      </c>
      <c r="AS278" s="97">
        <f t="shared" si="136"/>
        <v>11.169265351411312</v>
      </c>
      <c r="AT278" s="97">
        <v>568993864809.91699</v>
      </c>
      <c r="AU278" s="97">
        <f t="shared" si="128"/>
        <v>29759278535.109009</v>
      </c>
      <c r="AV278" s="97">
        <f t="shared" si="137"/>
        <v>5.5188000348224895</v>
      </c>
    </row>
    <row r="279" spans="1:48">
      <c r="A279" s="91" t="s">
        <v>3148</v>
      </c>
      <c r="B279" s="91" t="s">
        <v>3149</v>
      </c>
      <c r="C279" s="95"/>
      <c r="D279" s="95"/>
      <c r="E279" s="96"/>
      <c r="F279" s="97"/>
      <c r="G279" s="95"/>
      <c r="H279" s="97"/>
      <c r="I279" s="97"/>
      <c r="J279" s="95"/>
      <c r="K279" s="97"/>
      <c r="L279" s="97"/>
      <c r="M279" s="95"/>
      <c r="N279" s="97"/>
      <c r="O279" s="97"/>
      <c r="P279" s="95"/>
      <c r="Q279" s="97"/>
      <c r="R279" s="97"/>
      <c r="S279" s="95"/>
      <c r="T279" s="97"/>
      <c r="U279" s="97"/>
      <c r="V279" s="95"/>
      <c r="W279" s="97"/>
      <c r="X279" s="97"/>
      <c r="Y279" s="95"/>
      <c r="Z279" s="97"/>
      <c r="AA279" s="97"/>
      <c r="AB279" s="95"/>
      <c r="AC279" s="97"/>
      <c r="AD279" s="97"/>
      <c r="AE279" s="97"/>
      <c r="AF279" s="97"/>
      <c r="AG279" s="97"/>
      <c r="AH279" s="97">
        <v>7293677997.1479301</v>
      </c>
      <c r="AI279" s="97">
        <f t="shared" si="130"/>
        <v>7293677997.1479301</v>
      </c>
      <c r="AJ279" s="97">
        <f t="shared" si="131"/>
        <v>0</v>
      </c>
      <c r="AK279" s="97">
        <v>9128018571.8369293</v>
      </c>
      <c r="AL279" s="97">
        <f t="shared" si="132"/>
        <v>1834340574.6889992</v>
      </c>
      <c r="AM279" s="97">
        <f t="shared" si="133"/>
        <v>25.149733445955349</v>
      </c>
      <c r="AN279" s="97">
        <v>25681618698.983501</v>
      </c>
      <c r="AO279" s="97">
        <f t="shared" si="129"/>
        <v>16553600127.146572</v>
      </c>
      <c r="AP279" s="97">
        <f t="shared" si="134"/>
        <v>181.34932567096337</v>
      </c>
      <c r="AQ279" s="97">
        <v>23417873410.729198</v>
      </c>
      <c r="AR279" s="97">
        <f t="shared" si="135"/>
        <v>-2263745288.254303</v>
      </c>
      <c r="AS279" s="97">
        <f t="shared" si="136"/>
        <v>-8.8146518908634981</v>
      </c>
      <c r="AT279" s="97">
        <v>26672545120.339802</v>
      </c>
      <c r="AU279" s="97">
        <f t="shared" si="128"/>
        <v>3254671709.6106033</v>
      </c>
      <c r="AV279" s="97">
        <f t="shared" si="137"/>
        <v>13.898237694458771</v>
      </c>
    </row>
    <row r="280" spans="1:48">
      <c r="A280" s="91" t="s">
        <v>393</v>
      </c>
      <c r="B280" s="91" t="s">
        <v>176</v>
      </c>
      <c r="C280" s="95">
        <v>113295985</v>
      </c>
      <c r="D280" s="95">
        <v>105810933</v>
      </c>
      <c r="E280" s="96">
        <f>D280-C280</f>
        <v>-7485052</v>
      </c>
      <c r="F280" s="97">
        <f>IFERROR(E280/C280*100,0)</f>
        <v>-6.6066348247027467</v>
      </c>
      <c r="G280" s="95">
        <v>87427987</v>
      </c>
      <c r="H280" s="97">
        <f>G280-D280</f>
        <v>-18382946</v>
      </c>
      <c r="I280" s="97">
        <f>IFERROR(H280/D280*100,0)</f>
        <v>-17.373389950167059</v>
      </c>
      <c r="J280" s="95">
        <v>108760164</v>
      </c>
      <c r="K280" s="97">
        <f>J280-G280</f>
        <v>21332177</v>
      </c>
      <c r="L280" s="97">
        <f>IFERROR(K280/G280*100,0)</f>
        <v>24.399711959512459</v>
      </c>
      <c r="M280" s="95">
        <v>78271002</v>
      </c>
      <c r="N280" s="97">
        <f>M280-J280</f>
        <v>-30489162</v>
      </c>
      <c r="O280" s="97">
        <f>IFERROR(N280/J280*100,0)</f>
        <v>-28.033390975762046</v>
      </c>
      <c r="P280" s="95">
        <v>90653123</v>
      </c>
      <c r="Q280" s="97">
        <f>P280-M280</f>
        <v>12382121</v>
      </c>
      <c r="R280" s="97">
        <f>IFERROR(Q280/M280*100,0)</f>
        <v>15.819550898300752</v>
      </c>
      <c r="S280" s="95">
        <v>220568504</v>
      </c>
      <c r="T280" s="97">
        <f>S280-P280</f>
        <v>129915381</v>
      </c>
      <c r="U280" s="97">
        <f>IFERROR(T280/P280*100,0)</f>
        <v>143.31043068422474</v>
      </c>
      <c r="V280" s="95">
        <v>269393079</v>
      </c>
      <c r="W280" s="97">
        <f>V280-S280</f>
        <v>48824575</v>
      </c>
      <c r="X280" s="97">
        <f>IFERROR(W280/S280*100,0)</f>
        <v>22.135787347045703</v>
      </c>
      <c r="Y280" s="95">
        <v>518652162</v>
      </c>
      <c r="Z280" s="97">
        <f>Y280-V280</f>
        <v>249259083</v>
      </c>
      <c r="AA280" s="97">
        <f>IFERROR(Z280/V280*100,0)</f>
        <v>92.526164341438033</v>
      </c>
      <c r="AB280" s="95">
        <v>697379209</v>
      </c>
      <c r="AC280" s="97">
        <f>AB280-Y280</f>
        <v>178727047</v>
      </c>
      <c r="AD280" s="97">
        <f>IFERROR(AC280/Y280*100,0)</f>
        <v>34.459905905106396</v>
      </c>
      <c r="AE280" s="97">
        <v>816134071.20219994</v>
      </c>
      <c r="AF280" s="97">
        <f>(AE280-AB280)</f>
        <v>118754862.20219994</v>
      </c>
      <c r="AG280" s="97">
        <f>IFERROR(AF280/AB280*100,0)</f>
        <v>17.028735682052709</v>
      </c>
      <c r="AH280" s="97">
        <v>0</v>
      </c>
      <c r="AI280" s="97">
        <f t="shared" si="130"/>
        <v>-816134071.20219994</v>
      </c>
      <c r="AJ280" s="97">
        <f t="shared" si="131"/>
        <v>-100</v>
      </c>
      <c r="AK280" s="97">
        <v>0</v>
      </c>
      <c r="AL280" s="97">
        <f t="shared" si="132"/>
        <v>0</v>
      </c>
      <c r="AM280" s="97">
        <f t="shared" si="133"/>
        <v>0</v>
      </c>
      <c r="AN280" s="97">
        <v>0</v>
      </c>
      <c r="AO280" s="97">
        <f t="shared" si="129"/>
        <v>0</v>
      </c>
      <c r="AP280" s="97">
        <f t="shared" si="134"/>
        <v>0</v>
      </c>
      <c r="AQ280" s="97">
        <v>0</v>
      </c>
      <c r="AR280" s="97">
        <f t="shared" si="135"/>
        <v>0</v>
      </c>
      <c r="AS280" s="97">
        <f t="shared" si="136"/>
        <v>0</v>
      </c>
      <c r="AT280" s="97">
        <v>0</v>
      </c>
      <c r="AU280" s="97">
        <f t="shared" si="128"/>
        <v>0</v>
      </c>
      <c r="AV280" s="97">
        <f t="shared" si="137"/>
        <v>0</v>
      </c>
    </row>
    <row r="281" spans="1:48" ht="25.5">
      <c r="A281" s="91" t="s">
        <v>394</v>
      </c>
      <c r="B281" s="91" t="s">
        <v>177</v>
      </c>
      <c r="C281" s="95">
        <v>10303010</v>
      </c>
      <c r="D281" s="95">
        <v>5542666</v>
      </c>
      <c r="E281" s="96">
        <f>D281-C281</f>
        <v>-4760344</v>
      </c>
      <c r="F281" s="97">
        <f>IFERROR(E281/C281*100,0)</f>
        <v>-46.203429871464749</v>
      </c>
      <c r="G281" s="95">
        <v>20212</v>
      </c>
      <c r="H281" s="97">
        <f>G281-D281</f>
        <v>-5522454</v>
      </c>
      <c r="I281" s="97">
        <f>IFERROR(H281/D281*100,0)</f>
        <v>-99.635337940261962</v>
      </c>
      <c r="J281" s="95">
        <v>7163</v>
      </c>
      <c r="K281" s="97">
        <f>J281-G281</f>
        <v>-13049</v>
      </c>
      <c r="L281" s="97">
        <f>IFERROR(K281/G281*100,0)</f>
        <v>-64.560657035424498</v>
      </c>
      <c r="M281" s="95">
        <v>1802</v>
      </c>
      <c r="N281" s="97">
        <f>M281-J281</f>
        <v>-5361</v>
      </c>
      <c r="O281" s="97">
        <f>IFERROR(N281/J281*100,0)</f>
        <v>-74.842942901019128</v>
      </c>
      <c r="P281" s="95">
        <v>12</v>
      </c>
      <c r="Q281" s="97">
        <f>P281-M281</f>
        <v>-1790</v>
      </c>
      <c r="R281" s="97">
        <f>IFERROR(Q281/M281*100,0)</f>
        <v>-99.334073251942286</v>
      </c>
      <c r="S281" s="95">
        <v>67</v>
      </c>
      <c r="T281" s="97">
        <f>S281-P281</f>
        <v>55</v>
      </c>
      <c r="U281" s="97">
        <f>IFERROR(T281/P281*100,0)</f>
        <v>458.33333333333331</v>
      </c>
      <c r="V281" s="95">
        <v>69</v>
      </c>
      <c r="W281" s="97">
        <f>V281-S281</f>
        <v>2</v>
      </c>
      <c r="X281" s="97">
        <f>IFERROR(W281/S281*100,0)</f>
        <v>2.9850746268656714</v>
      </c>
      <c r="Y281" s="95">
        <v>4048</v>
      </c>
      <c r="Z281" s="97">
        <f>Y281-V281</f>
        <v>3979</v>
      </c>
      <c r="AA281" s="97">
        <f>IFERROR(Z281/V281*100,0)</f>
        <v>5766.6666666666661</v>
      </c>
      <c r="AB281" s="95">
        <v>15824459</v>
      </c>
      <c r="AC281" s="97">
        <f>AB281-Y281</f>
        <v>15820411</v>
      </c>
      <c r="AD281" s="97">
        <f>IFERROR(AC281/Y281*100,0)</f>
        <v>390820.42984189728</v>
      </c>
      <c r="AE281" s="97">
        <v>23036917.410999998</v>
      </c>
      <c r="AF281" s="97">
        <f>(AE281-AB281)</f>
        <v>7212458.4109999985</v>
      </c>
      <c r="AG281" s="97">
        <f>IFERROR(AF281/AB281*100,0)</f>
        <v>45.577914613068273</v>
      </c>
      <c r="AH281" s="97">
        <v>0</v>
      </c>
      <c r="AI281" s="97">
        <f t="shared" si="130"/>
        <v>-23036917.410999998</v>
      </c>
      <c r="AJ281" s="97">
        <f t="shared" si="131"/>
        <v>-100</v>
      </c>
      <c r="AK281" s="97">
        <v>0</v>
      </c>
      <c r="AL281" s="97">
        <f t="shared" si="132"/>
        <v>0</v>
      </c>
      <c r="AM281" s="97">
        <f t="shared" si="133"/>
        <v>0</v>
      </c>
      <c r="AN281" s="97">
        <v>0</v>
      </c>
      <c r="AO281" s="97">
        <f t="shared" si="129"/>
        <v>0</v>
      </c>
      <c r="AP281" s="97">
        <f t="shared" si="134"/>
        <v>0</v>
      </c>
      <c r="AQ281" s="97">
        <v>0</v>
      </c>
      <c r="AR281" s="97">
        <f t="shared" si="135"/>
        <v>0</v>
      </c>
      <c r="AS281" s="97">
        <f t="shared" si="136"/>
        <v>0</v>
      </c>
      <c r="AT281" s="97">
        <v>0</v>
      </c>
      <c r="AU281" s="97">
        <f t="shared" si="128"/>
        <v>0</v>
      </c>
      <c r="AV281" s="97">
        <f t="shared" si="137"/>
        <v>0</v>
      </c>
    </row>
    <row r="282" spans="1:48">
      <c r="A282" s="91" t="s">
        <v>395</v>
      </c>
      <c r="B282" s="91" t="s">
        <v>186</v>
      </c>
      <c r="C282" s="95">
        <v>74802444</v>
      </c>
      <c r="D282" s="95">
        <v>102931662</v>
      </c>
      <c r="E282" s="96">
        <f>D282-C282</f>
        <v>28129218</v>
      </c>
      <c r="F282" s="97">
        <f>IFERROR(E282/C282*100,0)</f>
        <v>37.60467772951376</v>
      </c>
      <c r="G282" s="95">
        <v>46290176</v>
      </c>
      <c r="H282" s="97">
        <f>G282-D282</f>
        <v>-56641486</v>
      </c>
      <c r="I282" s="97">
        <f>IFERROR(H282/D282*100,0)</f>
        <v>-55.028243884763071</v>
      </c>
      <c r="J282" s="95">
        <v>22191866</v>
      </c>
      <c r="K282" s="97">
        <f>J282-G282</f>
        <v>-24098310</v>
      </c>
      <c r="L282" s="97">
        <f>IFERROR(K282/G282*100,0)</f>
        <v>-52.059231747142199</v>
      </c>
      <c r="M282" s="95">
        <v>14387961</v>
      </c>
      <c r="N282" s="97">
        <f>M282-J282</f>
        <v>-7803905</v>
      </c>
      <c r="O282" s="97">
        <f>IFERROR(N282/J282*100,0)</f>
        <v>-35.165609777924942</v>
      </c>
      <c r="P282" s="95">
        <v>651528779</v>
      </c>
      <c r="Q282" s="97">
        <f>P282-M282</f>
        <v>637140818</v>
      </c>
      <c r="R282" s="97">
        <f>IFERROR(Q282/M282*100,0)</f>
        <v>4428.2912498859287</v>
      </c>
      <c r="S282" s="95">
        <v>931921458</v>
      </c>
      <c r="T282" s="97">
        <f>S282-P282</f>
        <v>280392679</v>
      </c>
      <c r="U282" s="97">
        <f>IFERROR(T282/P282*100,0)</f>
        <v>43.036115677094287</v>
      </c>
      <c r="V282" s="95">
        <v>1024046909</v>
      </c>
      <c r="W282" s="97">
        <f>V282-S282</f>
        <v>92125451</v>
      </c>
      <c r="X282" s="97">
        <f>IFERROR(W282/S282*100,0)</f>
        <v>9.8855381222480663</v>
      </c>
      <c r="Y282" s="95">
        <v>920940142</v>
      </c>
      <c r="Z282" s="97">
        <f>Y282-V282</f>
        <v>-103106767</v>
      </c>
      <c r="AA282" s="97">
        <f>IFERROR(Z282/V282*100,0)</f>
        <v>-10.06855897848328</v>
      </c>
      <c r="AB282" s="95">
        <v>1324460359</v>
      </c>
      <c r="AC282" s="97">
        <f>AB282-Y282</f>
        <v>403520217</v>
      </c>
      <c r="AD282" s="97">
        <f>IFERROR(AC282/Y282*100,0)</f>
        <v>43.816117747205332</v>
      </c>
      <c r="AE282" s="97">
        <v>1003144201.6044101</v>
      </c>
      <c r="AF282" s="97">
        <f>(AE282-AB282)</f>
        <v>-321316157.39558995</v>
      </c>
      <c r="AG282" s="97">
        <f>IFERROR(AF282/AB282*100,0)</f>
        <v>-24.2601566148942</v>
      </c>
      <c r="AH282" s="97">
        <v>0</v>
      </c>
      <c r="AI282" s="97">
        <f t="shared" si="130"/>
        <v>-1003144201.6044101</v>
      </c>
      <c r="AJ282" s="97">
        <f t="shared" si="131"/>
        <v>-100</v>
      </c>
      <c r="AK282" s="97">
        <v>0</v>
      </c>
      <c r="AL282" s="97">
        <f t="shared" si="132"/>
        <v>0</v>
      </c>
      <c r="AM282" s="97">
        <f t="shared" si="133"/>
        <v>0</v>
      </c>
      <c r="AN282" s="97">
        <v>0</v>
      </c>
      <c r="AO282" s="97">
        <f t="shared" si="129"/>
        <v>0</v>
      </c>
      <c r="AP282" s="97">
        <f t="shared" si="134"/>
        <v>0</v>
      </c>
      <c r="AQ282" s="97">
        <v>0</v>
      </c>
      <c r="AR282" s="97">
        <f t="shared" si="135"/>
        <v>0</v>
      </c>
      <c r="AS282" s="97">
        <f t="shared" si="136"/>
        <v>0</v>
      </c>
      <c r="AT282" s="97">
        <v>0</v>
      </c>
      <c r="AU282" s="97">
        <f t="shared" si="128"/>
        <v>0</v>
      </c>
      <c r="AV282" s="97">
        <f t="shared" si="137"/>
        <v>0</v>
      </c>
    </row>
    <row r="283" spans="1:48">
      <c r="A283" s="91" t="s">
        <v>396</v>
      </c>
      <c r="B283" s="91" t="s">
        <v>2413</v>
      </c>
      <c r="C283" s="95">
        <v>9115555182</v>
      </c>
      <c r="D283" s="95">
        <v>10747609056</v>
      </c>
      <c r="E283" s="96">
        <f>D283-C283</f>
        <v>1632053874</v>
      </c>
      <c r="F283" s="97">
        <f>IFERROR(E283/C283*100,0)</f>
        <v>17.904053471397219</v>
      </c>
      <c r="G283" s="95">
        <v>12554474255</v>
      </c>
      <c r="H283" s="97">
        <f>G283-D283</f>
        <v>1806865199</v>
      </c>
      <c r="I283" s="97">
        <f>IFERROR(H283/D283*100,0)</f>
        <v>16.811787529537025</v>
      </c>
      <c r="J283" s="95">
        <v>14151106870</v>
      </c>
      <c r="K283" s="97">
        <f>J283-G283</f>
        <v>1596632615</v>
      </c>
      <c r="L283" s="97">
        <f>IFERROR(K283/G283*100,0)</f>
        <v>12.717638210649229</v>
      </c>
      <c r="M283" s="95">
        <v>12454036558</v>
      </c>
      <c r="N283" s="97">
        <f>M283-J283</f>
        <v>-1697070312</v>
      </c>
      <c r="O283" s="97">
        <f>IFERROR(N283/J283*100,0)</f>
        <v>-11.992491665777379</v>
      </c>
      <c r="P283" s="95">
        <v>13279706451</v>
      </c>
      <c r="Q283" s="97">
        <f>P283-M283</f>
        <v>825669893</v>
      </c>
      <c r="R283" s="97">
        <f>IFERROR(Q283/M283*100,0)</f>
        <v>6.6297371872545297</v>
      </c>
      <c r="S283" s="95">
        <v>15648322995</v>
      </c>
      <c r="T283" s="97">
        <f>S283-P283</f>
        <v>2368616544</v>
      </c>
      <c r="U283" s="97">
        <f>IFERROR(T283/P283*100,0)</f>
        <v>17.836362217341307</v>
      </c>
      <c r="V283" s="95">
        <v>16558015293</v>
      </c>
      <c r="W283" s="97">
        <f>V283-S283</f>
        <v>909692298</v>
      </c>
      <c r="X283" s="97">
        <f>IFERROR(W283/S283*100,0)</f>
        <v>5.8133532793940139</v>
      </c>
      <c r="Y283" s="95">
        <v>21599376676</v>
      </c>
      <c r="Z283" s="97">
        <f>Y283-V283</f>
        <v>5041361383</v>
      </c>
      <c r="AA283" s="97">
        <f>IFERROR(Z283/V283*100,0)</f>
        <v>30.446652535290664</v>
      </c>
      <c r="AB283" s="95">
        <v>22860455559</v>
      </c>
      <c r="AC283" s="97">
        <f>AB283-Y283</f>
        <v>1261078883</v>
      </c>
      <c r="AD283" s="97">
        <f>IFERROR(AC283/Y283*100,0)</f>
        <v>5.8384966469946296</v>
      </c>
      <c r="AE283" s="97">
        <v>23479340404.405602</v>
      </c>
      <c r="AF283" s="97">
        <f>(AE283-AB283)</f>
        <v>618884845.4056015</v>
      </c>
      <c r="AG283" s="97">
        <f>IFERROR(AF283/AB283*100,0)</f>
        <v>2.7072288380620257</v>
      </c>
      <c r="AH283" s="97">
        <v>204785427.84388</v>
      </c>
      <c r="AI283" s="97">
        <f t="shared" si="130"/>
        <v>-23274554976.561722</v>
      </c>
      <c r="AJ283" s="97">
        <f t="shared" si="131"/>
        <v>-99.127805873944169</v>
      </c>
      <c r="AK283" s="97">
        <v>213505041.50269002</v>
      </c>
      <c r="AL283" s="97">
        <f t="shared" si="132"/>
        <v>8719613.6588100195</v>
      </c>
      <c r="AM283" s="97">
        <f t="shared" si="133"/>
        <v>4.2579268215595372</v>
      </c>
      <c r="AN283" s="97">
        <v>734117781.65111995</v>
      </c>
      <c r="AO283" s="97">
        <f t="shared" si="129"/>
        <v>520612740.14842993</v>
      </c>
      <c r="AP283" s="97">
        <f t="shared" si="134"/>
        <v>243.840958735333</v>
      </c>
      <c r="AQ283" s="97">
        <v>393556175.34799999</v>
      </c>
      <c r="AR283" s="97">
        <f t="shared" si="135"/>
        <v>-340561606.30311996</v>
      </c>
      <c r="AS283" s="97">
        <f t="shared" si="136"/>
        <v>-46.390594917501602</v>
      </c>
      <c r="AT283" s="97">
        <v>468161070.92452002</v>
      </c>
      <c r="AU283" s="97">
        <f t="shared" si="128"/>
        <v>74604895.576520026</v>
      </c>
      <c r="AV283" s="97">
        <f t="shared" si="137"/>
        <v>18.956606515080352</v>
      </c>
    </row>
    <row r="284" spans="1:48">
      <c r="A284" s="91" t="s">
        <v>3154</v>
      </c>
      <c r="B284" s="91" t="s">
        <v>723</v>
      </c>
      <c r="C284" s="95"/>
      <c r="D284" s="95"/>
      <c r="E284" s="96"/>
      <c r="F284" s="97"/>
      <c r="G284" s="95"/>
      <c r="H284" s="97"/>
      <c r="I284" s="97"/>
      <c r="J284" s="95"/>
      <c r="K284" s="97"/>
      <c r="L284" s="97"/>
      <c r="M284" s="95"/>
      <c r="N284" s="97"/>
      <c r="O284" s="97"/>
      <c r="P284" s="95"/>
      <c r="Q284" s="97"/>
      <c r="R284" s="97"/>
      <c r="S284" s="95"/>
      <c r="T284" s="97"/>
      <c r="U284" s="97"/>
      <c r="V284" s="95"/>
      <c r="W284" s="97"/>
      <c r="X284" s="97"/>
      <c r="Y284" s="95"/>
      <c r="Z284" s="97"/>
      <c r="AA284" s="97"/>
      <c r="AB284" s="95"/>
      <c r="AC284" s="97"/>
      <c r="AD284" s="97"/>
      <c r="AE284" s="97"/>
      <c r="AF284" s="97"/>
      <c r="AG284" s="97"/>
      <c r="AH284" s="97">
        <v>117756081.65788001</v>
      </c>
      <c r="AI284" s="97">
        <f t="shared" si="130"/>
        <v>117756081.65788001</v>
      </c>
      <c r="AJ284" s="97">
        <f t="shared" si="131"/>
        <v>0</v>
      </c>
      <c r="AK284" s="97">
        <v>174489650.06669</v>
      </c>
      <c r="AL284" s="97">
        <f t="shared" si="132"/>
        <v>56733568.40880999</v>
      </c>
      <c r="AM284" s="97">
        <f t="shared" si="133"/>
        <v>48.17888605841997</v>
      </c>
      <c r="AN284" s="97">
        <v>218283256.25169</v>
      </c>
      <c r="AO284" s="97">
        <f t="shared" si="129"/>
        <v>43793606.185000002</v>
      </c>
      <c r="AP284" s="97">
        <f t="shared" si="134"/>
        <v>25.09811107321384</v>
      </c>
      <c r="AQ284" s="97">
        <v>90774337.396689996</v>
      </c>
      <c r="AR284" s="97">
        <f t="shared" si="135"/>
        <v>-127508918.855</v>
      </c>
      <c r="AS284" s="97">
        <f t="shared" si="136"/>
        <v>-58.4144295098735</v>
      </c>
      <c r="AT284" s="97">
        <v>235595036.63668999</v>
      </c>
      <c r="AU284" s="97">
        <f t="shared" si="128"/>
        <v>144820699.24000001</v>
      </c>
      <c r="AV284" s="97">
        <f t="shared" si="137"/>
        <v>159.53925238487145</v>
      </c>
    </row>
    <row r="285" spans="1:48" ht="25.5">
      <c r="A285" s="91" t="s">
        <v>3171</v>
      </c>
      <c r="B285" s="91" t="s">
        <v>739</v>
      </c>
      <c r="C285" s="95"/>
      <c r="D285" s="95"/>
      <c r="E285" s="96"/>
      <c r="F285" s="97"/>
      <c r="G285" s="95"/>
      <c r="H285" s="97"/>
      <c r="I285" s="97"/>
      <c r="J285" s="95"/>
      <c r="K285" s="97"/>
      <c r="L285" s="97"/>
      <c r="M285" s="95"/>
      <c r="N285" s="97"/>
      <c r="O285" s="97"/>
      <c r="P285" s="95"/>
      <c r="Q285" s="97"/>
      <c r="R285" s="97"/>
      <c r="S285" s="95"/>
      <c r="T285" s="97"/>
      <c r="U285" s="97"/>
      <c r="V285" s="95"/>
      <c r="W285" s="97"/>
      <c r="X285" s="97"/>
      <c r="Y285" s="95"/>
      <c r="Z285" s="97"/>
      <c r="AA285" s="97"/>
      <c r="AB285" s="95"/>
      <c r="AC285" s="97"/>
      <c r="AD285" s="97"/>
      <c r="AE285" s="97"/>
      <c r="AF285" s="97"/>
      <c r="AG285" s="97"/>
      <c r="AH285" s="97">
        <v>87029346.185000002</v>
      </c>
      <c r="AI285" s="97">
        <f t="shared" si="130"/>
        <v>87029346.185000002</v>
      </c>
      <c r="AJ285" s="97">
        <f t="shared" si="131"/>
        <v>0</v>
      </c>
      <c r="AK285" s="97">
        <v>39015391.434</v>
      </c>
      <c r="AL285" s="97">
        <f t="shared" si="132"/>
        <v>-48013954.751000002</v>
      </c>
      <c r="AM285" s="97">
        <f t="shared" si="133"/>
        <v>-55.1698442602749</v>
      </c>
      <c r="AN285" s="97">
        <v>70953198.155000001</v>
      </c>
      <c r="AO285" s="97">
        <f t="shared" si="129"/>
        <v>31937806.721000001</v>
      </c>
      <c r="AP285" s="97">
        <f t="shared" si="134"/>
        <v>81.859506074743024</v>
      </c>
      <c r="AQ285" s="97">
        <v>99139463.234999999</v>
      </c>
      <c r="AR285" s="97">
        <f t="shared" si="135"/>
        <v>28186265.079999998</v>
      </c>
      <c r="AS285" s="97">
        <f t="shared" si="136"/>
        <v>39.725150962788192</v>
      </c>
      <c r="AT285" s="97">
        <v>184891154.05599999</v>
      </c>
      <c r="AU285" s="97">
        <f t="shared" si="128"/>
        <v>85751690.820999995</v>
      </c>
      <c r="AV285" s="97">
        <f t="shared" si="137"/>
        <v>86.496020880942581</v>
      </c>
    </row>
    <row r="286" spans="1:48" ht="25.5">
      <c r="A286" s="91" t="s">
        <v>3175</v>
      </c>
      <c r="B286" s="91" t="s">
        <v>743</v>
      </c>
      <c r="C286" s="95"/>
      <c r="D286" s="95"/>
      <c r="E286" s="96"/>
      <c r="F286" s="97"/>
      <c r="G286" s="95"/>
      <c r="H286" s="97"/>
      <c r="I286" s="97"/>
      <c r="J286" s="95"/>
      <c r="K286" s="97"/>
      <c r="L286" s="97"/>
      <c r="M286" s="95"/>
      <c r="N286" s="97"/>
      <c r="O286" s="97"/>
      <c r="P286" s="95"/>
      <c r="Q286" s="97"/>
      <c r="R286" s="97"/>
      <c r="S286" s="95"/>
      <c r="T286" s="97"/>
      <c r="U286" s="97"/>
      <c r="V286" s="95"/>
      <c r="W286" s="97"/>
      <c r="X286" s="97"/>
      <c r="Y286" s="95"/>
      <c r="Z286" s="97"/>
      <c r="AA286" s="97"/>
      <c r="AB286" s="95"/>
      <c r="AC286" s="97"/>
      <c r="AD286" s="97"/>
      <c r="AE286" s="97"/>
      <c r="AF286" s="97"/>
      <c r="AG286" s="97"/>
      <c r="AH286" s="97">
        <v>1E-3</v>
      </c>
      <c r="AI286" s="97">
        <f t="shared" si="130"/>
        <v>1E-3</v>
      </c>
      <c r="AJ286" s="97">
        <f t="shared" si="131"/>
        <v>0</v>
      </c>
      <c r="AK286" s="97">
        <v>2E-3</v>
      </c>
      <c r="AL286" s="97">
        <f t="shared" si="132"/>
        <v>1E-3</v>
      </c>
      <c r="AM286" s="97">
        <v>0</v>
      </c>
      <c r="AN286" s="97">
        <v>444728725.89542997</v>
      </c>
      <c r="AO286" s="97">
        <f t="shared" si="129"/>
        <v>444728725.89342999</v>
      </c>
      <c r="AP286" s="97">
        <f t="shared" si="134"/>
        <v>22236436294671.5</v>
      </c>
      <c r="AQ286" s="97">
        <v>203642374.71630999</v>
      </c>
      <c r="AR286" s="97">
        <f t="shared" si="135"/>
        <v>-241086351.17911997</v>
      </c>
      <c r="AS286" s="97">
        <f t="shared" si="136"/>
        <v>-54.209754652953791</v>
      </c>
      <c r="AT286" s="97">
        <v>47521635.093830004</v>
      </c>
      <c r="AU286" s="97">
        <f t="shared" si="128"/>
        <v>-156120739.62247998</v>
      </c>
      <c r="AV286" s="97">
        <f t="shared" si="137"/>
        <v>-76.664171609650779</v>
      </c>
    </row>
    <row r="287" spans="1:48" ht="38.25">
      <c r="A287" s="91" t="s">
        <v>7646</v>
      </c>
      <c r="B287" s="91" t="s">
        <v>7647</v>
      </c>
      <c r="C287" s="99">
        <v>0</v>
      </c>
      <c r="D287" s="99">
        <v>0</v>
      </c>
      <c r="E287" s="99">
        <v>0</v>
      </c>
      <c r="F287" s="99">
        <v>0</v>
      </c>
      <c r="G287" s="99">
        <v>0</v>
      </c>
      <c r="H287" s="99">
        <v>0</v>
      </c>
      <c r="I287" s="99">
        <v>0</v>
      </c>
      <c r="J287" s="99">
        <v>0</v>
      </c>
      <c r="K287" s="99">
        <v>0</v>
      </c>
      <c r="L287" s="99">
        <v>0</v>
      </c>
      <c r="M287" s="99">
        <v>0</v>
      </c>
      <c r="N287" s="99">
        <v>0</v>
      </c>
      <c r="O287" s="99">
        <v>0</v>
      </c>
      <c r="P287" s="99">
        <v>0</v>
      </c>
      <c r="Q287" s="99">
        <v>0</v>
      </c>
      <c r="R287" s="99">
        <v>0</v>
      </c>
      <c r="S287" s="99">
        <v>0</v>
      </c>
      <c r="T287" s="99">
        <v>0</v>
      </c>
      <c r="U287" s="99">
        <v>0</v>
      </c>
      <c r="V287" s="99">
        <v>0</v>
      </c>
      <c r="W287" s="99">
        <v>0</v>
      </c>
      <c r="X287" s="99">
        <v>0</v>
      </c>
      <c r="Y287" s="99">
        <v>0</v>
      </c>
      <c r="Z287" s="99">
        <v>0</v>
      </c>
      <c r="AA287" s="99">
        <v>0</v>
      </c>
      <c r="AB287" s="99">
        <v>0</v>
      </c>
      <c r="AC287" s="99">
        <v>0</v>
      </c>
      <c r="AD287" s="99">
        <v>0</v>
      </c>
      <c r="AE287" s="99">
        <v>0</v>
      </c>
      <c r="AF287" s="99">
        <v>0</v>
      </c>
      <c r="AG287" s="99">
        <v>0</v>
      </c>
      <c r="AH287" s="99">
        <v>0</v>
      </c>
      <c r="AI287" s="99">
        <v>0</v>
      </c>
      <c r="AJ287" s="99">
        <v>0</v>
      </c>
      <c r="AK287" s="99">
        <v>0</v>
      </c>
      <c r="AL287" s="99">
        <v>0</v>
      </c>
      <c r="AM287" s="99">
        <v>0</v>
      </c>
      <c r="AN287" s="97">
        <v>152601.34899999999</v>
      </c>
      <c r="AO287" s="99">
        <f t="shared" si="129"/>
        <v>152601.34899999999</v>
      </c>
      <c r="AP287" s="97">
        <f t="shared" si="134"/>
        <v>0</v>
      </c>
      <c r="AQ287" s="97">
        <v>0</v>
      </c>
      <c r="AR287" s="97">
        <f t="shared" si="135"/>
        <v>-152601.34899999999</v>
      </c>
      <c r="AS287" s="97">
        <f t="shared" si="136"/>
        <v>-100</v>
      </c>
      <c r="AT287" s="97">
        <v>153245.13800000001</v>
      </c>
      <c r="AU287" s="97">
        <f t="shared" si="128"/>
        <v>153245.13800000001</v>
      </c>
      <c r="AV287" s="97">
        <f t="shared" si="137"/>
        <v>0</v>
      </c>
    </row>
    <row r="288" spans="1:48">
      <c r="A288" s="91" t="s">
        <v>397</v>
      </c>
      <c r="B288" s="91" t="s">
        <v>178</v>
      </c>
      <c r="C288" s="95">
        <v>5305639269</v>
      </c>
      <c r="D288" s="95">
        <v>6672357195</v>
      </c>
      <c r="E288" s="96">
        <f>D288-C288</f>
        <v>1366717926</v>
      </c>
      <c r="F288" s="97">
        <f>IFERROR(E288/C288*100,0)</f>
        <v>25.759721999675211</v>
      </c>
      <c r="G288" s="95">
        <v>7733780679</v>
      </c>
      <c r="H288" s="97">
        <f>G288-D288</f>
        <v>1061423484</v>
      </c>
      <c r="I288" s="97">
        <f>IFERROR(H288/D288*100,0)</f>
        <v>15.907773714443655</v>
      </c>
      <c r="J288" s="95">
        <v>8791643136</v>
      </c>
      <c r="K288" s="97">
        <f>J288-G288</f>
        <v>1057862457</v>
      </c>
      <c r="L288" s="97">
        <f>IFERROR(K288/G288*100,0)</f>
        <v>13.678464659238108</v>
      </c>
      <c r="M288" s="95">
        <v>5680130427</v>
      </c>
      <c r="N288" s="97">
        <f>M288-J288</f>
        <v>-3111512709</v>
      </c>
      <c r="O288" s="97">
        <f>IFERROR(N288/J288*100,0)</f>
        <v>-35.391708476643977</v>
      </c>
      <c r="P288" s="95">
        <v>6416868162</v>
      </c>
      <c r="Q288" s="97">
        <f>P288-M288</f>
        <v>736737735</v>
      </c>
      <c r="R288" s="97">
        <f>IFERROR(Q288/M288*100,0)</f>
        <v>12.970436937468586</v>
      </c>
      <c r="S288" s="95">
        <v>6915333496</v>
      </c>
      <c r="T288" s="97">
        <f>S288-P288</f>
        <v>498465334</v>
      </c>
      <c r="U288" s="97">
        <f>IFERROR(T288/P288*100,0)</f>
        <v>7.7680469882778311</v>
      </c>
      <c r="V288" s="95">
        <v>7519509410</v>
      </c>
      <c r="W288" s="97">
        <f>V288-S288</f>
        <v>604175914</v>
      </c>
      <c r="X288" s="97">
        <f>IFERROR(W288/S288*100,0)</f>
        <v>8.7367574441560958</v>
      </c>
      <c r="Y288" s="95">
        <v>12862105192</v>
      </c>
      <c r="Z288" s="97">
        <f>Y288-V288</f>
        <v>5342595782</v>
      </c>
      <c r="AA288" s="97">
        <f>IFERROR(Z288/V288*100,0)</f>
        <v>71.049791824118486</v>
      </c>
      <c r="AB288" s="95">
        <v>11580337639</v>
      </c>
      <c r="AC288" s="97">
        <f>AB288-Y288</f>
        <v>-1281767553</v>
      </c>
      <c r="AD288" s="97">
        <f>IFERROR(AC288/Y288*100,0)</f>
        <v>-9.9654569284446257</v>
      </c>
      <c r="AE288" s="97">
        <v>11764212665.5357</v>
      </c>
      <c r="AF288" s="97">
        <f>(AE288-AB288)</f>
        <v>183875026.53569984</v>
      </c>
      <c r="AG288" s="97">
        <f>IFERROR(AF288/AB288*100,0)</f>
        <v>1.5878209450167471</v>
      </c>
      <c r="AH288" s="97">
        <v>0</v>
      </c>
      <c r="AI288" s="97">
        <f t="shared" ref="AI288:AI300" si="138">AH288-AE288</f>
        <v>-11764212665.5357</v>
      </c>
      <c r="AJ288" s="97">
        <f t="shared" ref="AJ288:AJ300" si="139">IFERROR(AI288/AE288*100,0)</f>
        <v>-100</v>
      </c>
      <c r="AK288" s="97">
        <v>0</v>
      </c>
      <c r="AL288" s="97">
        <f t="shared" ref="AL288:AL300" si="140">AK288-AH288</f>
        <v>0</v>
      </c>
      <c r="AM288" s="97">
        <f t="shared" ref="AM288:AM300" si="141">IFERROR(AL288/AH288*100,0)</f>
        <v>0</v>
      </c>
      <c r="AN288" s="98">
        <v>0</v>
      </c>
      <c r="AO288" s="97">
        <f t="shared" si="129"/>
        <v>0</v>
      </c>
      <c r="AP288" s="97">
        <f t="shared" si="134"/>
        <v>0</v>
      </c>
      <c r="AQ288" s="98">
        <v>0</v>
      </c>
      <c r="AR288" s="97">
        <f t="shared" si="135"/>
        <v>0</v>
      </c>
      <c r="AS288" s="97">
        <f t="shared" si="136"/>
        <v>0</v>
      </c>
      <c r="AT288" s="97">
        <v>0</v>
      </c>
      <c r="AU288" s="97">
        <f t="shared" si="128"/>
        <v>0</v>
      </c>
      <c r="AV288" s="97">
        <f t="shared" si="137"/>
        <v>0</v>
      </c>
    </row>
    <row r="289" spans="1:48">
      <c r="A289" s="91" t="s">
        <v>398</v>
      </c>
      <c r="B289" s="91" t="s">
        <v>35</v>
      </c>
      <c r="C289" s="95">
        <v>3809915913</v>
      </c>
      <c r="D289" s="95">
        <v>4075251861</v>
      </c>
      <c r="E289" s="96">
        <f>D289-C289</f>
        <v>265335948</v>
      </c>
      <c r="F289" s="97">
        <f>IFERROR(E289/C289*100,0)</f>
        <v>6.9643518140291309</v>
      </c>
      <c r="G289" s="95">
        <v>4820693576</v>
      </c>
      <c r="H289" s="97">
        <f>G289-D289</f>
        <v>745441715</v>
      </c>
      <c r="I289" s="97">
        <f>IFERROR(H289/D289*100,0)</f>
        <v>18.291917663638117</v>
      </c>
      <c r="J289" s="95">
        <v>5359463734</v>
      </c>
      <c r="K289" s="97">
        <f>J289-G289</f>
        <v>538770158</v>
      </c>
      <c r="L289" s="97">
        <f>IFERROR(K289/G289*100,0)</f>
        <v>11.176195904304871</v>
      </c>
      <c r="M289" s="95">
        <v>6773906131</v>
      </c>
      <c r="N289" s="97">
        <f>M289-J289</f>
        <v>1414442397</v>
      </c>
      <c r="O289" s="97">
        <f>IFERROR(N289/J289*100,0)</f>
        <v>26.391491149140407</v>
      </c>
      <c r="P289" s="95">
        <v>6862838289</v>
      </c>
      <c r="Q289" s="97">
        <f>P289-M289</f>
        <v>88932158</v>
      </c>
      <c r="R289" s="97">
        <f>IFERROR(Q289/M289*100,0)</f>
        <v>1.3128637492186708</v>
      </c>
      <c r="S289" s="95">
        <v>8732989499</v>
      </c>
      <c r="T289" s="97">
        <f>S289-P289</f>
        <v>1870151210</v>
      </c>
      <c r="U289" s="97">
        <f>IFERROR(T289/P289*100,0)</f>
        <v>27.25040473411044</v>
      </c>
      <c r="V289" s="95">
        <v>9038505883</v>
      </c>
      <c r="W289" s="97">
        <f>V289-S289</f>
        <v>305516384</v>
      </c>
      <c r="X289" s="97">
        <f>IFERROR(W289/S289*100,0)</f>
        <v>3.4984169399835436</v>
      </c>
      <c r="Y289" s="95">
        <v>8737271484</v>
      </c>
      <c r="Z289" s="97">
        <f>Y289-V289</f>
        <v>-301234399</v>
      </c>
      <c r="AA289" s="97">
        <f>IFERROR(Z289/V289*100,0)</f>
        <v>-3.3327897652484166</v>
      </c>
      <c r="AB289" s="95">
        <v>11280117920</v>
      </c>
      <c r="AC289" s="97">
        <f>AB289-Y289</f>
        <v>2542846436</v>
      </c>
      <c r="AD289" s="97">
        <f>IFERROR(AC289/Y289*100,0)</f>
        <v>29.103438535205754</v>
      </c>
      <c r="AE289" s="97">
        <v>11715127738.8699</v>
      </c>
      <c r="AF289" s="97">
        <f>(AE289-AB289)</f>
        <v>435009818.86989975</v>
      </c>
      <c r="AG289" s="97">
        <f>IFERROR(AF289/AB289*100,0)</f>
        <v>3.8564297107090861</v>
      </c>
      <c r="AH289" s="97">
        <v>0</v>
      </c>
      <c r="AI289" s="97">
        <f t="shared" si="138"/>
        <v>-11715127738.8699</v>
      </c>
      <c r="AJ289" s="97">
        <f t="shared" si="139"/>
        <v>-100</v>
      </c>
      <c r="AK289" s="97">
        <v>0</v>
      </c>
      <c r="AL289" s="97">
        <f t="shared" si="140"/>
        <v>0</v>
      </c>
      <c r="AM289" s="97">
        <f t="shared" si="141"/>
        <v>0</v>
      </c>
      <c r="AN289" s="98">
        <v>0</v>
      </c>
      <c r="AO289" s="97">
        <f t="shared" si="129"/>
        <v>0</v>
      </c>
      <c r="AP289" s="97">
        <f t="shared" si="134"/>
        <v>0</v>
      </c>
      <c r="AQ289" s="98">
        <v>0</v>
      </c>
      <c r="AR289" s="97">
        <f t="shared" si="135"/>
        <v>0</v>
      </c>
      <c r="AS289" s="97">
        <f t="shared" si="136"/>
        <v>0</v>
      </c>
      <c r="AT289" s="97">
        <v>0</v>
      </c>
      <c r="AU289" s="97">
        <f t="shared" si="128"/>
        <v>0</v>
      </c>
      <c r="AV289" s="97">
        <f t="shared" si="137"/>
        <v>0</v>
      </c>
    </row>
    <row r="290" spans="1:48">
      <c r="A290" s="91" t="s">
        <v>399</v>
      </c>
      <c r="B290" s="91" t="s">
        <v>2415</v>
      </c>
      <c r="C290" s="95">
        <v>143062910900</v>
      </c>
      <c r="D290" s="95">
        <v>143421950445</v>
      </c>
      <c r="E290" s="99">
        <f>D290-C290</f>
        <v>359039545</v>
      </c>
      <c r="F290" s="97">
        <f>IFERROR(E290/C290*100,0)</f>
        <v>0.25096619573955559</v>
      </c>
      <c r="G290" s="95">
        <v>161972114359</v>
      </c>
      <c r="H290" s="97">
        <f>G290-D290</f>
        <v>18550163914</v>
      </c>
      <c r="I290" s="97">
        <f>IFERROR(H290/D290*100,0)</f>
        <v>12.93397827629857</v>
      </c>
      <c r="J290" s="95">
        <v>166328226570</v>
      </c>
      <c r="K290" s="97">
        <f>J290-G290</f>
        <v>4356112211</v>
      </c>
      <c r="L290" s="97">
        <f>IFERROR(K290/G290*100,0)</f>
        <v>2.6894210946366846</v>
      </c>
      <c r="M290" s="95">
        <v>177384774217</v>
      </c>
      <c r="N290" s="97">
        <f>M290-J290</f>
        <v>11056547647</v>
      </c>
      <c r="O290" s="97">
        <f>IFERROR(N290/J290*100,0)</f>
        <v>6.6474271234695097</v>
      </c>
      <c r="P290" s="95">
        <v>182633707071</v>
      </c>
      <c r="Q290" s="97">
        <f>P290-M290</f>
        <v>5248932854</v>
      </c>
      <c r="R290" s="97">
        <f>IFERROR(Q290/M290*100,0)</f>
        <v>2.9590661753070342</v>
      </c>
      <c r="S290" s="95">
        <v>194329089536</v>
      </c>
      <c r="T290" s="97">
        <f>S290-P290</f>
        <v>11695382465</v>
      </c>
      <c r="U290" s="97">
        <f>IFERROR(T290/P290*100,0)</f>
        <v>6.4037371044838656</v>
      </c>
      <c r="V290" s="95">
        <v>204764580014</v>
      </c>
      <c r="W290" s="97">
        <f>V290-S290</f>
        <v>10435490478</v>
      </c>
      <c r="X290" s="97">
        <f>IFERROR(W290/S290*100,0)</f>
        <v>5.3700094529938074</v>
      </c>
      <c r="Y290" s="95">
        <v>134257953753</v>
      </c>
      <c r="Z290" s="97">
        <f>Y290-V290</f>
        <v>-70506626261</v>
      </c>
      <c r="AA290" s="97">
        <f>IFERROR(Z290/V290*100,0)</f>
        <v>-34.433018765344755</v>
      </c>
      <c r="AB290" s="95">
        <v>125572190814</v>
      </c>
      <c r="AC290" s="97">
        <f>AB290-Y290</f>
        <v>-8685762939</v>
      </c>
      <c r="AD290" s="97">
        <f>IFERROR(AC290/Y290*100,0)</f>
        <v>-6.4694587517545239</v>
      </c>
      <c r="AE290" s="97">
        <v>144906070326.49399</v>
      </c>
      <c r="AF290" s="97">
        <f>(AE290-AB290)</f>
        <v>19333879512.493988</v>
      </c>
      <c r="AG290" s="97">
        <f>IFERROR(AF290/AB290*100,0)</f>
        <v>15.396625150174939</v>
      </c>
      <c r="AH290" s="97">
        <v>80258959891.112503</v>
      </c>
      <c r="AI290" s="97">
        <f t="shared" si="138"/>
        <v>-64647110435.381485</v>
      </c>
      <c r="AJ290" s="97">
        <f t="shared" si="139"/>
        <v>-44.613114060523721</v>
      </c>
      <c r="AK290" s="97">
        <v>211547957406.45499</v>
      </c>
      <c r="AL290" s="97">
        <f t="shared" si="140"/>
        <v>131288997515.34248</v>
      </c>
      <c r="AM290" s="97">
        <f t="shared" si="141"/>
        <v>163.58173304695518</v>
      </c>
      <c r="AN290" s="97">
        <v>92841344551.932907</v>
      </c>
      <c r="AO290" s="97">
        <f t="shared" si="129"/>
        <v>-118706612854.52208</v>
      </c>
      <c r="AP290" s="97">
        <f t="shared" si="134"/>
        <v>-56.113334446641161</v>
      </c>
      <c r="AQ290" s="97">
        <v>94163354650.035095</v>
      </c>
      <c r="AR290" s="97">
        <f t="shared" si="135"/>
        <v>1322010098.1021881</v>
      </c>
      <c r="AS290" s="97">
        <f t="shared" si="136"/>
        <v>1.4239454463767398</v>
      </c>
      <c r="AT290" s="97">
        <v>103057053407.83</v>
      </c>
      <c r="AU290" s="97">
        <f t="shared" si="128"/>
        <v>8893698757.7949066</v>
      </c>
      <c r="AV290" s="97">
        <f t="shared" si="137"/>
        <v>9.4449680460609979</v>
      </c>
    </row>
    <row r="291" spans="1:48">
      <c r="A291" s="91" t="s">
        <v>3177</v>
      </c>
      <c r="B291" s="91" t="s">
        <v>3178</v>
      </c>
      <c r="C291" s="95"/>
      <c r="D291" s="95"/>
      <c r="E291" s="99"/>
      <c r="F291" s="97"/>
      <c r="G291" s="95"/>
      <c r="H291" s="97"/>
      <c r="I291" s="97"/>
      <c r="J291" s="95"/>
      <c r="K291" s="97"/>
      <c r="L291" s="97"/>
      <c r="M291" s="95"/>
      <c r="N291" s="97"/>
      <c r="O291" s="97"/>
      <c r="P291" s="95"/>
      <c r="Q291" s="97"/>
      <c r="R291" s="97"/>
      <c r="S291" s="95"/>
      <c r="T291" s="97"/>
      <c r="U291" s="97"/>
      <c r="V291" s="95"/>
      <c r="W291" s="97"/>
      <c r="X291" s="97"/>
      <c r="Y291" s="95"/>
      <c r="Z291" s="97"/>
      <c r="AA291" s="97"/>
      <c r="AB291" s="95"/>
      <c r="AC291" s="97"/>
      <c r="AD291" s="97"/>
      <c r="AE291" s="97"/>
      <c r="AF291" s="97"/>
      <c r="AG291" s="97"/>
      <c r="AH291" s="97">
        <v>60645069510.346703</v>
      </c>
      <c r="AI291" s="97">
        <f t="shared" si="138"/>
        <v>60645069510.346703</v>
      </c>
      <c r="AJ291" s="97">
        <f t="shared" si="139"/>
        <v>0</v>
      </c>
      <c r="AK291" s="97">
        <v>57267000192.556206</v>
      </c>
      <c r="AL291" s="97">
        <f t="shared" si="140"/>
        <v>-3378069317.7904968</v>
      </c>
      <c r="AM291" s="97">
        <f t="shared" si="141"/>
        <v>-5.5702291135376827</v>
      </c>
      <c r="AN291" s="97">
        <v>56221192380.744705</v>
      </c>
      <c r="AO291" s="97">
        <f t="shared" si="129"/>
        <v>-1045807811.8115005</v>
      </c>
      <c r="AP291" s="97">
        <f t="shared" si="134"/>
        <v>-1.8261962531563491</v>
      </c>
      <c r="AQ291" s="97">
        <v>55276198461.7938</v>
      </c>
      <c r="AR291" s="97">
        <f t="shared" si="135"/>
        <v>-944993918.95090485</v>
      </c>
      <c r="AS291" s="97">
        <f t="shared" si="136"/>
        <v>-1.6808500121291585</v>
      </c>
      <c r="AT291" s="97">
        <v>65267286935.975601</v>
      </c>
      <c r="AU291" s="97">
        <f t="shared" si="128"/>
        <v>9991088474.1818008</v>
      </c>
      <c r="AV291" s="97">
        <f t="shared" si="137"/>
        <v>18.074847316223298</v>
      </c>
    </row>
    <row r="292" spans="1:48">
      <c r="A292" s="91" t="s">
        <v>400</v>
      </c>
      <c r="B292" s="91" t="s">
        <v>33</v>
      </c>
      <c r="C292" s="95">
        <v>2639807666</v>
      </c>
      <c r="D292" s="95">
        <v>4359230255</v>
      </c>
      <c r="E292" s="99">
        <f>D292-C292</f>
        <v>1719422589</v>
      </c>
      <c r="F292" s="97">
        <f>IFERROR(E292/C292*100,0)</f>
        <v>65.134388809673226</v>
      </c>
      <c r="G292" s="95">
        <v>2668498793</v>
      </c>
      <c r="H292" s="97">
        <f>G292-D292</f>
        <v>-1690731462</v>
      </c>
      <c r="I292" s="97">
        <f>IFERROR(H292/D292*100,0)</f>
        <v>-38.785091933621665</v>
      </c>
      <c r="J292" s="95">
        <v>3702079699</v>
      </c>
      <c r="K292" s="97">
        <f>J292-G292</f>
        <v>1033580906</v>
      </c>
      <c r="L292" s="97">
        <f>IFERROR(K292/G292*100,0)</f>
        <v>38.732672793830261</v>
      </c>
      <c r="M292" s="95">
        <v>7955669748</v>
      </c>
      <c r="N292" s="97">
        <f>M292-J292</f>
        <v>4253590049</v>
      </c>
      <c r="O292" s="97">
        <f>IFERROR(N292/J292*100,0)</f>
        <v>114.89731164212841</v>
      </c>
      <c r="P292" s="95">
        <v>7536677145</v>
      </c>
      <c r="Q292" s="97">
        <f>P292-M292</f>
        <v>-418992603</v>
      </c>
      <c r="R292" s="97">
        <f>IFERROR(Q292/M292*100,0)</f>
        <v>-5.2665912018951246</v>
      </c>
      <c r="S292" s="95">
        <v>8409167246</v>
      </c>
      <c r="T292" s="97">
        <f>S292-P292</f>
        <v>872490101</v>
      </c>
      <c r="U292" s="97">
        <f>IFERROR(T292/P292*100,0)</f>
        <v>11.576588517909773</v>
      </c>
      <c r="V292" s="95">
        <v>6588976198</v>
      </c>
      <c r="W292" s="97">
        <f>V292-S292</f>
        <v>-1820191048</v>
      </c>
      <c r="X292" s="97">
        <f>IFERROR(W292/S292*100,0)</f>
        <v>-21.645318671308537</v>
      </c>
      <c r="Y292" s="95">
        <v>1621503587</v>
      </c>
      <c r="Z292" s="97">
        <f>Y292-V292</f>
        <v>-4967472611</v>
      </c>
      <c r="AA292" s="97">
        <f>IFERROR(Z292/V292*100,0)</f>
        <v>-75.390659515628741</v>
      </c>
      <c r="AB292" s="95">
        <v>1563438698</v>
      </c>
      <c r="AC292" s="97">
        <f>AB292-Y292</f>
        <v>-58064889</v>
      </c>
      <c r="AD292" s="97">
        <f>IFERROR(AC292/Y292*100,0)</f>
        <v>-3.5809288037054463</v>
      </c>
      <c r="AE292" s="97">
        <v>861401238.89880002</v>
      </c>
      <c r="AF292" s="97">
        <f>(AE292-AB292)</f>
        <v>-702037459.10119998</v>
      </c>
      <c r="AG292" s="97">
        <f>IFERROR(AF292/AB292*100,0)</f>
        <v>-44.903420901584973</v>
      </c>
      <c r="AH292" s="97">
        <v>0</v>
      </c>
      <c r="AI292" s="97">
        <f t="shared" si="138"/>
        <v>-861401238.89880002</v>
      </c>
      <c r="AJ292" s="97">
        <f t="shared" si="139"/>
        <v>-100</v>
      </c>
      <c r="AK292" s="97">
        <v>0</v>
      </c>
      <c r="AL292" s="97">
        <f t="shared" si="140"/>
        <v>0</v>
      </c>
      <c r="AM292" s="97">
        <f t="shared" si="141"/>
        <v>0</v>
      </c>
      <c r="AN292" s="98">
        <v>0</v>
      </c>
      <c r="AO292" s="97">
        <f t="shared" si="129"/>
        <v>0</v>
      </c>
      <c r="AP292" s="97">
        <f t="shared" si="134"/>
        <v>0</v>
      </c>
      <c r="AQ292" s="98">
        <v>0</v>
      </c>
      <c r="AR292" s="97">
        <f t="shared" si="135"/>
        <v>0</v>
      </c>
      <c r="AS292" s="97">
        <f t="shared" si="136"/>
        <v>0</v>
      </c>
      <c r="AT292" s="97">
        <v>0</v>
      </c>
      <c r="AU292" s="97">
        <f t="shared" si="128"/>
        <v>0</v>
      </c>
      <c r="AV292" s="97">
        <f t="shared" si="137"/>
        <v>0</v>
      </c>
    </row>
    <row r="293" spans="1:48">
      <c r="A293" s="91" t="s">
        <v>3191</v>
      </c>
      <c r="B293" s="91" t="s">
        <v>3192</v>
      </c>
      <c r="C293" s="95"/>
      <c r="D293" s="95"/>
      <c r="E293" s="99"/>
      <c r="F293" s="97"/>
      <c r="G293" s="95"/>
      <c r="H293" s="97"/>
      <c r="I293" s="97"/>
      <c r="J293" s="95"/>
      <c r="K293" s="97"/>
      <c r="L293" s="97"/>
      <c r="M293" s="95"/>
      <c r="N293" s="97"/>
      <c r="O293" s="97"/>
      <c r="P293" s="95"/>
      <c r="Q293" s="97"/>
      <c r="R293" s="97"/>
      <c r="S293" s="95"/>
      <c r="T293" s="97"/>
      <c r="U293" s="97"/>
      <c r="V293" s="95"/>
      <c r="W293" s="97"/>
      <c r="X293" s="97"/>
      <c r="Y293" s="95"/>
      <c r="Z293" s="97"/>
      <c r="AA293" s="97"/>
      <c r="AB293" s="95"/>
      <c r="AC293" s="97"/>
      <c r="AD293" s="97"/>
      <c r="AE293" s="97"/>
      <c r="AF293" s="97"/>
      <c r="AG293" s="97"/>
      <c r="AH293" s="97">
        <v>39154079.185099997</v>
      </c>
      <c r="AI293" s="97">
        <f t="shared" si="138"/>
        <v>39154079.185099997</v>
      </c>
      <c r="AJ293" s="97">
        <f t="shared" si="139"/>
        <v>0</v>
      </c>
      <c r="AK293" s="97">
        <v>24199750.6677</v>
      </c>
      <c r="AL293" s="97">
        <f t="shared" si="140"/>
        <v>-14954328.517399997</v>
      </c>
      <c r="AM293" s="97">
        <f t="shared" si="141"/>
        <v>-38.19353903511243</v>
      </c>
      <c r="AN293" s="97">
        <v>36402026.506269999</v>
      </c>
      <c r="AO293" s="97">
        <f t="shared" si="129"/>
        <v>12202275.838569999</v>
      </c>
      <c r="AP293" s="97">
        <f t="shared" si="134"/>
        <v>50.423146941165285</v>
      </c>
      <c r="AQ293" s="97">
        <v>233130751.23067001</v>
      </c>
      <c r="AR293" s="97">
        <f t="shared" si="135"/>
        <v>196728724.72440001</v>
      </c>
      <c r="AS293" s="97">
        <f t="shared" si="136"/>
        <v>540.43344177697043</v>
      </c>
      <c r="AT293" s="97">
        <v>154807396.87207001</v>
      </c>
      <c r="AU293" s="97">
        <f t="shared" si="128"/>
        <v>-78323354.358599991</v>
      </c>
      <c r="AV293" s="97">
        <f t="shared" si="137"/>
        <v>-33.596320496176567</v>
      </c>
    </row>
    <row r="294" spans="1:48">
      <c r="A294" s="91" t="s">
        <v>401</v>
      </c>
      <c r="B294" s="91" t="s">
        <v>32</v>
      </c>
      <c r="C294" s="95">
        <v>14099267936</v>
      </c>
      <c r="D294" s="95">
        <v>11553464704</v>
      </c>
      <c r="E294" s="99">
        <f t="shared" ref="E294:E300" si="142">D294-C294</f>
        <v>-2545803232</v>
      </c>
      <c r="F294" s="97">
        <f t="shared" ref="F294:F300" si="143">IFERROR(E294/C294*100,0)</f>
        <v>-18.056279542711145</v>
      </c>
      <c r="G294" s="95">
        <v>13058887762</v>
      </c>
      <c r="H294" s="97">
        <f t="shared" ref="H294:H300" si="144">G294-D294</f>
        <v>1505423058</v>
      </c>
      <c r="I294" s="97">
        <f t="shared" ref="I294:I300" si="145">IFERROR(H294/D294*100,0)</f>
        <v>13.030057186904267</v>
      </c>
      <c r="J294" s="95">
        <v>13558672683</v>
      </c>
      <c r="K294" s="97">
        <f t="shared" ref="K294:K300" si="146">J294-G294</f>
        <v>499784921</v>
      </c>
      <c r="L294" s="97">
        <f t="shared" ref="L294:L300" si="147">IFERROR(K294/G294*100,0)</f>
        <v>3.8271630027659933</v>
      </c>
      <c r="M294" s="95">
        <v>19417914998</v>
      </c>
      <c r="N294" s="97">
        <f t="shared" ref="N294:N300" si="148">M294-J294</f>
        <v>5859242315</v>
      </c>
      <c r="O294" s="97">
        <f t="shared" ref="O294:O300" si="149">IFERROR(N294/J294*100,0)</f>
        <v>43.213981574659421</v>
      </c>
      <c r="P294" s="95">
        <v>21263718047</v>
      </c>
      <c r="Q294" s="97">
        <f t="shared" ref="Q294:Q300" si="150">P294-M294</f>
        <v>1845803049</v>
      </c>
      <c r="R294" s="97">
        <f t="shared" ref="R294:R300" si="151">IFERROR(Q294/M294*100,0)</f>
        <v>9.5056706612945483</v>
      </c>
      <c r="S294" s="95">
        <v>23682136375</v>
      </c>
      <c r="T294" s="97">
        <f t="shared" ref="T294:T300" si="152">S294-P294</f>
        <v>2418418328</v>
      </c>
      <c r="U294" s="97">
        <f t="shared" ref="U294:U300" si="153">IFERROR(T294/P294*100,0)</f>
        <v>11.373449942547575</v>
      </c>
      <c r="V294" s="95">
        <v>33110500683</v>
      </c>
      <c r="W294" s="97">
        <f t="shared" ref="W294:W300" si="154">V294-S294</f>
        <v>9428364308</v>
      </c>
      <c r="X294" s="97">
        <f t="shared" ref="X294:X300" si="155">IFERROR(W294/S294*100,0)</f>
        <v>39.81213585930125</v>
      </c>
      <c r="Y294" s="95">
        <v>30632073271</v>
      </c>
      <c r="Z294" s="97">
        <f t="shared" ref="Z294:Z300" si="156">Y294-V294</f>
        <v>-2478427412</v>
      </c>
      <c r="AA294" s="97">
        <f t="shared" ref="AA294:AA300" si="157">IFERROR(Z294/V294*100,0)</f>
        <v>-7.4853214565628861</v>
      </c>
      <c r="AB294" s="95">
        <v>40176309399</v>
      </c>
      <c r="AC294" s="97">
        <f t="shared" ref="AC294:AC300" si="158">AB294-Y294</f>
        <v>9544236128</v>
      </c>
      <c r="AD294" s="97">
        <f t="shared" ref="AD294:AD300" si="159">IFERROR(AC294/Y294*100,0)</f>
        <v>31.157656367437987</v>
      </c>
      <c r="AE294" s="97">
        <v>49988989582.507599</v>
      </c>
      <c r="AF294" s="97">
        <f t="shared" ref="AF294:AF300" si="160">(AE294-AB294)</f>
        <v>9812680183.5075989</v>
      </c>
      <c r="AG294" s="97">
        <f t="shared" ref="AG294:AG300" si="161">IFERROR(AF294/AB294*100,0)</f>
        <v>24.424045738138005</v>
      </c>
      <c r="AH294" s="97">
        <v>0</v>
      </c>
      <c r="AI294" s="97">
        <f t="shared" si="138"/>
        <v>-49988989582.507599</v>
      </c>
      <c r="AJ294" s="97">
        <f t="shared" si="139"/>
        <v>-100</v>
      </c>
      <c r="AK294" s="97">
        <v>0</v>
      </c>
      <c r="AL294" s="97">
        <f t="shared" si="140"/>
        <v>0</v>
      </c>
      <c r="AM294" s="97">
        <f t="shared" si="141"/>
        <v>0</v>
      </c>
      <c r="AN294" s="98">
        <v>0</v>
      </c>
      <c r="AO294" s="97">
        <f t="shared" si="129"/>
        <v>0</v>
      </c>
      <c r="AP294" s="97">
        <f t="shared" si="134"/>
        <v>0</v>
      </c>
      <c r="AQ294" s="98">
        <v>0</v>
      </c>
      <c r="AR294" s="97">
        <f t="shared" si="135"/>
        <v>0</v>
      </c>
      <c r="AS294" s="97">
        <f t="shared" si="136"/>
        <v>0</v>
      </c>
      <c r="AT294" s="97">
        <v>0</v>
      </c>
      <c r="AU294" s="97">
        <f t="shared" si="128"/>
        <v>0</v>
      </c>
      <c r="AV294" s="97">
        <f t="shared" si="137"/>
        <v>0</v>
      </c>
    </row>
    <row r="295" spans="1:48">
      <c r="A295" s="91" t="s">
        <v>402</v>
      </c>
      <c r="B295" s="91" t="s">
        <v>31</v>
      </c>
      <c r="C295" s="95">
        <v>623393170</v>
      </c>
      <c r="D295" s="95">
        <v>482039369</v>
      </c>
      <c r="E295" s="99">
        <f t="shared" si="142"/>
        <v>-141353801</v>
      </c>
      <c r="F295" s="97">
        <f t="shared" si="143"/>
        <v>-22.674903704832055</v>
      </c>
      <c r="G295" s="95">
        <v>3087095737</v>
      </c>
      <c r="H295" s="97">
        <f t="shared" si="144"/>
        <v>2605056368</v>
      </c>
      <c r="I295" s="97">
        <f t="shared" si="145"/>
        <v>540.42398516209164</v>
      </c>
      <c r="J295" s="95">
        <v>2943268681</v>
      </c>
      <c r="K295" s="97">
        <f t="shared" si="146"/>
        <v>-143827056</v>
      </c>
      <c r="L295" s="97">
        <f t="shared" si="147"/>
        <v>-4.6589762110769293</v>
      </c>
      <c r="M295" s="95">
        <v>3450739267</v>
      </c>
      <c r="N295" s="97">
        <f t="shared" si="148"/>
        <v>507470586</v>
      </c>
      <c r="O295" s="97">
        <f t="shared" si="149"/>
        <v>17.241734989263115</v>
      </c>
      <c r="P295" s="95">
        <v>4295549220</v>
      </c>
      <c r="Q295" s="97">
        <f t="shared" si="150"/>
        <v>844809953</v>
      </c>
      <c r="R295" s="97">
        <f t="shared" si="151"/>
        <v>24.481999004649808</v>
      </c>
      <c r="S295" s="95">
        <v>4547925454</v>
      </c>
      <c r="T295" s="97">
        <f t="shared" si="152"/>
        <v>252376234</v>
      </c>
      <c r="U295" s="97">
        <f t="shared" si="153"/>
        <v>5.8752960581836842</v>
      </c>
      <c r="V295" s="95">
        <v>4900291309</v>
      </c>
      <c r="W295" s="97">
        <f t="shared" si="154"/>
        <v>352365855</v>
      </c>
      <c r="X295" s="97">
        <f t="shared" si="155"/>
        <v>7.7478370866894162</v>
      </c>
      <c r="Y295" s="95">
        <v>4604623158</v>
      </c>
      <c r="Z295" s="97">
        <f t="shared" si="156"/>
        <v>-295668151</v>
      </c>
      <c r="AA295" s="97">
        <f t="shared" si="157"/>
        <v>-6.0336851904491544</v>
      </c>
      <c r="AB295" s="95">
        <v>221935568</v>
      </c>
      <c r="AC295" s="97">
        <f t="shared" si="158"/>
        <v>-4382687590</v>
      </c>
      <c r="AD295" s="97">
        <f t="shared" si="159"/>
        <v>-95.180157846046257</v>
      </c>
      <c r="AE295" s="97">
        <v>309007327.74281001</v>
      </c>
      <c r="AF295" s="97">
        <f t="shared" si="160"/>
        <v>87071759.742810011</v>
      </c>
      <c r="AG295" s="97">
        <f t="shared" si="161"/>
        <v>39.232900128387712</v>
      </c>
      <c r="AH295" s="97">
        <v>0</v>
      </c>
      <c r="AI295" s="97">
        <f t="shared" si="138"/>
        <v>-309007327.74281001</v>
      </c>
      <c r="AJ295" s="97">
        <f t="shared" si="139"/>
        <v>-100</v>
      </c>
      <c r="AK295" s="97">
        <v>0</v>
      </c>
      <c r="AL295" s="97">
        <f t="shared" si="140"/>
        <v>0</v>
      </c>
      <c r="AM295" s="97">
        <f t="shared" si="141"/>
        <v>0</v>
      </c>
      <c r="AN295" s="98">
        <v>0</v>
      </c>
      <c r="AO295" s="97">
        <f t="shared" si="129"/>
        <v>0</v>
      </c>
      <c r="AP295" s="97">
        <f t="shared" si="134"/>
        <v>0</v>
      </c>
      <c r="AQ295" s="98">
        <v>0</v>
      </c>
      <c r="AR295" s="97">
        <f t="shared" si="135"/>
        <v>0</v>
      </c>
      <c r="AS295" s="97">
        <f t="shared" si="136"/>
        <v>0</v>
      </c>
      <c r="AT295" s="97">
        <v>0</v>
      </c>
      <c r="AU295" s="97">
        <f t="shared" si="128"/>
        <v>0</v>
      </c>
      <c r="AV295" s="97">
        <f t="shared" si="137"/>
        <v>0</v>
      </c>
    </row>
    <row r="296" spans="1:48">
      <c r="A296" s="91" t="s">
        <v>403</v>
      </c>
      <c r="B296" s="91" t="s">
        <v>30</v>
      </c>
      <c r="C296" s="95">
        <v>97050595249</v>
      </c>
      <c r="D296" s="95">
        <v>92048737125</v>
      </c>
      <c r="E296" s="99">
        <f t="shared" si="142"/>
        <v>-5001858124</v>
      </c>
      <c r="F296" s="97">
        <f t="shared" si="143"/>
        <v>-5.153866507636427</v>
      </c>
      <c r="G296" s="95">
        <v>103516214126</v>
      </c>
      <c r="H296" s="97">
        <f t="shared" si="144"/>
        <v>11467477001</v>
      </c>
      <c r="I296" s="97">
        <f t="shared" si="145"/>
        <v>12.458049245615872</v>
      </c>
      <c r="J296" s="95">
        <v>108451690575</v>
      </c>
      <c r="K296" s="97">
        <f t="shared" si="146"/>
        <v>4935476449</v>
      </c>
      <c r="L296" s="97">
        <f t="shared" si="147"/>
        <v>4.7678293595557264</v>
      </c>
      <c r="M296" s="95">
        <v>115412788488</v>
      </c>
      <c r="N296" s="97">
        <f t="shared" si="148"/>
        <v>6961097913</v>
      </c>
      <c r="O296" s="97">
        <f t="shared" si="149"/>
        <v>6.4186163222472201</v>
      </c>
      <c r="P296" s="95">
        <v>116094298728</v>
      </c>
      <c r="Q296" s="97">
        <f t="shared" si="150"/>
        <v>681510240</v>
      </c>
      <c r="R296" s="97">
        <f t="shared" si="151"/>
        <v>0.59049802792942641</v>
      </c>
      <c r="S296" s="95">
        <v>119948559086</v>
      </c>
      <c r="T296" s="97">
        <f t="shared" si="152"/>
        <v>3854260358</v>
      </c>
      <c r="U296" s="97">
        <f t="shared" si="153"/>
        <v>3.3199393942938018</v>
      </c>
      <c r="V296" s="95">
        <v>116604950670</v>
      </c>
      <c r="W296" s="97">
        <f t="shared" si="154"/>
        <v>-3343608416</v>
      </c>
      <c r="X296" s="97">
        <f t="shared" si="155"/>
        <v>-2.7875352913599567</v>
      </c>
      <c r="Y296" s="95">
        <v>71051334082</v>
      </c>
      <c r="Z296" s="97">
        <f t="shared" si="156"/>
        <v>-45553616588</v>
      </c>
      <c r="AA296" s="97">
        <f t="shared" si="157"/>
        <v>-39.066623094691629</v>
      </c>
      <c r="AB296" s="95">
        <v>70543342779</v>
      </c>
      <c r="AC296" s="97">
        <f t="shared" si="158"/>
        <v>-507991303</v>
      </c>
      <c r="AD296" s="97">
        <f t="shared" si="159"/>
        <v>-0.71496377874302786</v>
      </c>
      <c r="AE296" s="97">
        <v>83333730022.136292</v>
      </c>
      <c r="AF296" s="97">
        <f t="shared" si="160"/>
        <v>12790387243.136292</v>
      </c>
      <c r="AG296" s="97">
        <f t="shared" si="161"/>
        <v>18.131246322146012</v>
      </c>
      <c r="AH296" s="97">
        <v>0</v>
      </c>
      <c r="AI296" s="97">
        <f t="shared" si="138"/>
        <v>-83333730022.136292</v>
      </c>
      <c r="AJ296" s="97">
        <f t="shared" si="139"/>
        <v>-100</v>
      </c>
      <c r="AK296" s="97">
        <v>0</v>
      </c>
      <c r="AL296" s="97">
        <f t="shared" si="140"/>
        <v>0</v>
      </c>
      <c r="AM296" s="97">
        <f t="shared" si="141"/>
        <v>0</v>
      </c>
      <c r="AN296" s="98">
        <v>0</v>
      </c>
      <c r="AO296" s="97">
        <f t="shared" si="129"/>
        <v>0</v>
      </c>
      <c r="AP296" s="97">
        <f t="shared" si="134"/>
        <v>0</v>
      </c>
      <c r="AQ296" s="98">
        <v>0</v>
      </c>
      <c r="AR296" s="97">
        <f t="shared" si="135"/>
        <v>0</v>
      </c>
      <c r="AS296" s="97">
        <f t="shared" si="136"/>
        <v>0</v>
      </c>
      <c r="AT296" s="97">
        <v>0</v>
      </c>
      <c r="AU296" s="97">
        <f t="shared" si="128"/>
        <v>0</v>
      </c>
      <c r="AV296" s="97">
        <f t="shared" si="137"/>
        <v>0</v>
      </c>
    </row>
    <row r="297" spans="1:48">
      <c r="A297" s="91" t="s">
        <v>404</v>
      </c>
      <c r="B297" s="91" t="s">
        <v>29</v>
      </c>
      <c r="C297" s="95">
        <v>19353815719</v>
      </c>
      <c r="D297" s="95">
        <v>21259743202</v>
      </c>
      <c r="E297" s="99">
        <f t="shared" si="142"/>
        <v>1905927483</v>
      </c>
      <c r="F297" s="97">
        <f t="shared" si="143"/>
        <v>9.84781249688616</v>
      </c>
      <c r="G297" s="95">
        <v>24279054343</v>
      </c>
      <c r="H297" s="97">
        <f t="shared" si="144"/>
        <v>3019311141</v>
      </c>
      <c r="I297" s="97">
        <f t="shared" si="145"/>
        <v>14.202011342808504</v>
      </c>
      <c r="J297" s="95">
        <v>21555539833</v>
      </c>
      <c r="K297" s="97">
        <f t="shared" si="146"/>
        <v>-2723514510</v>
      </c>
      <c r="L297" s="97">
        <f t="shared" si="147"/>
        <v>-11.217547732806276</v>
      </c>
      <c r="M297" s="95">
        <v>14048268524</v>
      </c>
      <c r="N297" s="97">
        <f t="shared" si="148"/>
        <v>-7507271309</v>
      </c>
      <c r="O297" s="97">
        <f t="shared" si="149"/>
        <v>-34.827572712917636</v>
      </c>
      <c r="P297" s="95">
        <v>15108881185</v>
      </c>
      <c r="Q297" s="97">
        <f t="shared" si="150"/>
        <v>1060612661</v>
      </c>
      <c r="R297" s="97">
        <f t="shared" si="151"/>
        <v>7.5497749718269835</v>
      </c>
      <c r="S297" s="95">
        <v>15722959950</v>
      </c>
      <c r="T297" s="97">
        <f t="shared" si="152"/>
        <v>614078765</v>
      </c>
      <c r="U297" s="97">
        <f t="shared" si="153"/>
        <v>4.0643563046193885</v>
      </c>
      <c r="V297" s="95">
        <v>17207602144</v>
      </c>
      <c r="W297" s="97">
        <f t="shared" si="154"/>
        <v>1484642194</v>
      </c>
      <c r="X297" s="97">
        <f t="shared" si="155"/>
        <v>9.4425108168007519</v>
      </c>
      <c r="Y297" s="95">
        <v>0</v>
      </c>
      <c r="Z297" s="97">
        <f t="shared" si="156"/>
        <v>-17207602144</v>
      </c>
      <c r="AA297" s="97">
        <f t="shared" si="157"/>
        <v>-100</v>
      </c>
      <c r="AB297" s="95">
        <v>0</v>
      </c>
      <c r="AC297" s="97">
        <f t="shared" si="158"/>
        <v>0</v>
      </c>
      <c r="AD297" s="97">
        <f t="shared" si="159"/>
        <v>0</v>
      </c>
      <c r="AE297" s="97">
        <v>0</v>
      </c>
      <c r="AF297" s="97">
        <f t="shared" si="160"/>
        <v>0</v>
      </c>
      <c r="AG297" s="97">
        <f t="shared" si="161"/>
        <v>0</v>
      </c>
      <c r="AH297" s="97">
        <v>0</v>
      </c>
      <c r="AI297" s="97">
        <f t="shared" si="138"/>
        <v>0</v>
      </c>
      <c r="AJ297" s="97">
        <f t="shared" si="139"/>
        <v>0</v>
      </c>
      <c r="AK297" s="97">
        <v>0</v>
      </c>
      <c r="AL297" s="97">
        <f t="shared" si="140"/>
        <v>0</v>
      </c>
      <c r="AM297" s="97">
        <f t="shared" si="141"/>
        <v>0</v>
      </c>
      <c r="AN297" s="98">
        <v>0</v>
      </c>
      <c r="AO297" s="97">
        <f t="shared" si="129"/>
        <v>0</v>
      </c>
      <c r="AP297" s="97">
        <f t="shared" si="134"/>
        <v>0</v>
      </c>
      <c r="AQ297" s="98">
        <v>0</v>
      </c>
      <c r="AR297" s="97">
        <f t="shared" si="135"/>
        <v>0</v>
      </c>
      <c r="AS297" s="97">
        <f t="shared" si="136"/>
        <v>0</v>
      </c>
      <c r="AT297" s="97">
        <v>0</v>
      </c>
      <c r="AU297" s="97">
        <f t="shared" si="128"/>
        <v>0</v>
      </c>
      <c r="AV297" s="97">
        <f t="shared" si="137"/>
        <v>0</v>
      </c>
    </row>
    <row r="298" spans="1:48">
      <c r="A298" s="91" t="s">
        <v>405</v>
      </c>
      <c r="B298" s="91" t="s">
        <v>179</v>
      </c>
      <c r="C298" s="99">
        <v>0</v>
      </c>
      <c r="D298" s="95">
        <v>0</v>
      </c>
      <c r="E298" s="99">
        <f t="shared" si="142"/>
        <v>0</v>
      </c>
      <c r="F298" s="97">
        <f t="shared" si="143"/>
        <v>0</v>
      </c>
      <c r="G298" s="95">
        <v>0</v>
      </c>
      <c r="H298" s="97">
        <f t="shared" si="144"/>
        <v>0</v>
      </c>
      <c r="I298" s="97">
        <f t="shared" si="145"/>
        <v>0</v>
      </c>
      <c r="J298" s="95">
        <v>0</v>
      </c>
      <c r="K298" s="97">
        <f t="shared" si="146"/>
        <v>0</v>
      </c>
      <c r="L298" s="97">
        <f t="shared" si="147"/>
        <v>0</v>
      </c>
      <c r="M298" s="95">
        <v>0</v>
      </c>
      <c r="N298" s="97">
        <f t="shared" si="148"/>
        <v>0</v>
      </c>
      <c r="O298" s="97">
        <f t="shared" si="149"/>
        <v>0</v>
      </c>
      <c r="P298" s="95">
        <v>0</v>
      </c>
      <c r="Q298" s="97">
        <f t="shared" si="150"/>
        <v>0</v>
      </c>
      <c r="R298" s="97">
        <f t="shared" si="151"/>
        <v>0</v>
      </c>
      <c r="S298" s="95">
        <v>0</v>
      </c>
      <c r="T298" s="97">
        <f t="shared" si="152"/>
        <v>0</v>
      </c>
      <c r="U298" s="97">
        <f t="shared" si="153"/>
        <v>0</v>
      </c>
      <c r="V298" s="95">
        <v>0</v>
      </c>
      <c r="W298" s="97">
        <f t="shared" si="154"/>
        <v>0</v>
      </c>
      <c r="X298" s="97">
        <f t="shared" si="155"/>
        <v>0</v>
      </c>
      <c r="Y298" s="95">
        <v>0</v>
      </c>
      <c r="Z298" s="97">
        <f t="shared" si="156"/>
        <v>0</v>
      </c>
      <c r="AA298" s="97">
        <f t="shared" si="157"/>
        <v>0</v>
      </c>
      <c r="AB298" s="95">
        <v>13915166</v>
      </c>
      <c r="AC298" s="97">
        <f t="shared" si="158"/>
        <v>13915166</v>
      </c>
      <c r="AD298" s="97">
        <f t="shared" si="159"/>
        <v>0</v>
      </c>
      <c r="AE298" s="97">
        <v>79880028.454999998</v>
      </c>
      <c r="AF298" s="97">
        <f t="shared" si="160"/>
        <v>65964862.454999998</v>
      </c>
      <c r="AG298" s="97">
        <f t="shared" si="161"/>
        <v>474.05012958523099</v>
      </c>
      <c r="AH298" s="97">
        <v>0</v>
      </c>
      <c r="AI298" s="97">
        <f t="shared" si="138"/>
        <v>-79880028.454999998</v>
      </c>
      <c r="AJ298" s="97">
        <f t="shared" si="139"/>
        <v>-100</v>
      </c>
      <c r="AK298" s="97">
        <v>0</v>
      </c>
      <c r="AL298" s="97">
        <f t="shared" si="140"/>
        <v>0</v>
      </c>
      <c r="AM298" s="97">
        <f t="shared" si="141"/>
        <v>0</v>
      </c>
      <c r="AN298" s="98">
        <v>0</v>
      </c>
      <c r="AO298" s="97">
        <f t="shared" si="129"/>
        <v>0</v>
      </c>
      <c r="AP298" s="97">
        <f t="shared" si="134"/>
        <v>0</v>
      </c>
      <c r="AQ298" s="98">
        <v>0</v>
      </c>
      <c r="AR298" s="97">
        <f t="shared" si="135"/>
        <v>0</v>
      </c>
      <c r="AS298" s="97">
        <f t="shared" si="136"/>
        <v>0</v>
      </c>
      <c r="AT298" s="97">
        <v>0</v>
      </c>
      <c r="AU298" s="97">
        <f t="shared" si="128"/>
        <v>0</v>
      </c>
      <c r="AV298" s="97">
        <f t="shared" si="137"/>
        <v>0</v>
      </c>
    </row>
    <row r="299" spans="1:48">
      <c r="A299" s="91" t="s">
        <v>406</v>
      </c>
      <c r="B299" s="91" t="s">
        <v>28</v>
      </c>
      <c r="C299" s="95">
        <v>567866218</v>
      </c>
      <c r="D299" s="95">
        <v>3921213690</v>
      </c>
      <c r="E299" s="99">
        <f t="shared" si="142"/>
        <v>3353347472</v>
      </c>
      <c r="F299" s="97">
        <f t="shared" si="143"/>
        <v>590.51716156145778</v>
      </c>
      <c r="G299" s="95">
        <v>4177610638</v>
      </c>
      <c r="H299" s="97">
        <f t="shared" si="144"/>
        <v>256396948</v>
      </c>
      <c r="I299" s="97">
        <f t="shared" si="145"/>
        <v>6.5387139867911657</v>
      </c>
      <c r="J299" s="95">
        <v>4229675047</v>
      </c>
      <c r="K299" s="97">
        <f t="shared" si="146"/>
        <v>52064409</v>
      </c>
      <c r="L299" s="97">
        <f t="shared" si="147"/>
        <v>1.2462724152992259</v>
      </c>
      <c r="M299" s="95">
        <v>4391796872</v>
      </c>
      <c r="N299" s="97">
        <f t="shared" si="148"/>
        <v>162121825</v>
      </c>
      <c r="O299" s="97">
        <f t="shared" si="149"/>
        <v>3.832961709788766</v>
      </c>
      <c r="P299" s="95">
        <v>4610589647</v>
      </c>
      <c r="Q299" s="97">
        <f t="shared" si="150"/>
        <v>218792775</v>
      </c>
      <c r="R299" s="97">
        <f t="shared" si="151"/>
        <v>4.9818509684479784</v>
      </c>
      <c r="S299" s="95">
        <v>6174072814</v>
      </c>
      <c r="T299" s="97">
        <f t="shared" si="152"/>
        <v>1563483167</v>
      </c>
      <c r="U299" s="97">
        <f t="shared" si="153"/>
        <v>33.910698776181938</v>
      </c>
      <c r="V299" s="95">
        <v>6442485571</v>
      </c>
      <c r="W299" s="97">
        <f t="shared" si="154"/>
        <v>268412757</v>
      </c>
      <c r="X299" s="97">
        <f t="shared" si="155"/>
        <v>4.3474180672336979</v>
      </c>
      <c r="Y299" s="95">
        <v>3183920204</v>
      </c>
      <c r="Z299" s="97">
        <f t="shared" si="156"/>
        <v>-3258565367</v>
      </c>
      <c r="AA299" s="97">
        <f t="shared" si="157"/>
        <v>-50.579319597827308</v>
      </c>
      <c r="AB299" s="95">
        <v>4010822940</v>
      </c>
      <c r="AC299" s="97">
        <f t="shared" si="158"/>
        <v>826902736</v>
      </c>
      <c r="AD299" s="97">
        <f t="shared" si="159"/>
        <v>25.971214195668331</v>
      </c>
      <c r="AE299" s="97">
        <v>4381772302.0430002</v>
      </c>
      <c r="AF299" s="97">
        <f t="shared" si="160"/>
        <v>370949362.04300022</v>
      </c>
      <c r="AG299" s="97">
        <f t="shared" si="161"/>
        <v>9.248709494092008</v>
      </c>
      <c r="AH299" s="97">
        <v>4759060346.8330002</v>
      </c>
      <c r="AI299" s="97">
        <f t="shared" si="138"/>
        <v>377288044.78999996</v>
      </c>
      <c r="AJ299" s="97">
        <f t="shared" si="139"/>
        <v>8.6103982311926508</v>
      </c>
      <c r="AK299" s="97">
        <v>5212447438.8710003</v>
      </c>
      <c r="AL299" s="97">
        <f t="shared" si="140"/>
        <v>453387092.03800011</v>
      </c>
      <c r="AM299" s="97">
        <f t="shared" si="141"/>
        <v>9.5268195609184598</v>
      </c>
      <c r="AN299" s="97">
        <v>5887225675.724</v>
      </c>
      <c r="AO299" s="97">
        <f t="shared" si="129"/>
        <v>674778236.85299969</v>
      </c>
      <c r="AP299" s="97">
        <f t="shared" si="134"/>
        <v>12.945516377219423</v>
      </c>
      <c r="AQ299" s="97">
        <v>6494813923.4870005</v>
      </c>
      <c r="AR299" s="97">
        <f t="shared" si="135"/>
        <v>607588247.76300049</v>
      </c>
      <c r="AS299" s="97">
        <f t="shared" si="136"/>
        <v>10.32045111279483</v>
      </c>
      <c r="AT299" s="97">
        <v>7528543447.7849998</v>
      </c>
      <c r="AU299" s="97">
        <f t="shared" si="128"/>
        <v>1033729524.2979994</v>
      </c>
      <c r="AV299" s="97">
        <f t="shared" si="137"/>
        <v>15.916230033315571</v>
      </c>
    </row>
    <row r="300" spans="1:48">
      <c r="A300" s="91" t="s">
        <v>407</v>
      </c>
      <c r="B300" s="91" t="s">
        <v>220</v>
      </c>
      <c r="C300" s="104">
        <v>5435969763</v>
      </c>
      <c r="D300" s="104">
        <v>6742157415</v>
      </c>
      <c r="E300" s="99">
        <f t="shared" si="142"/>
        <v>1306187652</v>
      </c>
      <c r="F300" s="97">
        <f t="shared" si="143"/>
        <v>24.028604075221015</v>
      </c>
      <c r="G300" s="104">
        <v>6830058664</v>
      </c>
      <c r="H300" s="97">
        <f t="shared" si="144"/>
        <v>87901249</v>
      </c>
      <c r="I300" s="97">
        <f t="shared" si="145"/>
        <v>1.3037555131008463</v>
      </c>
      <c r="J300" s="104">
        <v>7159802511</v>
      </c>
      <c r="K300" s="97">
        <f t="shared" si="146"/>
        <v>329743847</v>
      </c>
      <c r="L300" s="97">
        <f t="shared" si="147"/>
        <v>4.8278333060010157</v>
      </c>
      <c r="M300" s="104">
        <v>7098269830</v>
      </c>
      <c r="N300" s="97">
        <f t="shared" si="148"/>
        <v>-61532681</v>
      </c>
      <c r="O300" s="97">
        <f t="shared" si="149"/>
        <v>-0.85941869074550503</v>
      </c>
      <c r="P300" s="104">
        <v>7262706386</v>
      </c>
      <c r="Q300" s="97">
        <f t="shared" si="150"/>
        <v>164436556</v>
      </c>
      <c r="R300" s="97">
        <f t="shared" si="151"/>
        <v>2.3165723470391093</v>
      </c>
      <c r="S300" s="104">
        <v>8511150782</v>
      </c>
      <c r="T300" s="97">
        <f t="shared" si="152"/>
        <v>1248444396</v>
      </c>
      <c r="U300" s="97">
        <f t="shared" si="153"/>
        <v>17.189795782004509</v>
      </c>
      <c r="V300" s="104">
        <v>11097919361</v>
      </c>
      <c r="W300" s="97">
        <f t="shared" si="154"/>
        <v>2586768579</v>
      </c>
      <c r="X300" s="97">
        <f t="shared" si="155"/>
        <v>30.392700649490152</v>
      </c>
      <c r="Y300" s="104">
        <v>14935011349</v>
      </c>
      <c r="Z300" s="97">
        <f t="shared" si="156"/>
        <v>3837091988</v>
      </c>
      <c r="AA300" s="97">
        <f t="shared" si="157"/>
        <v>34.574877174582852</v>
      </c>
      <c r="AB300" s="104">
        <v>22849779</v>
      </c>
      <c r="AC300" s="97">
        <f t="shared" si="158"/>
        <v>-14912161570</v>
      </c>
      <c r="AD300" s="97">
        <f t="shared" si="159"/>
        <v>-99.847005278629865</v>
      </c>
      <c r="AE300" s="97">
        <v>0</v>
      </c>
      <c r="AF300" s="97">
        <f t="shared" si="160"/>
        <v>-22849779</v>
      </c>
      <c r="AG300" s="97">
        <f t="shared" si="161"/>
        <v>-100</v>
      </c>
      <c r="AH300" s="97">
        <v>2603042035.961</v>
      </c>
      <c r="AI300" s="97">
        <f t="shared" si="138"/>
        <v>2603042035.961</v>
      </c>
      <c r="AJ300" s="97">
        <f t="shared" si="139"/>
        <v>0</v>
      </c>
      <c r="AK300" s="97">
        <v>2614279319.7709999</v>
      </c>
      <c r="AL300" s="97">
        <f t="shared" si="140"/>
        <v>11237283.809999943</v>
      </c>
      <c r="AM300" s="97">
        <f t="shared" si="141"/>
        <v>0.43169813067775997</v>
      </c>
      <c r="AN300" s="97">
        <v>3912182991.5819998</v>
      </c>
      <c r="AO300" s="97">
        <f t="shared" si="129"/>
        <v>1297903671.8109999</v>
      </c>
      <c r="AP300" s="97">
        <f t="shared" si="134"/>
        <v>49.646709974536726</v>
      </c>
      <c r="AQ300" s="97">
        <v>4128910136.7490001</v>
      </c>
      <c r="AR300" s="97">
        <f t="shared" si="135"/>
        <v>216727145.16700029</v>
      </c>
      <c r="AS300" s="97">
        <f t="shared" si="136"/>
        <v>5.5398008128285596</v>
      </c>
      <c r="AT300" s="97">
        <v>4604239327.099</v>
      </c>
      <c r="AU300" s="97">
        <f t="shared" si="128"/>
        <v>475329190.3499999</v>
      </c>
      <c r="AV300" s="97">
        <f t="shared" si="137"/>
        <v>11.512219317135882</v>
      </c>
    </row>
    <row r="301" spans="1:48">
      <c r="A301" s="91" t="s">
        <v>7648</v>
      </c>
      <c r="B301" s="91" t="s">
        <v>7649</v>
      </c>
      <c r="C301" s="99">
        <v>0</v>
      </c>
      <c r="D301" s="99">
        <v>0</v>
      </c>
      <c r="E301" s="99">
        <v>0</v>
      </c>
      <c r="F301" s="99">
        <v>0</v>
      </c>
      <c r="G301" s="99">
        <v>0</v>
      </c>
      <c r="H301" s="99">
        <v>0</v>
      </c>
      <c r="I301" s="99">
        <v>0</v>
      </c>
      <c r="J301" s="99">
        <v>0</v>
      </c>
      <c r="K301" s="99">
        <v>0</v>
      </c>
      <c r="L301" s="99">
        <v>0</v>
      </c>
      <c r="M301" s="99">
        <v>0</v>
      </c>
      <c r="N301" s="99">
        <v>0</v>
      </c>
      <c r="O301" s="99">
        <v>0</v>
      </c>
      <c r="P301" s="99">
        <v>0</v>
      </c>
      <c r="Q301" s="99">
        <v>0</v>
      </c>
      <c r="R301" s="99">
        <v>0</v>
      </c>
      <c r="S301" s="99">
        <v>0</v>
      </c>
      <c r="T301" s="99">
        <v>0</v>
      </c>
      <c r="U301" s="99">
        <v>0</v>
      </c>
      <c r="V301" s="99">
        <v>0</v>
      </c>
      <c r="W301" s="99">
        <v>0</v>
      </c>
      <c r="X301" s="99">
        <v>0</v>
      </c>
      <c r="Y301" s="99">
        <v>0</v>
      </c>
      <c r="Z301" s="99">
        <v>0</v>
      </c>
      <c r="AA301" s="99">
        <v>0</v>
      </c>
      <c r="AB301" s="99">
        <v>0</v>
      </c>
      <c r="AC301" s="99">
        <v>0</v>
      </c>
      <c r="AD301" s="99">
        <v>0</v>
      </c>
      <c r="AE301" s="99">
        <v>0</v>
      </c>
      <c r="AF301" s="99">
        <v>0</v>
      </c>
      <c r="AG301" s="99">
        <v>0</v>
      </c>
      <c r="AH301" s="99">
        <v>0</v>
      </c>
      <c r="AI301" s="99">
        <v>0</v>
      </c>
      <c r="AJ301" s="99">
        <v>0</v>
      </c>
      <c r="AK301" s="99">
        <v>0</v>
      </c>
      <c r="AL301" s="99">
        <v>0</v>
      </c>
      <c r="AM301" s="99">
        <v>0</v>
      </c>
      <c r="AN301" s="97">
        <v>4161777765.4548502</v>
      </c>
      <c r="AO301" s="99">
        <f t="shared" si="129"/>
        <v>4161777765.4548502</v>
      </c>
      <c r="AP301" s="97">
        <f t="shared" si="134"/>
        <v>0</v>
      </c>
      <c r="AQ301" s="97">
        <v>2683965690.2941499</v>
      </c>
      <c r="AR301" s="97">
        <f t="shared" si="135"/>
        <v>-1477812075.1607003</v>
      </c>
      <c r="AS301" s="97">
        <f t="shared" si="136"/>
        <v>-35.509153982881806</v>
      </c>
      <c r="AT301" s="97">
        <v>1892680339.0919099</v>
      </c>
      <c r="AU301" s="97">
        <f t="shared" si="128"/>
        <v>-791285351.20223999</v>
      </c>
      <c r="AV301" s="97">
        <f t="shared" si="137"/>
        <v>-29.481947331283465</v>
      </c>
    </row>
    <row r="302" spans="1:48">
      <c r="A302" s="91" t="s">
        <v>408</v>
      </c>
      <c r="B302" s="91" t="s">
        <v>27</v>
      </c>
      <c r="C302" s="104">
        <v>3292195179</v>
      </c>
      <c r="D302" s="103">
        <v>3055364685</v>
      </c>
      <c r="E302" s="99">
        <f>D302-C302</f>
        <v>-236830494</v>
      </c>
      <c r="F302" s="97">
        <f>IFERROR(E302/C302*100,0)</f>
        <v>-7.193695425796018</v>
      </c>
      <c r="G302" s="103">
        <v>4354694296</v>
      </c>
      <c r="H302" s="97">
        <f>G302-D302</f>
        <v>1299329611</v>
      </c>
      <c r="I302" s="97">
        <f>IFERROR(H302/D302*100,0)</f>
        <v>42.526171012544779</v>
      </c>
      <c r="J302" s="103">
        <v>4727497541</v>
      </c>
      <c r="K302" s="97">
        <f>J302-G302</f>
        <v>372803245</v>
      </c>
      <c r="L302" s="97">
        <f>IFERROR(K302/G302*100,0)</f>
        <v>8.5609510027474958</v>
      </c>
      <c r="M302" s="103">
        <v>5609326490</v>
      </c>
      <c r="N302" s="97">
        <f>M302-J302</f>
        <v>881828949</v>
      </c>
      <c r="O302" s="97">
        <f>IFERROR(N302/J302*100,0)</f>
        <v>18.653186836210772</v>
      </c>
      <c r="P302" s="103">
        <v>6461286713</v>
      </c>
      <c r="Q302" s="97">
        <f>P302-M302</f>
        <v>851960223</v>
      </c>
      <c r="R302" s="97">
        <f>IFERROR(Q302/M302*100,0)</f>
        <v>15.188280170869497</v>
      </c>
      <c r="S302" s="103">
        <v>7333117829</v>
      </c>
      <c r="T302" s="97">
        <f>S302-P302</f>
        <v>871831116</v>
      </c>
      <c r="U302" s="97">
        <f>IFERROR(T302/P302*100,0)</f>
        <v>13.493150122032048</v>
      </c>
      <c r="V302" s="103">
        <v>8811854078</v>
      </c>
      <c r="W302" s="97">
        <f>V302-S302</f>
        <v>1478736249</v>
      </c>
      <c r="X302" s="97">
        <f>IFERROR(W302/S302*100,0)</f>
        <v>20.165177806799971</v>
      </c>
      <c r="Y302" s="103">
        <v>8229488102</v>
      </c>
      <c r="Z302" s="97">
        <f>Y302-V302</f>
        <v>-582365976</v>
      </c>
      <c r="AA302" s="97">
        <f>IFERROR(Z302/V302*100,0)</f>
        <v>-6.6088926444430847</v>
      </c>
      <c r="AB302" s="103">
        <v>9019576485</v>
      </c>
      <c r="AC302" s="97">
        <f>AB302-Y302</f>
        <v>790088383</v>
      </c>
      <c r="AD302" s="97">
        <f>IFERROR(AC302/Y302*100,0)</f>
        <v>9.6006990131984757</v>
      </c>
      <c r="AE302" s="97">
        <v>5951289824.7107306</v>
      </c>
      <c r="AF302" s="97">
        <f>(AE302-AB302)</f>
        <v>-3068286660.2892694</v>
      </c>
      <c r="AG302" s="97">
        <f>IFERROR(AF302/AB302*100,0)</f>
        <v>-34.018079068257599</v>
      </c>
      <c r="AH302" s="97">
        <v>12212633918.7868</v>
      </c>
      <c r="AI302" s="97">
        <f t="shared" ref="AI302:AI331" si="162">AH302-AE302</f>
        <v>6261344094.0760698</v>
      </c>
      <c r="AJ302" s="97">
        <f t="shared" ref="AJ302:AJ331" si="163">IFERROR(AI302/AE302*100,0)</f>
        <v>105.20986674313765</v>
      </c>
      <c r="AK302" s="97">
        <v>143601962180.88501</v>
      </c>
      <c r="AL302" s="97">
        <f t="shared" ref="AL302:AL331" si="164">AK302-AH302</f>
        <v>131389328262.09821</v>
      </c>
      <c r="AM302" s="97">
        <f t="shared" ref="AM302:AM331" si="165">IFERROR(AL302/AH302*100,0)</f>
        <v>1075.8475946780068</v>
      </c>
      <c r="AN302" s="97">
        <v>22622563711.921101</v>
      </c>
      <c r="AO302" s="97">
        <f t="shared" si="129"/>
        <v>-120979398468.96391</v>
      </c>
      <c r="AP302" s="97">
        <f t="shared" si="134"/>
        <v>-84.246340810145</v>
      </c>
      <c r="AQ302" s="97">
        <v>25346335686.480499</v>
      </c>
      <c r="AR302" s="97">
        <f t="shared" si="135"/>
        <v>2723771974.5593987</v>
      </c>
      <c r="AS302" s="97">
        <f t="shared" si="136"/>
        <v>12.040067647700292</v>
      </c>
      <c r="AT302" s="97">
        <v>23609495961.006603</v>
      </c>
      <c r="AU302" s="97">
        <f t="shared" si="128"/>
        <v>-1736839725.473896</v>
      </c>
      <c r="AV302" s="97">
        <f t="shared" si="137"/>
        <v>-6.8524292700830536</v>
      </c>
    </row>
    <row r="303" spans="1:48">
      <c r="A303" s="91" t="s">
        <v>409</v>
      </c>
      <c r="B303" s="91" t="s">
        <v>162</v>
      </c>
      <c r="C303" s="95">
        <v>42870668081</v>
      </c>
      <c r="D303" s="95">
        <v>48719607373</v>
      </c>
      <c r="E303" s="99">
        <f>D303-C303</f>
        <v>5848939292</v>
      </c>
      <c r="F303" s="97">
        <f>IFERROR(E303/C303*100,0)</f>
        <v>13.643219370757162</v>
      </c>
      <c r="G303" s="95">
        <v>55011509473</v>
      </c>
      <c r="H303" s="97">
        <f>G303-D303</f>
        <v>6291902100</v>
      </c>
      <c r="I303" s="97">
        <f>IFERROR(H303/D303*100,0)</f>
        <v>12.914517253451677</v>
      </c>
      <c r="J303" s="95">
        <v>59246144577</v>
      </c>
      <c r="K303" s="97">
        <f>J303-G303</f>
        <v>4234635104</v>
      </c>
      <c r="L303" s="97">
        <f>IFERROR(K303/G303*100,0)</f>
        <v>7.6977257024339361</v>
      </c>
      <c r="M303" s="95">
        <v>72447594673</v>
      </c>
      <c r="N303" s="97">
        <f>M303-J303</f>
        <v>13201450096</v>
      </c>
      <c r="O303" s="97">
        <f>IFERROR(N303/J303*100,0)</f>
        <v>22.28237835601702</v>
      </c>
      <c r="P303" s="95">
        <v>77940679974</v>
      </c>
      <c r="Q303" s="97">
        <f>P303-M303</f>
        <v>5493085301</v>
      </c>
      <c r="R303" s="97">
        <f>IFERROR(Q303/M303*100,0)</f>
        <v>7.5821500020720229</v>
      </c>
      <c r="S303" s="95">
        <v>84408711779</v>
      </c>
      <c r="T303" s="97">
        <f>S303-P303</f>
        <v>6468031805</v>
      </c>
      <c r="U303" s="97">
        <f>IFERROR(T303/P303*100,0)</f>
        <v>8.2986597078158049</v>
      </c>
      <c r="V303" s="95">
        <v>92895255274</v>
      </c>
      <c r="W303" s="97">
        <f>V303-S303</f>
        <v>8486543495</v>
      </c>
      <c r="X303" s="97">
        <f>IFERROR(W303/S303*100,0)</f>
        <v>10.054108534696727</v>
      </c>
      <c r="Y303" s="95">
        <v>103165087012</v>
      </c>
      <c r="Z303" s="97">
        <f>Y303-V303</f>
        <v>10269831738</v>
      </c>
      <c r="AA303" s="97">
        <f>IFERROR(Z303/V303*100,0)</f>
        <v>11.055281249519719</v>
      </c>
      <c r="AB303" s="95">
        <v>112477317992</v>
      </c>
      <c r="AC303" s="97">
        <f>AB303-Y303</f>
        <v>9312230980</v>
      </c>
      <c r="AD303" s="97">
        <f>IFERROR(AC303/Y303*100,0)</f>
        <v>9.0265333454493337</v>
      </c>
      <c r="AE303" s="97">
        <v>127668640081.916</v>
      </c>
      <c r="AF303" s="97">
        <f>(AE303-AB303)</f>
        <v>15191322089.916</v>
      </c>
      <c r="AG303" s="97">
        <f>IFERROR(AF303/AB303*100,0)</f>
        <v>13.506120488218334</v>
      </c>
      <c r="AH303" s="97">
        <v>157371534097.013</v>
      </c>
      <c r="AI303" s="97">
        <f t="shared" si="162"/>
        <v>29702894015.097</v>
      </c>
      <c r="AJ303" s="97">
        <f t="shared" si="163"/>
        <v>23.265614794705058</v>
      </c>
      <c r="AK303" s="97">
        <v>153584733646.41699</v>
      </c>
      <c r="AL303" s="97">
        <f t="shared" si="164"/>
        <v>-3786800450.5960083</v>
      </c>
      <c r="AM303" s="97">
        <f t="shared" si="165"/>
        <v>-2.4062804447604882</v>
      </c>
      <c r="AN303" s="97">
        <v>161546605284.565</v>
      </c>
      <c r="AO303" s="97">
        <f t="shared" si="129"/>
        <v>7961871638.1480103</v>
      </c>
      <c r="AP303" s="97">
        <f t="shared" si="134"/>
        <v>5.184025423046176</v>
      </c>
      <c r="AQ303" s="97">
        <v>194322509763.50601</v>
      </c>
      <c r="AR303" s="97">
        <f t="shared" si="135"/>
        <v>32775904478.94101</v>
      </c>
      <c r="AS303" s="97">
        <f t="shared" si="136"/>
        <v>20.288822795877461</v>
      </c>
      <c r="AT303" s="97">
        <v>232999295823.90799</v>
      </c>
      <c r="AU303" s="97">
        <f t="shared" si="128"/>
        <v>38676786060.401978</v>
      </c>
      <c r="AV303" s="97">
        <f t="shared" si="137"/>
        <v>19.903399820984362</v>
      </c>
    </row>
    <row r="304" spans="1:48">
      <c r="A304" s="91" t="s">
        <v>3235</v>
      </c>
      <c r="B304" s="91" t="s">
        <v>43</v>
      </c>
      <c r="C304" s="95"/>
      <c r="D304" s="95"/>
      <c r="E304" s="99"/>
      <c r="F304" s="97"/>
      <c r="G304" s="95"/>
      <c r="H304" s="97"/>
      <c r="I304" s="97"/>
      <c r="J304" s="95"/>
      <c r="K304" s="97"/>
      <c r="L304" s="97"/>
      <c r="M304" s="95"/>
      <c r="N304" s="97"/>
      <c r="O304" s="97"/>
      <c r="P304" s="95"/>
      <c r="Q304" s="97"/>
      <c r="R304" s="97"/>
      <c r="S304" s="95"/>
      <c r="T304" s="97"/>
      <c r="U304" s="97"/>
      <c r="V304" s="95"/>
      <c r="W304" s="97"/>
      <c r="X304" s="97"/>
      <c r="Y304" s="95"/>
      <c r="Z304" s="97"/>
      <c r="AA304" s="97"/>
      <c r="AB304" s="95"/>
      <c r="AC304" s="97"/>
      <c r="AD304" s="97"/>
      <c r="AE304" s="97"/>
      <c r="AF304" s="97"/>
      <c r="AG304" s="97"/>
      <c r="AH304" s="97">
        <v>709660619.03479004</v>
      </c>
      <c r="AI304" s="97">
        <f t="shared" si="162"/>
        <v>709660619.03479004</v>
      </c>
      <c r="AJ304" s="97">
        <f t="shared" si="163"/>
        <v>0</v>
      </c>
      <c r="AK304" s="97">
        <v>662359768.27058995</v>
      </c>
      <c r="AL304" s="97">
        <f t="shared" si="164"/>
        <v>-47300850.764200091</v>
      </c>
      <c r="AM304" s="97">
        <f t="shared" si="165"/>
        <v>-6.6652776687163531</v>
      </c>
      <c r="AN304" s="97">
        <v>750060969.40043998</v>
      </c>
      <c r="AO304" s="97">
        <f t="shared" si="129"/>
        <v>87701201.12985003</v>
      </c>
      <c r="AP304" s="97">
        <f t="shared" si="134"/>
        <v>13.240719821923419</v>
      </c>
      <c r="AQ304" s="97">
        <v>821739457.1645</v>
      </c>
      <c r="AR304" s="97">
        <f t="shared" si="135"/>
        <v>71678487.76406002</v>
      </c>
      <c r="AS304" s="97">
        <f t="shared" si="136"/>
        <v>9.5563548415745583</v>
      </c>
      <c r="AT304" s="97">
        <v>882278349.87444997</v>
      </c>
      <c r="AU304" s="97">
        <f t="shared" si="128"/>
        <v>60538892.70994997</v>
      </c>
      <c r="AV304" s="97">
        <f t="shared" si="137"/>
        <v>7.3671639084784735</v>
      </c>
    </row>
    <row r="305" spans="1:48">
      <c r="A305" s="91" t="s">
        <v>3241</v>
      </c>
      <c r="B305" s="91" t="s">
        <v>42</v>
      </c>
      <c r="C305" s="95"/>
      <c r="D305" s="95"/>
      <c r="E305" s="99"/>
      <c r="F305" s="97"/>
      <c r="G305" s="95"/>
      <c r="H305" s="97"/>
      <c r="I305" s="97"/>
      <c r="J305" s="95"/>
      <c r="K305" s="97"/>
      <c r="L305" s="97"/>
      <c r="M305" s="95"/>
      <c r="N305" s="97"/>
      <c r="O305" s="97"/>
      <c r="P305" s="95"/>
      <c r="Q305" s="97"/>
      <c r="R305" s="97"/>
      <c r="S305" s="95"/>
      <c r="T305" s="97"/>
      <c r="U305" s="97"/>
      <c r="V305" s="95"/>
      <c r="W305" s="97"/>
      <c r="X305" s="97"/>
      <c r="Y305" s="95"/>
      <c r="Z305" s="97"/>
      <c r="AA305" s="97"/>
      <c r="AB305" s="95"/>
      <c r="AC305" s="97"/>
      <c r="AD305" s="97"/>
      <c r="AE305" s="97"/>
      <c r="AF305" s="97"/>
      <c r="AG305" s="97"/>
      <c r="AH305" s="97">
        <v>12227128131.872499</v>
      </c>
      <c r="AI305" s="97">
        <f t="shared" si="162"/>
        <v>12227128131.872499</v>
      </c>
      <c r="AJ305" s="97">
        <f t="shared" si="163"/>
        <v>0</v>
      </c>
      <c r="AK305" s="97">
        <v>13754621708.1831</v>
      </c>
      <c r="AL305" s="97">
        <f t="shared" si="164"/>
        <v>1527493576.3106003</v>
      </c>
      <c r="AM305" s="97">
        <f t="shared" si="165"/>
        <v>12.492660253791545</v>
      </c>
      <c r="AN305" s="97">
        <v>11161940253.9</v>
      </c>
      <c r="AO305" s="97">
        <f t="shared" si="129"/>
        <v>-2592681454.2831001</v>
      </c>
      <c r="AP305" s="97">
        <f t="shared" si="134"/>
        <v>-18.849529338495906</v>
      </c>
      <c r="AQ305" s="97">
        <v>21819040526.569698</v>
      </c>
      <c r="AR305" s="97">
        <f t="shared" si="135"/>
        <v>10657100272.669699</v>
      </c>
      <c r="AS305" s="97">
        <f t="shared" si="136"/>
        <v>95.477130590679266</v>
      </c>
      <c r="AT305" s="97">
        <v>24659036872.125603</v>
      </c>
      <c r="AU305" s="97">
        <f t="shared" si="128"/>
        <v>2839996345.5559044</v>
      </c>
      <c r="AV305" s="97">
        <f t="shared" si="137"/>
        <v>13.016137634913672</v>
      </c>
    </row>
    <row r="306" spans="1:48">
      <c r="A306" s="91" t="s">
        <v>3243</v>
      </c>
      <c r="B306" s="91" t="s">
        <v>41</v>
      </c>
      <c r="C306" s="95"/>
      <c r="D306" s="95"/>
      <c r="E306" s="99"/>
      <c r="F306" s="97"/>
      <c r="G306" s="95"/>
      <c r="H306" s="97"/>
      <c r="I306" s="97"/>
      <c r="J306" s="95"/>
      <c r="K306" s="97"/>
      <c r="L306" s="97"/>
      <c r="M306" s="95"/>
      <c r="N306" s="97"/>
      <c r="O306" s="97"/>
      <c r="P306" s="95"/>
      <c r="Q306" s="97"/>
      <c r="R306" s="97"/>
      <c r="S306" s="95"/>
      <c r="T306" s="97"/>
      <c r="U306" s="97"/>
      <c r="V306" s="95"/>
      <c r="W306" s="97"/>
      <c r="X306" s="97"/>
      <c r="Y306" s="95"/>
      <c r="Z306" s="97"/>
      <c r="AA306" s="97"/>
      <c r="AB306" s="95"/>
      <c r="AC306" s="97"/>
      <c r="AD306" s="97"/>
      <c r="AE306" s="97"/>
      <c r="AF306" s="97"/>
      <c r="AG306" s="97"/>
      <c r="AH306" s="97">
        <v>809637260.72561002</v>
      </c>
      <c r="AI306" s="97">
        <f t="shared" si="162"/>
        <v>809637260.72561002</v>
      </c>
      <c r="AJ306" s="97">
        <f t="shared" si="163"/>
        <v>0</v>
      </c>
      <c r="AK306" s="97">
        <v>1081543110.99103</v>
      </c>
      <c r="AL306" s="97">
        <f t="shared" si="164"/>
        <v>271905850.26541996</v>
      </c>
      <c r="AM306" s="97">
        <f t="shared" si="165"/>
        <v>33.58366313597444</v>
      </c>
      <c r="AN306" s="97">
        <v>851063316.46139002</v>
      </c>
      <c r="AO306" s="97">
        <f t="shared" si="129"/>
        <v>-230479794.52963996</v>
      </c>
      <c r="AP306" s="97">
        <f t="shared" si="134"/>
        <v>-21.310273459043973</v>
      </c>
      <c r="AQ306" s="97">
        <v>999945259.47661996</v>
      </c>
      <c r="AR306" s="97">
        <f t="shared" si="135"/>
        <v>148881943.01522994</v>
      </c>
      <c r="AS306" s="97">
        <f t="shared" si="136"/>
        <v>17.493638855715414</v>
      </c>
      <c r="AT306" s="97">
        <v>1842805957.6372399</v>
      </c>
      <c r="AU306" s="97">
        <f t="shared" si="128"/>
        <v>842860698.16061997</v>
      </c>
      <c r="AV306" s="97">
        <f t="shared" si="137"/>
        <v>84.29068393221651</v>
      </c>
    </row>
    <row r="307" spans="1:48" ht="25.5">
      <c r="A307" s="91" t="s">
        <v>3250</v>
      </c>
      <c r="B307" s="91" t="s">
        <v>3251</v>
      </c>
      <c r="C307" s="95"/>
      <c r="D307" s="95"/>
      <c r="E307" s="99"/>
      <c r="F307" s="97"/>
      <c r="G307" s="95"/>
      <c r="H307" s="97"/>
      <c r="I307" s="97"/>
      <c r="J307" s="95"/>
      <c r="K307" s="97"/>
      <c r="L307" s="97"/>
      <c r="M307" s="95"/>
      <c r="N307" s="97"/>
      <c r="O307" s="97"/>
      <c r="P307" s="95"/>
      <c r="Q307" s="97"/>
      <c r="R307" s="97"/>
      <c r="S307" s="95"/>
      <c r="T307" s="97"/>
      <c r="U307" s="97"/>
      <c r="V307" s="95"/>
      <c r="W307" s="97"/>
      <c r="X307" s="97"/>
      <c r="Y307" s="95"/>
      <c r="Z307" s="97"/>
      <c r="AA307" s="97"/>
      <c r="AB307" s="95"/>
      <c r="AC307" s="97"/>
      <c r="AD307" s="97"/>
      <c r="AE307" s="97"/>
      <c r="AF307" s="97"/>
      <c r="AG307" s="97"/>
      <c r="AH307" s="97">
        <v>202008093.36485001</v>
      </c>
      <c r="AI307" s="97">
        <f t="shared" si="162"/>
        <v>202008093.36485001</v>
      </c>
      <c r="AJ307" s="97">
        <f t="shared" si="163"/>
        <v>0</v>
      </c>
      <c r="AK307" s="97">
        <v>3238862.78211</v>
      </c>
      <c r="AL307" s="97">
        <f t="shared" si="164"/>
        <v>-198769230.58274001</v>
      </c>
      <c r="AM307" s="97">
        <f t="shared" si="165"/>
        <v>-98.396666822521681</v>
      </c>
      <c r="AN307" s="97">
        <v>6491156.99101</v>
      </c>
      <c r="AO307" s="97">
        <f t="shared" si="129"/>
        <v>3252294.2089</v>
      </c>
      <c r="AP307" s="97">
        <f t="shared" si="134"/>
        <v>100.41469576495147</v>
      </c>
      <c r="AQ307" s="97">
        <v>14601374.61077</v>
      </c>
      <c r="AR307" s="97">
        <f t="shared" si="135"/>
        <v>8110217.6197600001</v>
      </c>
      <c r="AS307" s="97">
        <f t="shared" si="136"/>
        <v>124.94255848367766</v>
      </c>
      <c r="AT307" s="97">
        <v>20422368.532479998</v>
      </c>
      <c r="AU307" s="97">
        <f t="shared" si="128"/>
        <v>5820993.9217099976</v>
      </c>
      <c r="AV307" s="97">
        <f t="shared" si="137"/>
        <v>39.866067934565706</v>
      </c>
    </row>
    <row r="308" spans="1:48">
      <c r="A308" s="91" t="s">
        <v>410</v>
      </c>
      <c r="B308" s="91" t="s">
        <v>26</v>
      </c>
      <c r="C308" s="95">
        <v>2520125374</v>
      </c>
      <c r="D308" s="95">
        <v>2553271173</v>
      </c>
      <c r="E308" s="99">
        <f>D308-C308</f>
        <v>33145799</v>
      </c>
      <c r="F308" s="97">
        <f>IFERROR(E308/C308*100,0)</f>
        <v>1.3152440486478749</v>
      </c>
      <c r="G308" s="95">
        <v>1988578517</v>
      </c>
      <c r="H308" s="97">
        <f>G308-D308</f>
        <v>-564692656</v>
      </c>
      <c r="I308" s="97">
        <f>IFERROR(H308/D308*100,0)</f>
        <v>-22.11643878532913</v>
      </c>
      <c r="J308" s="95">
        <v>2458700539</v>
      </c>
      <c r="K308" s="97">
        <f>J308-G308</f>
        <v>470122022</v>
      </c>
      <c r="L308" s="97">
        <f>IFERROR(K308/G308*100,0)</f>
        <v>23.641109364353049</v>
      </c>
      <c r="M308" s="95">
        <v>4755408747</v>
      </c>
      <c r="N308" s="97">
        <f>M308-J308</f>
        <v>2296708208</v>
      </c>
      <c r="O308" s="97">
        <f>IFERROR(N308/J308*100,0)</f>
        <v>93.411465592068993</v>
      </c>
      <c r="P308" s="95">
        <v>5162655711</v>
      </c>
      <c r="Q308" s="97">
        <f>P308-M308</f>
        <v>407246964</v>
      </c>
      <c r="R308" s="97">
        <f>IFERROR(Q308/M308*100,0)</f>
        <v>8.5638687580098356</v>
      </c>
      <c r="S308" s="95">
        <v>3908965049</v>
      </c>
      <c r="T308" s="97">
        <f>S308-P308</f>
        <v>-1253690662</v>
      </c>
      <c r="U308" s="97">
        <f>IFERROR(T308/P308*100,0)</f>
        <v>-24.283832433930826</v>
      </c>
      <c r="V308" s="95">
        <v>3959578500</v>
      </c>
      <c r="W308" s="97">
        <f>V308-S308</f>
        <v>50613451</v>
      </c>
      <c r="X308" s="97">
        <f>IFERROR(W308/S308*100,0)</f>
        <v>1.2948043885157796</v>
      </c>
      <c r="Y308" s="95">
        <v>4535912019</v>
      </c>
      <c r="Z308" s="97">
        <f>Y308-V308</f>
        <v>576333519</v>
      </c>
      <c r="AA308" s="97">
        <f>IFERROR(Z308/V308*100,0)</f>
        <v>14.555426013147613</v>
      </c>
      <c r="AB308" s="95">
        <v>4373718359</v>
      </c>
      <c r="AC308" s="97">
        <f>AB308-Y308</f>
        <v>-162193660</v>
      </c>
      <c r="AD308" s="97">
        <f>IFERROR(AC308/Y308*100,0)</f>
        <v>-3.5757673279508997</v>
      </c>
      <c r="AE308" s="97">
        <v>5127839205.58251</v>
      </c>
      <c r="AF308" s="97">
        <f>(AE308-AB308)</f>
        <v>754120846.58250999</v>
      </c>
      <c r="AG308" s="97">
        <f>IFERROR(AF308/AB308*100,0)</f>
        <v>17.242098934667823</v>
      </c>
      <c r="AH308" s="97">
        <v>0</v>
      </c>
      <c r="AI308" s="97">
        <f t="shared" si="162"/>
        <v>-5127839205.58251</v>
      </c>
      <c r="AJ308" s="97">
        <f t="shared" si="163"/>
        <v>-100</v>
      </c>
      <c r="AK308" s="97">
        <v>0</v>
      </c>
      <c r="AL308" s="97">
        <f t="shared" si="164"/>
        <v>0</v>
      </c>
      <c r="AM308" s="97">
        <f t="shared" si="165"/>
        <v>0</v>
      </c>
      <c r="AN308" s="98">
        <v>0</v>
      </c>
      <c r="AO308" s="97">
        <f t="shared" si="129"/>
        <v>0</v>
      </c>
      <c r="AP308" s="97">
        <f t="shared" si="134"/>
        <v>0</v>
      </c>
      <c r="AQ308" s="98">
        <v>0</v>
      </c>
      <c r="AR308" s="97">
        <f t="shared" si="135"/>
        <v>0</v>
      </c>
      <c r="AS308" s="97">
        <f t="shared" si="136"/>
        <v>0</v>
      </c>
      <c r="AT308" s="97">
        <v>0</v>
      </c>
      <c r="AU308" s="97">
        <f t="shared" si="128"/>
        <v>0</v>
      </c>
      <c r="AV308" s="97">
        <f t="shared" si="137"/>
        <v>0</v>
      </c>
    </row>
    <row r="309" spans="1:48">
      <c r="A309" s="91" t="s">
        <v>411</v>
      </c>
      <c r="B309" s="91" t="s">
        <v>25</v>
      </c>
      <c r="C309" s="95">
        <v>2361270714</v>
      </c>
      <c r="D309" s="95">
        <v>2466620394</v>
      </c>
      <c r="E309" s="99">
        <f>D309-C309</f>
        <v>105349680</v>
      </c>
      <c r="F309" s="97">
        <f>IFERROR(E309/C309*100,0)</f>
        <v>4.4615672135931126</v>
      </c>
      <c r="G309" s="95">
        <v>3131894367</v>
      </c>
      <c r="H309" s="97">
        <f>G309-D309</f>
        <v>665273973</v>
      </c>
      <c r="I309" s="97">
        <f>IFERROR(H309/D309*100,0)</f>
        <v>26.971072428423291</v>
      </c>
      <c r="J309" s="95">
        <v>3228836322</v>
      </c>
      <c r="K309" s="97">
        <f>J309-G309</f>
        <v>96941955</v>
      </c>
      <c r="L309" s="97">
        <f>IFERROR(K309/G309*100,0)</f>
        <v>3.0953136868680349</v>
      </c>
      <c r="M309" s="95">
        <v>3176183835</v>
      </c>
      <c r="N309" s="97">
        <f>M309-J309</f>
        <v>-52652487</v>
      </c>
      <c r="O309" s="97">
        <f>IFERROR(N309/J309*100,0)</f>
        <v>-1.6306954502848907</v>
      </c>
      <c r="P309" s="95">
        <v>3167239908</v>
      </c>
      <c r="Q309" s="97">
        <f>P309-M309</f>
        <v>-8943927</v>
      </c>
      <c r="R309" s="97">
        <f>IFERROR(Q309/M309*100,0)</f>
        <v>-0.28159349284012714</v>
      </c>
      <c r="S309" s="95">
        <v>2016771282</v>
      </c>
      <c r="T309" s="97">
        <f>S309-P309</f>
        <v>-1150468626</v>
      </c>
      <c r="U309" s="97">
        <f>IFERROR(T309/P309*100,0)</f>
        <v>-36.324012686695411</v>
      </c>
      <c r="V309" s="95">
        <v>2009051073</v>
      </c>
      <c r="W309" s="97">
        <f>V309-S309</f>
        <v>-7720209</v>
      </c>
      <c r="X309" s="97">
        <f>IFERROR(W309/S309*100,0)</f>
        <v>-0.38280042307742457</v>
      </c>
      <c r="Y309" s="95">
        <v>1998337540</v>
      </c>
      <c r="Z309" s="97">
        <f>Y309-V309</f>
        <v>-10713533</v>
      </c>
      <c r="AA309" s="97">
        <f>IFERROR(Z309/V309*100,0)</f>
        <v>-0.53326334725787239</v>
      </c>
      <c r="AB309" s="95">
        <v>2406630374</v>
      </c>
      <c r="AC309" s="97">
        <f>AB309-Y309</f>
        <v>408292834</v>
      </c>
      <c r="AD309" s="97">
        <f>IFERROR(AC309/Y309*100,0)</f>
        <v>20.431625079715012</v>
      </c>
      <c r="AE309" s="97">
        <v>2396549886.0654502</v>
      </c>
      <c r="AF309" s="97">
        <f>(AE309-AB309)</f>
        <v>-10080487.934549809</v>
      </c>
      <c r="AG309" s="97">
        <f>IFERROR(AF309/AB309*100,0)</f>
        <v>-0.41886315586532225</v>
      </c>
      <c r="AH309" s="97">
        <v>2608539314.5984302</v>
      </c>
      <c r="AI309" s="97">
        <f t="shared" si="162"/>
        <v>211989428.53297997</v>
      </c>
      <c r="AJ309" s="97">
        <f t="shared" si="163"/>
        <v>8.8456088381708948</v>
      </c>
      <c r="AK309" s="97">
        <v>2651158010.4647002</v>
      </c>
      <c r="AL309" s="97">
        <f t="shared" si="164"/>
        <v>42618695.866270065</v>
      </c>
      <c r="AM309" s="97">
        <f t="shared" si="165"/>
        <v>1.6338145884081094</v>
      </c>
      <c r="AN309" s="97">
        <v>3213081191.0803099</v>
      </c>
      <c r="AO309" s="97">
        <f t="shared" si="129"/>
        <v>561923180.61560965</v>
      </c>
      <c r="AP309" s="97">
        <f t="shared" si="134"/>
        <v>21.195386257536367</v>
      </c>
      <c r="AQ309" s="97">
        <v>3571871323.1426802</v>
      </c>
      <c r="AR309" s="97">
        <f t="shared" si="135"/>
        <v>358790132.0623703</v>
      </c>
      <c r="AS309" s="97">
        <f t="shared" si="136"/>
        <v>11.166544221116835</v>
      </c>
      <c r="AT309" s="97">
        <v>4192100404.93432</v>
      </c>
      <c r="AU309" s="97">
        <f t="shared" si="128"/>
        <v>620229081.7916398</v>
      </c>
      <c r="AV309" s="97">
        <f t="shared" si="137"/>
        <v>17.364261634317124</v>
      </c>
    </row>
    <row r="310" spans="1:48">
      <c r="A310" s="91" t="s">
        <v>412</v>
      </c>
      <c r="B310" s="91" t="s">
        <v>24</v>
      </c>
      <c r="C310" s="95">
        <v>10253940107</v>
      </c>
      <c r="D310" s="95">
        <v>9233393637</v>
      </c>
      <c r="E310" s="99">
        <f>D310-C310</f>
        <v>-1020546470</v>
      </c>
      <c r="F310" s="97">
        <f>IFERROR(E310/C310*100,0)</f>
        <v>-9.952725092506725</v>
      </c>
      <c r="G310" s="95">
        <v>11039133255</v>
      </c>
      <c r="H310" s="97">
        <f>G310-D310</f>
        <v>1805739618</v>
      </c>
      <c r="I310" s="97">
        <f>IFERROR(H310/D310*100,0)</f>
        <v>19.556619039440179</v>
      </c>
      <c r="J310" s="95">
        <v>13397561665</v>
      </c>
      <c r="K310" s="97">
        <f>J310-G310</f>
        <v>2358428410</v>
      </c>
      <c r="L310" s="97">
        <f>IFERROR(K310/G310*100,0)</f>
        <v>21.364253474626619</v>
      </c>
      <c r="M310" s="95">
        <v>16817677541</v>
      </c>
      <c r="N310" s="97">
        <f>M310-J310</f>
        <v>3420115876</v>
      </c>
      <c r="O310" s="97">
        <f>IFERROR(N310/J310*100,0)</f>
        <v>25.527897997549541</v>
      </c>
      <c r="P310" s="95">
        <v>18818186052</v>
      </c>
      <c r="Q310" s="97">
        <f>P310-M310</f>
        <v>2000508511</v>
      </c>
      <c r="R310" s="97">
        <f>IFERROR(Q310/M310*100,0)</f>
        <v>11.895272139229322</v>
      </c>
      <c r="S310" s="95">
        <v>20906309131</v>
      </c>
      <c r="T310" s="97">
        <f>S310-P310</f>
        <v>2088123079</v>
      </c>
      <c r="U310" s="97">
        <f>IFERROR(T310/P310*100,0)</f>
        <v>11.096303720400691</v>
      </c>
      <c r="V310" s="95">
        <v>24710997781</v>
      </c>
      <c r="W310" s="97">
        <f>V310-S310</f>
        <v>3804688650</v>
      </c>
      <c r="X310" s="97">
        <f>IFERROR(W310/S310*100,0)</f>
        <v>18.198758212937669</v>
      </c>
      <c r="Y310" s="95">
        <v>25280050249</v>
      </c>
      <c r="Z310" s="97">
        <f>Y310-V310</f>
        <v>569052468</v>
      </c>
      <c r="AA310" s="97">
        <f>IFERROR(Z310/V310*100,0)</f>
        <v>2.3028308004524924</v>
      </c>
      <c r="AB310" s="95">
        <v>27864222242</v>
      </c>
      <c r="AC310" s="97">
        <f>AB310-Y310</f>
        <v>2584171993</v>
      </c>
      <c r="AD310" s="97">
        <f>IFERROR(AC310/Y310*100,0)</f>
        <v>10.222179020796139</v>
      </c>
      <c r="AE310" s="97">
        <v>33537861438.181801</v>
      </c>
      <c r="AF310" s="97">
        <f>(AE310-AB310)</f>
        <v>5673639196.1818008</v>
      </c>
      <c r="AG310" s="97">
        <f>IFERROR(AF310/AB310*100,0)</f>
        <v>20.361735371281501</v>
      </c>
      <c r="AH310" s="97">
        <v>0</v>
      </c>
      <c r="AI310" s="97">
        <f t="shared" si="162"/>
        <v>-33537861438.181801</v>
      </c>
      <c r="AJ310" s="97">
        <f t="shared" si="163"/>
        <v>-100</v>
      </c>
      <c r="AK310" s="97">
        <v>0</v>
      </c>
      <c r="AL310" s="97">
        <f t="shared" si="164"/>
        <v>0</v>
      </c>
      <c r="AM310" s="97">
        <f t="shared" si="165"/>
        <v>0</v>
      </c>
      <c r="AN310" s="98">
        <v>0</v>
      </c>
      <c r="AO310" s="97">
        <f t="shared" si="129"/>
        <v>0</v>
      </c>
      <c r="AP310" s="97">
        <f t="shared" si="134"/>
        <v>0</v>
      </c>
      <c r="AQ310" s="98">
        <v>0</v>
      </c>
      <c r="AR310" s="97">
        <f t="shared" si="135"/>
        <v>0</v>
      </c>
      <c r="AS310" s="97">
        <f t="shared" si="136"/>
        <v>0</v>
      </c>
      <c r="AT310" s="97">
        <v>0</v>
      </c>
      <c r="AU310" s="97">
        <f t="shared" si="128"/>
        <v>0</v>
      </c>
      <c r="AV310" s="97">
        <f t="shared" si="137"/>
        <v>0</v>
      </c>
    </row>
    <row r="311" spans="1:48">
      <c r="A311" s="91" t="s">
        <v>413</v>
      </c>
      <c r="B311" s="91" t="s">
        <v>3295</v>
      </c>
      <c r="C311" s="95">
        <v>27734150654</v>
      </c>
      <c r="D311" s="95">
        <v>34465140937</v>
      </c>
      <c r="E311" s="99">
        <f>D311-C311</f>
        <v>6730990283</v>
      </c>
      <c r="F311" s="97">
        <f>IFERROR(E311/C311*100,0)</f>
        <v>24.269682410588665</v>
      </c>
      <c r="G311" s="95">
        <v>38850722102</v>
      </c>
      <c r="H311" s="97">
        <f>G311-D311</f>
        <v>4385581165</v>
      </c>
      <c r="I311" s="97">
        <f>IFERROR(H311/D311*100,0)</f>
        <v>12.724686584095368</v>
      </c>
      <c r="J311" s="95">
        <v>40159864819</v>
      </c>
      <c r="K311" s="97">
        <f>J311-G311</f>
        <v>1309142717</v>
      </c>
      <c r="L311" s="97">
        <f>IFERROR(K311/G311*100,0)</f>
        <v>3.3696740914182559</v>
      </c>
      <c r="M311" s="95">
        <v>47697143318</v>
      </c>
      <c r="N311" s="97">
        <f>M311-J311</f>
        <v>7537278499</v>
      </c>
      <c r="O311" s="97">
        <f>IFERROR(N311/J311*100,0)</f>
        <v>18.768186927347536</v>
      </c>
      <c r="P311" s="95">
        <v>50790403315</v>
      </c>
      <c r="Q311" s="97">
        <f>P311-M311</f>
        <v>3093259997</v>
      </c>
      <c r="R311" s="97">
        <f>IFERROR(Q311/M311*100,0)</f>
        <v>6.4852101862307183</v>
      </c>
      <c r="S311" s="95">
        <v>57575485085</v>
      </c>
      <c r="T311" s="97">
        <f>S311-P311</f>
        <v>6785081770</v>
      </c>
      <c r="U311" s="97">
        <f>IFERROR(T311/P311*100,0)</f>
        <v>13.358983837791563</v>
      </c>
      <c r="V311" s="95">
        <v>62214446688</v>
      </c>
      <c r="W311" s="97">
        <f>V311-S311</f>
        <v>4638961603</v>
      </c>
      <c r="X311" s="97">
        <f>IFERROR(W311/S311*100,0)</f>
        <v>8.0571819692902196</v>
      </c>
      <c r="Y311" s="95">
        <v>71341045654</v>
      </c>
      <c r="Z311" s="97">
        <f>Y311-V311</f>
        <v>9126598966</v>
      </c>
      <c r="AA311" s="97">
        <f>IFERROR(Z311/V311*100,0)</f>
        <v>14.669581506959458</v>
      </c>
      <c r="AB311" s="95">
        <v>77831544525</v>
      </c>
      <c r="AC311" s="97">
        <f>AB311-Y311</f>
        <v>6490498871</v>
      </c>
      <c r="AD311" s="97">
        <f>IFERROR(AC311/Y311*100,0)</f>
        <v>9.0978465643446675</v>
      </c>
      <c r="AE311" s="97">
        <v>86605207455.776093</v>
      </c>
      <c r="AF311" s="97">
        <f>(AE311-AB311)</f>
        <v>8773662930.7760925</v>
      </c>
      <c r="AG311" s="97">
        <f>IFERROR(AF311/AB311*100,0)</f>
        <v>11.272631147590724</v>
      </c>
      <c r="AH311" s="97">
        <v>97100404250.154907</v>
      </c>
      <c r="AI311" s="97">
        <f t="shared" si="162"/>
        <v>10495196794.378815</v>
      </c>
      <c r="AJ311" s="97">
        <f t="shared" si="163"/>
        <v>12.118436180339456</v>
      </c>
      <c r="AK311" s="97">
        <v>102960507979.82201</v>
      </c>
      <c r="AL311" s="97">
        <f t="shared" si="164"/>
        <v>5860103729.667099</v>
      </c>
      <c r="AM311" s="97">
        <f t="shared" si="165"/>
        <v>6.0350971501313291</v>
      </c>
      <c r="AN311" s="97">
        <v>108362568678.909</v>
      </c>
      <c r="AO311" s="97">
        <f t="shared" si="129"/>
        <v>5402060699.0869904</v>
      </c>
      <c r="AP311" s="97">
        <f t="shared" si="134"/>
        <v>5.2467308146397986</v>
      </c>
      <c r="AQ311" s="97">
        <v>125137233194.339</v>
      </c>
      <c r="AR311" s="97">
        <f t="shared" si="135"/>
        <v>16774664515.430008</v>
      </c>
      <c r="AS311" s="97">
        <f t="shared" si="136"/>
        <v>15.480128165967812</v>
      </c>
      <c r="AT311" s="97">
        <v>154768814895.19699</v>
      </c>
      <c r="AU311" s="97">
        <f t="shared" si="128"/>
        <v>29631581700.857986</v>
      </c>
      <c r="AV311" s="97">
        <f t="shared" si="137"/>
        <v>23.679268707211971</v>
      </c>
    </row>
    <row r="312" spans="1:48">
      <c r="A312" s="91" t="s">
        <v>3310</v>
      </c>
      <c r="B312" s="91" t="s">
        <v>3311</v>
      </c>
      <c r="C312" s="95"/>
      <c r="D312" s="95"/>
      <c r="E312" s="99"/>
      <c r="F312" s="97"/>
      <c r="G312" s="95"/>
      <c r="H312" s="97"/>
      <c r="I312" s="97"/>
      <c r="J312" s="95"/>
      <c r="K312" s="97"/>
      <c r="L312" s="97"/>
      <c r="M312" s="95"/>
      <c r="N312" s="97"/>
      <c r="O312" s="97"/>
      <c r="P312" s="95"/>
      <c r="Q312" s="97"/>
      <c r="R312" s="97"/>
      <c r="S312" s="95"/>
      <c r="T312" s="97"/>
      <c r="U312" s="97"/>
      <c r="V312" s="95"/>
      <c r="W312" s="97"/>
      <c r="X312" s="97"/>
      <c r="Y312" s="95"/>
      <c r="Z312" s="97"/>
      <c r="AA312" s="97"/>
      <c r="AB312" s="95"/>
      <c r="AC312" s="97"/>
      <c r="AD312" s="97"/>
      <c r="AE312" s="97"/>
      <c r="AF312" s="97"/>
      <c r="AG312" s="97"/>
      <c r="AH312" s="97">
        <v>10718052716.773901</v>
      </c>
      <c r="AI312" s="97">
        <f t="shared" si="162"/>
        <v>10718052716.773901</v>
      </c>
      <c r="AJ312" s="97">
        <f t="shared" si="163"/>
        <v>0</v>
      </c>
      <c r="AK312" s="97">
        <v>9412065884.521019</v>
      </c>
      <c r="AL312" s="97">
        <f>AK312-AH312</f>
        <v>-1305986832.252882</v>
      </c>
      <c r="AM312" s="97">
        <f t="shared" si="165"/>
        <v>-12.184926373883146</v>
      </c>
      <c r="AN312" s="97">
        <v>10339122689.243401</v>
      </c>
      <c r="AO312" s="97">
        <f t="shared" si="129"/>
        <v>927056804.72238159</v>
      </c>
      <c r="AP312" s="97">
        <f t="shared" si="134"/>
        <v>9.8496633586788764</v>
      </c>
      <c r="AQ312" s="97">
        <v>12222842293.876801</v>
      </c>
      <c r="AR312" s="97">
        <f t="shared" si="135"/>
        <v>1883719604.6334</v>
      </c>
      <c r="AS312" s="97">
        <f t="shared" si="136"/>
        <v>18.219336990682788</v>
      </c>
      <c r="AT312" s="97">
        <v>13210861830.888802</v>
      </c>
      <c r="AU312" s="97">
        <f t="shared" si="128"/>
        <v>988019537.01200104</v>
      </c>
      <c r="AV312" s="97">
        <f t="shared" si="137"/>
        <v>8.0833861163942444</v>
      </c>
    </row>
    <row r="313" spans="1:48">
      <c r="A313" s="91" t="s">
        <v>3329</v>
      </c>
      <c r="B313" s="91" t="s">
        <v>178</v>
      </c>
      <c r="C313" s="95"/>
      <c r="D313" s="95"/>
      <c r="E313" s="99"/>
      <c r="F313" s="97"/>
      <c r="G313" s="95"/>
      <c r="H313" s="97"/>
      <c r="I313" s="97"/>
      <c r="J313" s="95"/>
      <c r="K313" s="97"/>
      <c r="L313" s="97"/>
      <c r="M313" s="95"/>
      <c r="N313" s="97"/>
      <c r="O313" s="97"/>
      <c r="P313" s="95"/>
      <c r="Q313" s="97"/>
      <c r="R313" s="97"/>
      <c r="S313" s="95"/>
      <c r="T313" s="97"/>
      <c r="U313" s="97"/>
      <c r="V313" s="95"/>
      <c r="W313" s="97"/>
      <c r="X313" s="97"/>
      <c r="Y313" s="95"/>
      <c r="Z313" s="97"/>
      <c r="AA313" s="97"/>
      <c r="AB313" s="95"/>
      <c r="AC313" s="97"/>
      <c r="AD313" s="97"/>
      <c r="AE313" s="97"/>
      <c r="AF313" s="97"/>
      <c r="AG313" s="97"/>
      <c r="AH313" s="97">
        <v>11026136102.8071</v>
      </c>
      <c r="AI313" s="97">
        <f t="shared" si="162"/>
        <v>11026136102.8071</v>
      </c>
      <c r="AJ313" s="97">
        <f t="shared" si="163"/>
        <v>0</v>
      </c>
      <c r="AK313" s="97">
        <v>533210543.77873999</v>
      </c>
      <c r="AL313" s="97">
        <f t="shared" si="164"/>
        <v>-10492925559.02836</v>
      </c>
      <c r="AM313" s="97">
        <f t="shared" si="165"/>
        <v>-95.164121512675763</v>
      </c>
      <c r="AN313" s="97">
        <v>255017958.62548</v>
      </c>
      <c r="AO313" s="97">
        <f t="shared" si="129"/>
        <v>-278192585.15325999</v>
      </c>
      <c r="AP313" s="97">
        <f t="shared" si="134"/>
        <v>-52.173121555656678</v>
      </c>
      <c r="AQ313" s="97">
        <v>0</v>
      </c>
      <c r="AR313" s="97">
        <f t="shared" si="135"/>
        <v>-255017958.62548</v>
      </c>
      <c r="AS313" s="97">
        <f t="shared" si="136"/>
        <v>-100</v>
      </c>
      <c r="AT313" s="97">
        <v>0</v>
      </c>
      <c r="AU313" s="97">
        <f t="shared" si="128"/>
        <v>0</v>
      </c>
      <c r="AV313" s="97">
        <f t="shared" si="137"/>
        <v>0</v>
      </c>
    </row>
    <row r="314" spans="1:48">
      <c r="A314" s="91" t="s">
        <v>414</v>
      </c>
      <c r="B314" s="91" t="s">
        <v>210</v>
      </c>
      <c r="C314" s="95">
        <v>1181232</v>
      </c>
      <c r="D314" s="95">
        <v>1181232</v>
      </c>
      <c r="E314" s="99">
        <f>D314-C314</f>
        <v>0</v>
      </c>
      <c r="F314" s="97">
        <f>IFERROR(E314/C314*100,0)</f>
        <v>0</v>
      </c>
      <c r="G314" s="95">
        <v>1181232</v>
      </c>
      <c r="H314" s="97">
        <f>G314-D314</f>
        <v>0</v>
      </c>
      <c r="I314" s="97">
        <f>IFERROR(H314/D314*100,0)</f>
        <v>0</v>
      </c>
      <c r="J314" s="95">
        <v>1181232</v>
      </c>
      <c r="K314" s="97">
        <f>J314-G314</f>
        <v>0</v>
      </c>
      <c r="L314" s="97">
        <f>IFERROR(K314/G314*100,0)</f>
        <v>0</v>
      </c>
      <c r="M314" s="95">
        <v>1181232</v>
      </c>
      <c r="N314" s="97">
        <f>M314-J314</f>
        <v>0</v>
      </c>
      <c r="O314" s="97">
        <f>IFERROR(N314/J314*100,0)</f>
        <v>0</v>
      </c>
      <c r="P314" s="95">
        <v>1181232</v>
      </c>
      <c r="Q314" s="97">
        <f>P314-M314</f>
        <v>0</v>
      </c>
      <c r="R314" s="97">
        <f>IFERROR(Q314/M314*100,0)</f>
        <v>0</v>
      </c>
      <c r="S314" s="95">
        <v>1181232</v>
      </c>
      <c r="T314" s="97">
        <f>S314-P314</f>
        <v>0</v>
      </c>
      <c r="U314" s="97">
        <f>IFERROR(T314/P314*100,0)</f>
        <v>0</v>
      </c>
      <c r="V314" s="95">
        <v>1181232</v>
      </c>
      <c r="W314" s="97">
        <f>V314-S314</f>
        <v>0</v>
      </c>
      <c r="X314" s="97">
        <f>IFERROR(W314/S314*100,0)</f>
        <v>0</v>
      </c>
      <c r="Y314" s="95">
        <v>9741550</v>
      </c>
      <c r="Z314" s="97">
        <f>Y314-V314</f>
        <v>8560318</v>
      </c>
      <c r="AA314" s="97">
        <f>IFERROR(Z314/V314*100,0)</f>
        <v>724.69404824793094</v>
      </c>
      <c r="AB314" s="95">
        <v>1202492</v>
      </c>
      <c r="AC314" s="97">
        <f>AB314-Y314</f>
        <v>-8539058</v>
      </c>
      <c r="AD314" s="97">
        <f>IFERROR(AC314/Y314*100,0)</f>
        <v>-87.656050628493404</v>
      </c>
      <c r="AE314" s="97">
        <v>1182096.31</v>
      </c>
      <c r="AF314" s="97">
        <f>(AE314-AB314)</f>
        <v>-20395.689999999944</v>
      </c>
      <c r="AG314" s="97">
        <f>IFERROR(AF314/AB314*100,0)</f>
        <v>-1.6961185604561149</v>
      </c>
      <c r="AH314" s="97">
        <v>0</v>
      </c>
      <c r="AI314" s="97">
        <f t="shared" si="162"/>
        <v>-1182096.31</v>
      </c>
      <c r="AJ314" s="97">
        <f t="shared" si="163"/>
        <v>-100</v>
      </c>
      <c r="AK314" s="97">
        <v>0</v>
      </c>
      <c r="AL314" s="97">
        <f t="shared" si="164"/>
        <v>0</v>
      </c>
      <c r="AM314" s="97">
        <f t="shared" si="165"/>
        <v>0</v>
      </c>
      <c r="AN314" s="98">
        <v>0</v>
      </c>
      <c r="AO314" s="97">
        <f t="shared" si="129"/>
        <v>0</v>
      </c>
      <c r="AP314" s="97">
        <f t="shared" si="134"/>
        <v>0</v>
      </c>
      <c r="AQ314" s="98">
        <v>0</v>
      </c>
      <c r="AR314" s="97">
        <f t="shared" si="135"/>
        <v>0</v>
      </c>
      <c r="AS314" s="97">
        <f t="shared" si="136"/>
        <v>0</v>
      </c>
      <c r="AT314" s="97">
        <v>0</v>
      </c>
      <c r="AU314" s="97">
        <f t="shared" si="128"/>
        <v>0</v>
      </c>
      <c r="AV314" s="97">
        <f t="shared" si="137"/>
        <v>0</v>
      </c>
    </row>
    <row r="315" spans="1:48">
      <c r="A315" s="91" t="s">
        <v>415</v>
      </c>
      <c r="B315" s="91" t="s">
        <v>221</v>
      </c>
      <c r="C315" s="95">
        <v>0</v>
      </c>
      <c r="D315" s="95">
        <v>0</v>
      </c>
      <c r="E315" s="99">
        <f>D315-C315</f>
        <v>0</v>
      </c>
      <c r="F315" s="97">
        <f>IFERROR(E315/C315*100,0)</f>
        <v>0</v>
      </c>
      <c r="G315" s="95">
        <v>0</v>
      </c>
      <c r="H315" s="97">
        <f>G315-D315</f>
        <v>0</v>
      </c>
      <c r="I315" s="97">
        <f>IFERROR(H315/D315*100,0)</f>
        <v>0</v>
      </c>
      <c r="J315" s="95">
        <v>0</v>
      </c>
      <c r="K315" s="97">
        <f>J315-G315</f>
        <v>0</v>
      </c>
      <c r="L315" s="97">
        <f>IFERROR(K315/G315*100,0)</f>
        <v>0</v>
      </c>
      <c r="M315" s="95">
        <v>0</v>
      </c>
      <c r="N315" s="97">
        <f>M315-J315</f>
        <v>0</v>
      </c>
      <c r="O315" s="97">
        <f>IFERROR(N315/J315*100,0)</f>
        <v>0</v>
      </c>
      <c r="P315" s="95">
        <v>1013756</v>
      </c>
      <c r="Q315" s="97">
        <f>P315-M315</f>
        <v>1013756</v>
      </c>
      <c r="R315" s="97">
        <f>IFERROR(Q315/M315*100,0)</f>
        <v>0</v>
      </c>
      <c r="S315" s="95">
        <v>0</v>
      </c>
      <c r="T315" s="97">
        <f>S315-P315</f>
        <v>-1013756</v>
      </c>
      <c r="U315" s="97">
        <f>IFERROR(T315/P315*100,0)</f>
        <v>-100</v>
      </c>
      <c r="V315" s="95">
        <v>0</v>
      </c>
      <c r="W315" s="97">
        <f>V315-S315</f>
        <v>0</v>
      </c>
      <c r="X315" s="97">
        <f>IFERROR(W315/S315*100,0)</f>
        <v>0</v>
      </c>
      <c r="Y315" s="95">
        <v>0</v>
      </c>
      <c r="Z315" s="97">
        <f>Y315-V315</f>
        <v>0</v>
      </c>
      <c r="AA315" s="97">
        <f>IFERROR(Z315/V315*100,0)</f>
        <v>0</v>
      </c>
      <c r="AB315" s="95">
        <v>0</v>
      </c>
      <c r="AC315" s="97">
        <f>AB315-Y315</f>
        <v>0</v>
      </c>
      <c r="AD315" s="97">
        <f>IFERROR(AC315/Y315*100,0)</f>
        <v>0</v>
      </c>
      <c r="AE315" s="97">
        <v>0</v>
      </c>
      <c r="AF315" s="97">
        <f>(AE315-AB315)</f>
        <v>0</v>
      </c>
      <c r="AG315" s="97">
        <f>IFERROR(AF315/AB315*100,0)</f>
        <v>0</v>
      </c>
      <c r="AH315" s="97">
        <v>0</v>
      </c>
      <c r="AI315" s="97">
        <f t="shared" si="162"/>
        <v>0</v>
      </c>
      <c r="AJ315" s="97">
        <f t="shared" si="163"/>
        <v>0</v>
      </c>
      <c r="AK315" s="97">
        <v>0</v>
      </c>
      <c r="AL315" s="97">
        <f t="shared" si="164"/>
        <v>0</v>
      </c>
      <c r="AM315" s="97">
        <f t="shared" si="165"/>
        <v>0</v>
      </c>
      <c r="AN315" s="98">
        <v>0</v>
      </c>
      <c r="AO315" s="97">
        <f t="shared" si="129"/>
        <v>0</v>
      </c>
      <c r="AP315" s="97">
        <f t="shared" si="134"/>
        <v>0</v>
      </c>
      <c r="AQ315" s="98">
        <v>0</v>
      </c>
      <c r="AR315" s="97">
        <f t="shared" si="135"/>
        <v>0</v>
      </c>
      <c r="AS315" s="97">
        <f t="shared" si="136"/>
        <v>0</v>
      </c>
      <c r="AT315" s="97">
        <v>0</v>
      </c>
      <c r="AU315" s="97">
        <f t="shared" si="128"/>
        <v>0</v>
      </c>
      <c r="AV315" s="97">
        <f t="shared" si="137"/>
        <v>0</v>
      </c>
    </row>
    <row r="316" spans="1:48">
      <c r="A316" s="91" t="s">
        <v>3332</v>
      </c>
      <c r="B316" s="91" t="s">
        <v>3333</v>
      </c>
      <c r="C316" s="95"/>
      <c r="D316" s="95"/>
      <c r="E316" s="99"/>
      <c r="F316" s="97"/>
      <c r="G316" s="95"/>
      <c r="H316" s="97"/>
      <c r="I316" s="97"/>
      <c r="J316" s="95"/>
      <c r="K316" s="97"/>
      <c r="L316" s="97"/>
      <c r="M316" s="95"/>
      <c r="N316" s="97"/>
      <c r="O316" s="97"/>
      <c r="P316" s="95"/>
      <c r="Q316" s="97"/>
      <c r="R316" s="97"/>
      <c r="S316" s="95"/>
      <c r="T316" s="97"/>
      <c r="U316" s="97"/>
      <c r="V316" s="95"/>
      <c r="W316" s="97"/>
      <c r="X316" s="97"/>
      <c r="Y316" s="95"/>
      <c r="Z316" s="97"/>
      <c r="AA316" s="97"/>
      <c r="AB316" s="95"/>
      <c r="AC316" s="97"/>
      <c r="AD316" s="97"/>
      <c r="AE316" s="97"/>
      <c r="AF316" s="97"/>
      <c r="AG316" s="97"/>
      <c r="AH316" s="97">
        <v>21434418652.529198</v>
      </c>
      <c r="AI316" s="97">
        <f t="shared" si="162"/>
        <v>21434418652.529198</v>
      </c>
      <c r="AJ316" s="97">
        <f t="shared" si="163"/>
        <v>0</v>
      </c>
      <c r="AK316" s="97">
        <v>21655665347.3395</v>
      </c>
      <c r="AL316" s="97">
        <f t="shared" si="164"/>
        <v>221246694.81030273</v>
      </c>
      <c r="AM316" s="97">
        <f t="shared" si="165"/>
        <v>1.0322029181052517</v>
      </c>
      <c r="AN316" s="97">
        <v>26076050431.119602</v>
      </c>
      <c r="AO316" s="97">
        <f t="shared" si="129"/>
        <v>4420385083.7801018</v>
      </c>
      <c r="AP316" s="97">
        <f t="shared" si="134"/>
        <v>20.412141639985062</v>
      </c>
      <c r="AQ316" s="97">
        <v>28984077162.048603</v>
      </c>
      <c r="AR316" s="97">
        <f t="shared" si="135"/>
        <v>2908026730.9290009</v>
      </c>
      <c r="AS316" s="97">
        <f t="shared" si="136"/>
        <v>11.152098123949447</v>
      </c>
      <c r="AT316" s="97">
        <v>31454102150.963001</v>
      </c>
      <c r="AU316" s="97">
        <f t="shared" si="128"/>
        <v>2470024988.9143982</v>
      </c>
      <c r="AV316" s="97">
        <f t="shared" si="137"/>
        <v>8.5220066697469967</v>
      </c>
    </row>
    <row r="317" spans="1:48">
      <c r="A317" s="91" t="s">
        <v>3341</v>
      </c>
      <c r="B317" s="91" t="s">
        <v>3342</v>
      </c>
      <c r="C317" s="95"/>
      <c r="D317" s="95"/>
      <c r="E317" s="99"/>
      <c r="F317" s="97"/>
      <c r="G317" s="95"/>
      <c r="H317" s="97"/>
      <c r="I317" s="97"/>
      <c r="J317" s="95"/>
      <c r="K317" s="97"/>
      <c r="L317" s="97"/>
      <c r="M317" s="95"/>
      <c r="N317" s="97"/>
      <c r="O317" s="97"/>
      <c r="P317" s="95"/>
      <c r="Q317" s="97"/>
      <c r="R317" s="97"/>
      <c r="S317" s="95"/>
      <c r="T317" s="97"/>
      <c r="U317" s="97"/>
      <c r="V317" s="95"/>
      <c r="W317" s="97"/>
      <c r="X317" s="97"/>
      <c r="Y317" s="95"/>
      <c r="Z317" s="97"/>
      <c r="AA317" s="97"/>
      <c r="AB317" s="95"/>
      <c r="AC317" s="97"/>
      <c r="AD317" s="97"/>
      <c r="AE317" s="97"/>
      <c r="AF317" s="97"/>
      <c r="AG317" s="97"/>
      <c r="AH317" s="97">
        <v>533623169.54018998</v>
      </c>
      <c r="AI317" s="97">
        <f t="shared" si="162"/>
        <v>533623169.54018998</v>
      </c>
      <c r="AJ317" s="97">
        <f t="shared" si="163"/>
        <v>0</v>
      </c>
      <c r="AK317" s="97">
        <v>866486433.06377006</v>
      </c>
      <c r="AL317" s="97">
        <f t="shared" si="164"/>
        <v>332863263.52358007</v>
      </c>
      <c r="AM317" s="97">
        <f t="shared" si="165"/>
        <v>62.377963050292628</v>
      </c>
      <c r="AN317" s="97">
        <v>528802334.40309</v>
      </c>
      <c r="AO317" s="97">
        <f t="shared" si="129"/>
        <v>-337684098.66068006</v>
      </c>
      <c r="AP317" s="97">
        <f t="shared" si="134"/>
        <v>-38.971654462803087</v>
      </c>
      <c r="AQ317" s="97">
        <v>750837564.53711998</v>
      </c>
      <c r="AR317" s="97">
        <f t="shared" si="135"/>
        <v>222035230.13402998</v>
      </c>
      <c r="AS317" s="97">
        <f t="shared" si="136"/>
        <v>41.988322609177295</v>
      </c>
      <c r="AT317" s="97">
        <v>1962053520.7090399</v>
      </c>
      <c r="AU317" s="97">
        <f t="shared" si="128"/>
        <v>1211215956.1719198</v>
      </c>
      <c r="AV317" s="97">
        <f t="shared" si="137"/>
        <v>161.31531151063493</v>
      </c>
    </row>
    <row r="318" spans="1:48">
      <c r="A318" s="91" t="s">
        <v>3349</v>
      </c>
      <c r="B318" s="91" t="s">
        <v>3350</v>
      </c>
      <c r="C318" s="95"/>
      <c r="D318" s="95"/>
      <c r="E318" s="99"/>
      <c r="F318" s="97"/>
      <c r="G318" s="95"/>
      <c r="H318" s="97"/>
      <c r="I318" s="97"/>
      <c r="J318" s="95"/>
      <c r="K318" s="97"/>
      <c r="L318" s="97"/>
      <c r="M318" s="95"/>
      <c r="N318" s="97"/>
      <c r="O318" s="97"/>
      <c r="P318" s="95"/>
      <c r="Q318" s="97"/>
      <c r="R318" s="97"/>
      <c r="S318" s="95"/>
      <c r="T318" s="97"/>
      <c r="U318" s="97"/>
      <c r="V318" s="95"/>
      <c r="W318" s="97"/>
      <c r="X318" s="97"/>
      <c r="Y318" s="95"/>
      <c r="Z318" s="97"/>
      <c r="AA318" s="97"/>
      <c r="AB318" s="95"/>
      <c r="AC318" s="97"/>
      <c r="AD318" s="97"/>
      <c r="AE318" s="97"/>
      <c r="AF318" s="97"/>
      <c r="AG318" s="97"/>
      <c r="AH318" s="97">
        <v>1925785.61154</v>
      </c>
      <c r="AI318" s="97">
        <f t="shared" si="162"/>
        <v>1925785.61154</v>
      </c>
      <c r="AJ318" s="97">
        <f t="shared" si="163"/>
        <v>0</v>
      </c>
      <c r="AK318" s="97">
        <v>3875997.2009999999</v>
      </c>
      <c r="AL318" s="97">
        <f t="shared" si="164"/>
        <v>1950211.5894599999</v>
      </c>
      <c r="AM318" s="97">
        <f t="shared" si="165"/>
        <v>101.26836433783859</v>
      </c>
      <c r="AN318" s="97">
        <v>2406304.432</v>
      </c>
      <c r="AO318" s="97">
        <f t="shared" si="129"/>
        <v>-1469692.7689999999</v>
      </c>
      <c r="AP318" s="97">
        <f t="shared" si="134"/>
        <v>-37.917797479854265</v>
      </c>
      <c r="AQ318" s="97">
        <v>321607.74</v>
      </c>
      <c r="AR318" s="97">
        <f t="shared" si="135"/>
        <v>-2084696.692</v>
      </c>
      <c r="AS318" s="97">
        <f t="shared" si="136"/>
        <v>-86.634785868191429</v>
      </c>
      <c r="AT318" s="97">
        <v>6819473.0460000001</v>
      </c>
      <c r="AU318" s="97">
        <f t="shared" si="128"/>
        <v>6497865.3059999999</v>
      </c>
      <c r="AV318" s="97">
        <f t="shared" si="137"/>
        <v>2020.4318795312577</v>
      </c>
    </row>
    <row r="319" spans="1:48" ht="25.5">
      <c r="A319" s="91" t="s">
        <v>416</v>
      </c>
      <c r="B319" s="91" t="s">
        <v>180</v>
      </c>
      <c r="C319" s="95">
        <v>-15621888678</v>
      </c>
      <c r="D319" s="95">
        <v>-14962843881</v>
      </c>
      <c r="E319" s="99">
        <f t="shared" ref="E319:E374" si="166">D319-C319</f>
        <v>659044797</v>
      </c>
      <c r="F319" s="97">
        <f>IFERROR(E319/C319*100,0)</f>
        <v>-4.2187267531109729</v>
      </c>
      <c r="G319" s="95">
        <v>-15452469768</v>
      </c>
      <c r="H319" s="97">
        <f>G319-D319</f>
        <v>-489625887</v>
      </c>
      <c r="I319" s="97">
        <f>IFERROR(H319/D319*100,0)</f>
        <v>3.2722782573554272</v>
      </c>
      <c r="J319" s="95">
        <v>-15038941629</v>
      </c>
      <c r="K319" s="97">
        <f>J319-G319</f>
        <v>413528139</v>
      </c>
      <c r="L319" s="97">
        <f>IFERROR(K319/G319*100,0)</f>
        <v>-2.6761297398320205</v>
      </c>
      <c r="M319" s="95">
        <v>-16794078384</v>
      </c>
      <c r="N319" s="97">
        <f>M319-J319</f>
        <v>-1755136755</v>
      </c>
      <c r="O319" s="97">
        <f>IFERROR(N319/J319*100,0)</f>
        <v>11.670613519873779</v>
      </c>
      <c r="P319" s="95">
        <v>-23504560637</v>
      </c>
      <c r="Q319" s="97">
        <f>P319-M319</f>
        <v>-6710482253</v>
      </c>
      <c r="R319" s="97">
        <f>IFERROR(Q319/M319*100,0)</f>
        <v>39.957430825100765</v>
      </c>
      <c r="S319" s="95">
        <v>-24667766708</v>
      </c>
      <c r="T319" s="97">
        <f>S319-P319</f>
        <v>-1163206071</v>
      </c>
      <c r="U319" s="97">
        <f>IFERROR(T319/P319*100,0)</f>
        <v>4.9488526459368254</v>
      </c>
      <c r="V319" s="95">
        <v>-27359064521</v>
      </c>
      <c r="W319" s="97">
        <f>V319-S319</f>
        <v>-2691297813</v>
      </c>
      <c r="X319" s="97">
        <f>IFERROR(W319/S319*100,0)</f>
        <v>10.91018025611206</v>
      </c>
      <c r="Y319" s="95">
        <v>-33218423985</v>
      </c>
      <c r="Z319" s="97">
        <f>Y319-V319</f>
        <v>-5859359464</v>
      </c>
      <c r="AA319" s="97">
        <f>IFERROR(Z319/V319*100,0)</f>
        <v>21.41651977721143</v>
      </c>
      <c r="AB319" s="95">
        <v>-16025453693</v>
      </c>
      <c r="AC319" s="97">
        <f>AB319-Y319</f>
        <v>17192970292</v>
      </c>
      <c r="AD319" s="97">
        <f>IFERROR(AC319/Y319*100,0)</f>
        <v>-51.757332917912059</v>
      </c>
      <c r="AE319" s="97">
        <v>-15028747873.7628</v>
      </c>
      <c r="AF319" s="97">
        <f>(AE319-AB319)</f>
        <v>996705819.23719978</v>
      </c>
      <c r="AG319" s="97">
        <f>IFERROR(AF319/AB319*100,0)</f>
        <v>-6.219517015437547</v>
      </c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</row>
    <row r="320" spans="1:48">
      <c r="A320" s="91" t="s">
        <v>417</v>
      </c>
      <c r="B320" s="91" t="s">
        <v>225</v>
      </c>
      <c r="C320" s="95">
        <v>6307980063.9800005</v>
      </c>
      <c r="D320" s="95">
        <v>7423003557.2100143</v>
      </c>
      <c r="E320" s="99">
        <f t="shared" si="166"/>
        <v>1115023493.2300138</v>
      </c>
      <c r="F320" s="97">
        <f t="shared" ref="F320:F374" si="167">IFERROR(E320/C320*100,0)</f>
        <v>17.676395326565018</v>
      </c>
      <c r="G320" s="95">
        <v>10111361825.779972</v>
      </c>
      <c r="H320" s="97">
        <f t="shared" ref="H320:H359" si="168">G320-D320</f>
        <v>2688358268.5699577</v>
      </c>
      <c r="I320" s="97">
        <f t="shared" ref="I320:I359" si="169">IFERROR(H320/D320*100,0)</f>
        <v>36.216583325744693</v>
      </c>
      <c r="J320" s="95">
        <v>11131539373.669952</v>
      </c>
      <c r="K320" s="97">
        <f t="shared" ref="K320:K359" si="170">J320-G320</f>
        <v>1020177547.8899803</v>
      </c>
      <c r="L320" s="97">
        <f t="shared" ref="L320:L359" si="171">IFERROR(K320/G320*100,0)</f>
        <v>10.089417879290318</v>
      </c>
      <c r="M320" s="95">
        <v>16435851667</v>
      </c>
      <c r="N320" s="97">
        <f t="shared" ref="N320:N359" si="172">M320-J320</f>
        <v>5304312293.3300476</v>
      </c>
      <c r="O320" s="97">
        <f t="shared" ref="O320:O359" si="173">IFERROR(N320/J320*100,0)</f>
        <v>47.651201826376607</v>
      </c>
      <c r="P320" s="95">
        <v>18539299312.32</v>
      </c>
      <c r="Q320" s="97">
        <f t="shared" ref="Q320:Q359" si="174">P320-M320</f>
        <v>2103447645.3199997</v>
      </c>
      <c r="R320" s="97">
        <f t="shared" ref="R320:R359" si="175">IFERROR(Q320/M320*100,0)</f>
        <v>12.797923027884913</v>
      </c>
      <c r="S320" s="95">
        <v>23040547297.43</v>
      </c>
      <c r="T320" s="97">
        <f t="shared" ref="T320:T359" si="176">S320-P320</f>
        <v>4501247985.1100006</v>
      </c>
      <c r="U320" s="97">
        <f t="shared" ref="U320:U359" si="177">IFERROR(T320/P320*100,0)</f>
        <v>24.279493573517996</v>
      </c>
      <c r="V320" s="95">
        <v>22022026647.169998</v>
      </c>
      <c r="W320" s="97">
        <f t="shared" ref="W320:W359" si="178">V320-S320</f>
        <v>-1018520650.2600021</v>
      </c>
      <c r="X320" s="97">
        <f t="shared" ref="X320:X359" si="179">IFERROR(W320/S320*100,0)</f>
        <v>-4.4205575375963857</v>
      </c>
      <c r="Y320" s="95">
        <v>21126066500.48</v>
      </c>
      <c r="Z320" s="97">
        <f t="shared" ref="Z320:Z359" si="180">Y320-V320</f>
        <v>-895960146.68999863</v>
      </c>
      <c r="AA320" s="97">
        <f t="shared" ref="AA320:AA359" si="181">IFERROR(Z320/V320*100,0)</f>
        <v>-4.0684727207208988</v>
      </c>
      <c r="AB320" s="95">
        <v>19475696246.599998</v>
      </c>
      <c r="AC320" s="97">
        <f t="shared" ref="AC320:AC359" si="182">AB320-Y320</f>
        <v>-1650370253.8800011</v>
      </c>
      <c r="AD320" s="97">
        <f t="shared" ref="AD320:AD359" si="183">IFERROR(AC320/Y320*100,0)</f>
        <v>-7.812009177584021</v>
      </c>
      <c r="AE320" s="97">
        <v>21003561905.202702</v>
      </c>
      <c r="AF320" s="97">
        <f t="shared" ref="AF320:AF374" si="184">(AE320-AB320)</f>
        <v>1527865658.6027031</v>
      </c>
      <c r="AG320" s="97">
        <f>IFERROR(AF320/AB320*100,0)</f>
        <v>7.8449860752445897</v>
      </c>
      <c r="AH320" s="97">
        <v>0</v>
      </c>
      <c r="AI320" s="97">
        <f t="shared" si="162"/>
        <v>-21003561905.202702</v>
      </c>
      <c r="AJ320" s="97">
        <f t="shared" si="163"/>
        <v>-100</v>
      </c>
      <c r="AK320" s="97">
        <v>0</v>
      </c>
      <c r="AL320" s="97">
        <f t="shared" si="164"/>
        <v>0</v>
      </c>
      <c r="AM320" s="97">
        <f t="shared" si="165"/>
        <v>0</v>
      </c>
      <c r="AN320" s="98">
        <v>0</v>
      </c>
      <c r="AO320" s="97">
        <f t="shared" si="129"/>
        <v>0</v>
      </c>
      <c r="AP320" s="97">
        <f t="shared" si="134"/>
        <v>0</v>
      </c>
      <c r="AQ320" s="98">
        <v>0</v>
      </c>
      <c r="AR320" s="97">
        <f t="shared" si="135"/>
        <v>0</v>
      </c>
      <c r="AS320" s="97">
        <f t="shared" si="136"/>
        <v>0</v>
      </c>
      <c r="AT320" s="97">
        <v>0</v>
      </c>
      <c r="AU320" s="97">
        <f t="shared" si="128"/>
        <v>0</v>
      </c>
      <c r="AV320" s="97">
        <f t="shared" si="137"/>
        <v>0</v>
      </c>
    </row>
    <row r="321" spans="1:48">
      <c r="A321" s="89">
        <v>3</v>
      </c>
      <c r="B321" s="90" t="s">
        <v>22</v>
      </c>
      <c r="C321" s="105">
        <v>20783778658.580002</v>
      </c>
      <c r="D321" s="105">
        <v>16888621451.570015</v>
      </c>
      <c r="E321" s="106">
        <f t="shared" si="166"/>
        <v>-3895157207.0099869</v>
      </c>
      <c r="F321" s="92">
        <f t="shared" si="167"/>
        <v>-18.741333185830385</v>
      </c>
      <c r="G321" s="105">
        <v>6295209613.7000074</v>
      </c>
      <c r="H321" s="92">
        <f t="shared" si="168"/>
        <v>-10593411837.870007</v>
      </c>
      <c r="I321" s="92">
        <f t="shared" si="169"/>
        <v>-62.725142299197024</v>
      </c>
      <c r="J321" s="105">
        <v>8825414942.9100037</v>
      </c>
      <c r="K321" s="92">
        <f t="shared" si="170"/>
        <v>2530205329.2099962</v>
      </c>
      <c r="L321" s="92">
        <f t="shared" si="171"/>
        <v>40.192550915280307</v>
      </c>
      <c r="M321" s="105">
        <v>55179543530.160019</v>
      </c>
      <c r="N321" s="92">
        <f t="shared" si="172"/>
        <v>46354128587.250015</v>
      </c>
      <c r="O321" s="92">
        <f t="shared" si="173"/>
        <v>525.23455143023193</v>
      </c>
      <c r="P321" s="105">
        <v>120325244539.46001</v>
      </c>
      <c r="Q321" s="92">
        <f t="shared" si="174"/>
        <v>65145701009.299988</v>
      </c>
      <c r="R321" s="92">
        <f t="shared" si="175"/>
        <v>118.06132642922765</v>
      </c>
      <c r="S321" s="105">
        <v>144698157199.76001</v>
      </c>
      <c r="T321" s="92">
        <f t="shared" si="176"/>
        <v>24372912660.300003</v>
      </c>
      <c r="U321" s="92">
        <f t="shared" si="177"/>
        <v>20.255859652383286</v>
      </c>
      <c r="V321" s="105">
        <v>130425163723.57001</v>
      </c>
      <c r="W321" s="92">
        <f t="shared" si="178"/>
        <v>-14272993476.190002</v>
      </c>
      <c r="X321" s="92">
        <f t="shared" si="179"/>
        <v>-9.8639773666818176</v>
      </c>
      <c r="Y321" s="105">
        <v>236759746740.59</v>
      </c>
      <c r="Z321" s="92">
        <f t="shared" si="180"/>
        <v>106334583017.01999</v>
      </c>
      <c r="AA321" s="92">
        <f t="shared" si="181"/>
        <v>81.529192665911566</v>
      </c>
      <c r="AB321" s="105">
        <v>234987182270.25</v>
      </c>
      <c r="AC321" s="92">
        <f t="shared" si="182"/>
        <v>-1772564470.3399963</v>
      </c>
      <c r="AD321" s="92">
        <f t="shared" si="183"/>
        <v>-0.74867645144178074</v>
      </c>
      <c r="AE321" s="92">
        <v>246529425544.57501</v>
      </c>
      <c r="AF321" s="94">
        <f t="shared" si="184"/>
        <v>11542243274.325012</v>
      </c>
      <c r="AG321" s="94">
        <f t="shared" ref="AG321:AG374" si="185">IFERROR(AF321/AB321*100,0)</f>
        <v>4.9118607929221891</v>
      </c>
      <c r="AH321" s="102">
        <f>AH5-AH210</f>
        <v>100811342290.04321</v>
      </c>
      <c r="AI321" s="102">
        <f t="shared" si="162"/>
        <v>-145718083254.5318</v>
      </c>
      <c r="AJ321" s="102">
        <f t="shared" si="163"/>
        <v>-59.107785179252161</v>
      </c>
      <c r="AK321" s="102">
        <f>AK5-AK210</f>
        <v>-165911335137.13013</v>
      </c>
      <c r="AL321" s="102">
        <f t="shared" si="164"/>
        <v>-266722677427.17334</v>
      </c>
      <c r="AM321" s="102">
        <f t="shared" si="165"/>
        <v>-264.57605996336054</v>
      </c>
      <c r="AN321" s="102">
        <v>-249693516149.96701</v>
      </c>
      <c r="AO321" s="102">
        <f t="shared" si="129"/>
        <v>-83782181012.836884</v>
      </c>
      <c r="AP321" s="102">
        <f>IFERROR(AO321/AK321*100,0)</f>
        <v>50.498165748343048</v>
      </c>
      <c r="AQ321" s="102">
        <v>-399036569507.06097</v>
      </c>
      <c r="AR321" s="102">
        <f>AQ321-AN321</f>
        <v>-149343053357.09396</v>
      </c>
      <c r="AS321" s="102">
        <f>IFERROR(AR321/AN321*100,0)</f>
        <v>59.81054520750866</v>
      </c>
      <c r="AT321" s="102">
        <v>-404274997624.15198</v>
      </c>
      <c r="AU321" s="102">
        <f t="shared" si="128"/>
        <v>-5238428117.0910034</v>
      </c>
      <c r="AV321" s="94">
        <f>IFERROR(AU321/AQ321*100,0)</f>
        <v>1.3127689333241197</v>
      </c>
    </row>
    <row r="322" spans="1:48">
      <c r="A322" s="91" t="s">
        <v>418</v>
      </c>
      <c r="B322" s="91" t="s">
        <v>3407</v>
      </c>
      <c r="C322" s="95">
        <v>-6786639669</v>
      </c>
      <c r="D322" s="95">
        <v>-13770228701</v>
      </c>
      <c r="E322" s="99">
        <f t="shared" si="166"/>
        <v>-6983589032</v>
      </c>
      <c r="F322" s="97">
        <f t="shared" si="167"/>
        <v>102.90201591075514</v>
      </c>
      <c r="G322" s="95">
        <v>-51516085455</v>
      </c>
      <c r="H322" s="97">
        <f t="shared" si="168"/>
        <v>-37745856754</v>
      </c>
      <c r="I322" s="97">
        <f t="shared" si="169"/>
        <v>274.11205415389276</v>
      </c>
      <c r="J322" s="95">
        <v>-54858040925</v>
      </c>
      <c r="K322" s="97">
        <f t="shared" si="170"/>
        <v>-3341955470</v>
      </c>
      <c r="L322" s="97">
        <f t="shared" si="171"/>
        <v>6.4872077148005429</v>
      </c>
      <c r="M322" s="95">
        <v>-47137383826</v>
      </c>
      <c r="N322" s="97">
        <f t="shared" si="172"/>
        <v>7720657099</v>
      </c>
      <c r="O322" s="97">
        <f t="shared" si="173"/>
        <v>-14.073884099425667</v>
      </c>
      <c r="P322" s="95">
        <v>-5198307448</v>
      </c>
      <c r="Q322" s="97">
        <f t="shared" si="174"/>
        <v>41939076378</v>
      </c>
      <c r="R322" s="97">
        <f t="shared" si="175"/>
        <v>-88.9720068742281</v>
      </c>
      <c r="S322" s="95">
        <v>41202604974</v>
      </c>
      <c r="T322" s="97">
        <f t="shared" si="176"/>
        <v>46400912422</v>
      </c>
      <c r="U322" s="97">
        <f t="shared" si="177"/>
        <v>-892.61577708052494</v>
      </c>
      <c r="V322" s="95">
        <v>28629945908</v>
      </c>
      <c r="W322" s="97">
        <f t="shared" si="178"/>
        <v>-12572659066</v>
      </c>
      <c r="X322" s="97">
        <f t="shared" si="179"/>
        <v>-30.514233442117799</v>
      </c>
      <c r="Y322" s="95">
        <v>33928017299</v>
      </c>
      <c r="Z322" s="97">
        <f t="shared" si="180"/>
        <v>5298071391</v>
      </c>
      <c r="AA322" s="97">
        <f t="shared" si="181"/>
        <v>18.505348937874075</v>
      </c>
      <c r="AB322" s="95">
        <v>-19885414483</v>
      </c>
      <c r="AC322" s="97">
        <f t="shared" si="182"/>
        <v>-53813431782</v>
      </c>
      <c r="AD322" s="97">
        <f t="shared" si="183"/>
        <v>-158.61059992912143</v>
      </c>
      <c r="AE322" s="97">
        <v>-19916789612.411602</v>
      </c>
      <c r="AF322" s="97">
        <f t="shared" si="184"/>
        <v>-31375129.41160202</v>
      </c>
      <c r="AG322" s="97">
        <f t="shared" si="185"/>
        <v>0.15777960996701657</v>
      </c>
      <c r="AH322" s="97">
        <v>-30013367670.398701</v>
      </c>
      <c r="AI322" s="97">
        <f t="shared" si="162"/>
        <v>-10096578057.987099</v>
      </c>
      <c r="AJ322" s="97">
        <f t="shared" si="163"/>
        <v>50.693802839063906</v>
      </c>
      <c r="AK322" s="97">
        <v>-353991153604.17297</v>
      </c>
      <c r="AL322" s="97">
        <f t="shared" si="164"/>
        <v>-323977785933.77429</v>
      </c>
      <c r="AM322" s="97">
        <f t="shared" si="165"/>
        <v>1079.4449642960394</v>
      </c>
      <c r="AN322" s="97">
        <v>-373917458218.87799</v>
      </c>
      <c r="AO322" s="97">
        <f t="shared" si="129"/>
        <v>-19926304614.705017</v>
      </c>
      <c r="AP322" s="97">
        <f>IFERROR(AO322/AK322*100,0)</f>
        <v>5.6290402773698354</v>
      </c>
      <c r="AQ322" s="97">
        <v>-539311210131.68799</v>
      </c>
      <c r="AR322" s="97">
        <f>AQ322-AN322</f>
        <v>-165393751912.81</v>
      </c>
      <c r="AS322" s="97">
        <f>IFERROR(AR322/AN322*100,0)</f>
        <v>44.23269047148753</v>
      </c>
      <c r="AT322" s="97">
        <v>-578927637269.54297</v>
      </c>
      <c r="AU322" s="97">
        <f t="shared" si="128"/>
        <v>-39616427137.85498</v>
      </c>
      <c r="AV322" s="97">
        <f>IFERROR(AU322/AQ322*100,0)</f>
        <v>7.3457451641291707</v>
      </c>
    </row>
    <row r="323" spans="1:48">
      <c r="A323" s="91" t="s">
        <v>419</v>
      </c>
      <c r="B323" s="91" t="s">
        <v>16</v>
      </c>
      <c r="C323" s="95">
        <v>-63110287695</v>
      </c>
      <c r="D323" s="95">
        <v>-60348640305</v>
      </c>
      <c r="E323" s="99">
        <f t="shared" si="166"/>
        <v>2761647390</v>
      </c>
      <c r="F323" s="97">
        <f t="shared" si="167"/>
        <v>-4.3759068305099724</v>
      </c>
      <c r="G323" s="95">
        <v>-91459054231</v>
      </c>
      <c r="H323" s="97">
        <f t="shared" si="168"/>
        <v>-31110413926</v>
      </c>
      <c r="I323" s="97">
        <f t="shared" si="169"/>
        <v>51.551143105741929</v>
      </c>
      <c r="J323" s="95">
        <v>-113116259761</v>
      </c>
      <c r="K323" s="97">
        <f t="shared" si="170"/>
        <v>-21657205530</v>
      </c>
      <c r="L323" s="97">
        <f t="shared" si="171"/>
        <v>23.679673611428296</v>
      </c>
      <c r="M323" s="95">
        <v>-130031261164</v>
      </c>
      <c r="N323" s="97">
        <f t="shared" si="172"/>
        <v>-16915001403</v>
      </c>
      <c r="O323" s="97">
        <f t="shared" si="173"/>
        <v>14.953642773142612</v>
      </c>
      <c r="P323" s="95">
        <v>-84433416395</v>
      </c>
      <c r="Q323" s="97">
        <f t="shared" si="174"/>
        <v>45597844769</v>
      </c>
      <c r="R323" s="97">
        <f t="shared" si="175"/>
        <v>-35.066832668407635</v>
      </c>
      <c r="S323" s="95">
        <v>-48468318426</v>
      </c>
      <c r="T323" s="97">
        <f t="shared" si="176"/>
        <v>35965097969</v>
      </c>
      <c r="U323" s="97">
        <f t="shared" si="177"/>
        <v>-42.59581040846026</v>
      </c>
      <c r="V323" s="95">
        <v>-50593727262</v>
      </c>
      <c r="W323" s="97">
        <f t="shared" si="178"/>
        <v>-2125408836</v>
      </c>
      <c r="X323" s="97">
        <f t="shared" si="179"/>
        <v>4.3851507645040577</v>
      </c>
      <c r="Y323" s="95">
        <v>-88776476550</v>
      </c>
      <c r="Z323" s="97">
        <f t="shared" si="180"/>
        <v>-38182749288</v>
      </c>
      <c r="AA323" s="97">
        <f t="shared" si="181"/>
        <v>75.469334548669138</v>
      </c>
      <c r="AB323" s="99">
        <v>-133046658672</v>
      </c>
      <c r="AC323" s="97">
        <f t="shared" si="182"/>
        <v>-44270182122</v>
      </c>
      <c r="AD323" s="97">
        <f t="shared" si="183"/>
        <v>49.86701865450415</v>
      </c>
      <c r="AE323" s="97">
        <v>-187021424672.92801</v>
      </c>
      <c r="AF323" s="97">
        <f t="shared" si="184"/>
        <v>-53974766000.928009</v>
      </c>
      <c r="AG323" s="97">
        <f t="shared" si="185"/>
        <v>40.568298775538608</v>
      </c>
      <c r="AH323" s="97">
        <v>-112641115885.302</v>
      </c>
      <c r="AI323" s="97">
        <f t="shared" si="162"/>
        <v>74380308787.626007</v>
      </c>
      <c r="AJ323" s="97">
        <f t="shared" si="163"/>
        <v>-39.771009614382862</v>
      </c>
      <c r="AK323" s="97">
        <v>-138819480575.49899</v>
      </c>
      <c r="AL323" s="97">
        <f t="shared" si="164"/>
        <v>-26178364690.196991</v>
      </c>
      <c r="AM323" s="97">
        <f t="shared" si="165"/>
        <v>23.240505462368986</v>
      </c>
      <c r="AN323" s="97">
        <v>-134942929437.562</v>
      </c>
      <c r="AO323" s="97">
        <f t="shared" si="129"/>
        <v>3876551137.9369965</v>
      </c>
      <c r="AP323" s="97">
        <f t="shared" ref="AP323:AP384" si="186">IFERROR(AO323/AK323*100,0)</f>
        <v>-2.7925123490349599</v>
      </c>
      <c r="AQ323" s="97">
        <v>-134209178027.549</v>
      </c>
      <c r="AR323" s="97">
        <f t="shared" ref="AR323:AR384" si="187">AQ323-AN323</f>
        <v>733751410.01300049</v>
      </c>
      <c r="AS323" s="97">
        <f t="shared" ref="AS323:AS384" si="188">IFERROR(AR323/AN323*100,0)</f>
        <v>-0.54374943027489764</v>
      </c>
      <c r="AT323" s="97">
        <v>-442585273190.60602</v>
      </c>
      <c r="AU323" s="97">
        <f t="shared" si="128"/>
        <v>-308376095163.05701</v>
      </c>
      <c r="AV323" s="97">
        <f t="shared" ref="AV323:AV386" si="189">IFERROR(AU323/AQ323*100,0)</f>
        <v>229.77273215976103</v>
      </c>
    </row>
    <row r="324" spans="1:48" ht="25.5">
      <c r="A324" s="91" t="s">
        <v>3409</v>
      </c>
      <c r="B324" s="91" t="s">
        <v>7670</v>
      </c>
      <c r="C324" s="95"/>
      <c r="D324" s="95"/>
      <c r="E324" s="99"/>
      <c r="F324" s="97"/>
      <c r="G324" s="95"/>
      <c r="H324" s="97"/>
      <c r="I324" s="97"/>
      <c r="J324" s="95"/>
      <c r="K324" s="97"/>
      <c r="L324" s="97"/>
      <c r="M324" s="95"/>
      <c r="N324" s="97"/>
      <c r="O324" s="97"/>
      <c r="P324" s="95"/>
      <c r="Q324" s="97"/>
      <c r="R324" s="97"/>
      <c r="S324" s="95"/>
      <c r="T324" s="97"/>
      <c r="U324" s="97"/>
      <c r="V324" s="95"/>
      <c r="W324" s="97"/>
      <c r="X324" s="97"/>
      <c r="Y324" s="95"/>
      <c r="Z324" s="97"/>
      <c r="AA324" s="97"/>
      <c r="AB324" s="99"/>
      <c r="AC324" s="97"/>
      <c r="AD324" s="97"/>
      <c r="AE324" s="97"/>
      <c r="AF324" s="97"/>
      <c r="AG324" s="97"/>
      <c r="AH324" s="97">
        <v>60492353746.532204</v>
      </c>
      <c r="AI324" s="97">
        <f t="shared" si="162"/>
        <v>60492353746.532204</v>
      </c>
      <c r="AJ324" s="97">
        <f t="shared" si="163"/>
        <v>0</v>
      </c>
      <c r="AK324" s="97">
        <v>60474006803.242996</v>
      </c>
      <c r="AL324" s="97">
        <f t="shared" si="164"/>
        <v>-18346943.289207458</v>
      </c>
      <c r="AM324" s="97">
        <f t="shared" si="165"/>
        <v>-3.0329359254365629E-2</v>
      </c>
      <c r="AN324" s="97">
        <v>61000074026.399002</v>
      </c>
      <c r="AO324" s="97">
        <f t="shared" si="129"/>
        <v>526067223.15600586</v>
      </c>
      <c r="AP324" s="97">
        <f t="shared" si="186"/>
        <v>0.86990634648636322</v>
      </c>
      <c r="AQ324" s="97">
        <v>66701216229.750999</v>
      </c>
      <c r="AR324" s="97">
        <f t="shared" si="187"/>
        <v>5701142203.3519974</v>
      </c>
      <c r="AS324" s="97">
        <f t="shared" si="188"/>
        <v>9.3461234176285011</v>
      </c>
      <c r="AT324" s="97">
        <v>64141229138.632004</v>
      </c>
      <c r="AU324" s="97">
        <f t="shared" si="128"/>
        <v>-2559987091.1189957</v>
      </c>
      <c r="AV324" s="97">
        <f t="shared" si="189"/>
        <v>-3.8379916226732229</v>
      </c>
    </row>
    <row r="325" spans="1:48">
      <c r="A325" s="91" t="s">
        <v>3417</v>
      </c>
      <c r="B325" s="91" t="s">
        <v>18</v>
      </c>
      <c r="C325" s="95"/>
      <c r="D325" s="95"/>
      <c r="E325" s="99"/>
      <c r="F325" s="97"/>
      <c r="G325" s="95"/>
      <c r="H325" s="97"/>
      <c r="I325" s="97"/>
      <c r="J325" s="95"/>
      <c r="K325" s="97"/>
      <c r="L325" s="97"/>
      <c r="M325" s="95"/>
      <c r="N325" s="97"/>
      <c r="O325" s="97"/>
      <c r="P325" s="95"/>
      <c r="Q325" s="97"/>
      <c r="R325" s="97"/>
      <c r="S325" s="95"/>
      <c r="T325" s="97"/>
      <c r="U325" s="97"/>
      <c r="V325" s="95"/>
      <c r="W325" s="97"/>
      <c r="X325" s="97"/>
      <c r="Y325" s="95"/>
      <c r="Z325" s="97"/>
      <c r="AA325" s="97"/>
      <c r="AB325" s="99"/>
      <c r="AC325" s="97"/>
      <c r="AD325" s="97"/>
      <c r="AE325" s="97"/>
      <c r="AF325" s="97"/>
      <c r="AG325" s="97"/>
      <c r="AH325" s="97">
        <v>87963800.155000001</v>
      </c>
      <c r="AI325" s="97">
        <f t="shared" si="162"/>
        <v>87963800.155000001</v>
      </c>
      <c r="AJ325" s="97">
        <f t="shared" si="163"/>
        <v>0</v>
      </c>
      <c r="AK325" s="97">
        <v>93059444.412</v>
      </c>
      <c r="AL325" s="97">
        <f t="shared" si="164"/>
        <v>5095644.2569999993</v>
      </c>
      <c r="AM325" s="97">
        <f t="shared" si="165"/>
        <v>5.7928878106914699</v>
      </c>
      <c r="AN325" s="97">
        <v>85324789.376780003</v>
      </c>
      <c r="AO325" s="97">
        <f t="shared" si="129"/>
        <v>-7734655.0352199972</v>
      </c>
      <c r="AP325" s="97">
        <f t="shared" si="186"/>
        <v>-8.3115207533117559</v>
      </c>
      <c r="AQ325" s="97">
        <v>84514977.056840003</v>
      </c>
      <c r="AR325" s="97">
        <f t="shared" si="187"/>
        <v>-809812.31994000077</v>
      </c>
      <c r="AS325" s="97">
        <f t="shared" si="188"/>
        <v>-0.94909383996719288</v>
      </c>
      <c r="AT325" s="97">
        <v>43196361.623220004</v>
      </c>
      <c r="AU325" s="97">
        <f t="shared" si="128"/>
        <v>-41318615.433619998</v>
      </c>
      <c r="AV325" s="97">
        <f t="shared" si="189"/>
        <v>-48.889104478880036</v>
      </c>
    </row>
    <row r="326" spans="1:48">
      <c r="A326" s="91" t="s">
        <v>3419</v>
      </c>
      <c r="B326" s="91" t="s">
        <v>17</v>
      </c>
      <c r="C326" s="95"/>
      <c r="D326" s="95"/>
      <c r="E326" s="99"/>
      <c r="F326" s="97"/>
      <c r="G326" s="95"/>
      <c r="H326" s="97"/>
      <c r="I326" s="97"/>
      <c r="J326" s="95"/>
      <c r="K326" s="97"/>
      <c r="L326" s="97"/>
      <c r="M326" s="95"/>
      <c r="N326" s="97"/>
      <c r="O326" s="97"/>
      <c r="P326" s="95"/>
      <c r="Q326" s="97"/>
      <c r="R326" s="97"/>
      <c r="S326" s="95"/>
      <c r="T326" s="97"/>
      <c r="U326" s="97"/>
      <c r="V326" s="95"/>
      <c r="W326" s="97"/>
      <c r="X326" s="97"/>
      <c r="Y326" s="95"/>
      <c r="Z326" s="97"/>
      <c r="AA326" s="97"/>
      <c r="AB326" s="99"/>
      <c r="AC326" s="97"/>
      <c r="AD326" s="97"/>
      <c r="AE326" s="97"/>
      <c r="AF326" s="97"/>
      <c r="AG326" s="97"/>
      <c r="AH326" s="97">
        <v>37644596.703740001</v>
      </c>
      <c r="AI326" s="97">
        <f t="shared" si="162"/>
        <v>37644596.703740001</v>
      </c>
      <c r="AJ326" s="97">
        <f t="shared" si="163"/>
        <v>0</v>
      </c>
      <c r="AK326" s="97">
        <v>55073384.990230002</v>
      </c>
      <c r="AL326" s="97">
        <f t="shared" si="164"/>
        <v>17428788.286490001</v>
      </c>
      <c r="AM326" s="97">
        <f t="shared" si="165"/>
        <v>46.298246793964047</v>
      </c>
      <c r="AN326" s="97">
        <v>21356648.113460001</v>
      </c>
      <c r="AO326" s="97">
        <f t="shared" si="129"/>
        <v>-33716736.876770005</v>
      </c>
      <c r="AP326" s="97">
        <f t="shared" si="186"/>
        <v>-61.221471828454597</v>
      </c>
      <c r="AQ326" s="97">
        <v>21513455.290119998</v>
      </c>
      <c r="AR326" s="97">
        <f t="shared" si="187"/>
        <v>156807.17665999755</v>
      </c>
      <c r="AS326" s="97">
        <f t="shared" si="188"/>
        <v>0.7342312137510475</v>
      </c>
      <c r="AT326" s="97">
        <v>23567381.35227</v>
      </c>
      <c r="AU326" s="97">
        <f t="shared" si="128"/>
        <v>2053926.0621500015</v>
      </c>
      <c r="AV326" s="97">
        <f t="shared" si="189"/>
        <v>9.5471695943387669</v>
      </c>
    </row>
    <row r="327" spans="1:48">
      <c r="A327" s="91" t="s">
        <v>3426</v>
      </c>
      <c r="B327" s="91" t="s">
        <v>11</v>
      </c>
      <c r="C327" s="95"/>
      <c r="D327" s="95"/>
      <c r="E327" s="99"/>
      <c r="F327" s="97"/>
      <c r="G327" s="95"/>
      <c r="H327" s="97"/>
      <c r="I327" s="97"/>
      <c r="J327" s="95"/>
      <c r="K327" s="97"/>
      <c r="L327" s="97"/>
      <c r="M327" s="95"/>
      <c r="N327" s="97"/>
      <c r="O327" s="97"/>
      <c r="P327" s="95"/>
      <c r="Q327" s="97"/>
      <c r="R327" s="97"/>
      <c r="S327" s="95"/>
      <c r="T327" s="97"/>
      <c r="U327" s="97"/>
      <c r="V327" s="95"/>
      <c r="W327" s="97"/>
      <c r="X327" s="97"/>
      <c r="Y327" s="95"/>
      <c r="Z327" s="97"/>
      <c r="AA327" s="97"/>
      <c r="AB327" s="99"/>
      <c r="AC327" s="97"/>
      <c r="AD327" s="97"/>
      <c r="AE327" s="97"/>
      <c r="AF327" s="97"/>
      <c r="AG327" s="97"/>
      <c r="AH327" s="97">
        <v>-10322010627.6514</v>
      </c>
      <c r="AI327" s="97">
        <f t="shared" si="162"/>
        <v>-10322010627.6514</v>
      </c>
      <c r="AJ327" s="97">
        <f t="shared" si="163"/>
        <v>0</v>
      </c>
      <c r="AK327" s="97">
        <v>-285789760155.23297</v>
      </c>
      <c r="AL327" s="97">
        <f t="shared" si="164"/>
        <v>-275467749527.58154</v>
      </c>
      <c r="AM327" s="97">
        <f t="shared" si="165"/>
        <v>2668.7411926280843</v>
      </c>
      <c r="AN327" s="97">
        <v>-283237040416.95001</v>
      </c>
      <c r="AO327" s="97">
        <f t="shared" si="129"/>
        <v>2552719738.282959</v>
      </c>
      <c r="AP327" s="97">
        <f t="shared" si="186"/>
        <v>-0.89321595598680414</v>
      </c>
      <c r="AQ327" s="97">
        <v>-459498623501.88599</v>
      </c>
      <c r="AR327" s="97">
        <f t="shared" si="187"/>
        <v>-176261583084.93597</v>
      </c>
      <c r="AS327" s="97">
        <f t="shared" si="188"/>
        <v>62.231120204286597</v>
      </c>
      <c r="AT327" s="97">
        <v>-243427633552.42001</v>
      </c>
      <c r="AU327" s="97">
        <f t="shared" ref="AU327:AU389" si="190">+AT327-AQ327</f>
        <v>216070989949.46597</v>
      </c>
      <c r="AV327" s="97">
        <f t="shared" si="189"/>
        <v>-47.02320723025607</v>
      </c>
    </row>
    <row r="328" spans="1:48">
      <c r="A328" s="91" t="s">
        <v>3435</v>
      </c>
      <c r="B328" s="91" t="s">
        <v>3436</v>
      </c>
      <c r="C328" s="95"/>
      <c r="D328" s="95"/>
      <c r="E328" s="99"/>
      <c r="F328" s="97"/>
      <c r="G328" s="95"/>
      <c r="H328" s="97"/>
      <c r="I328" s="97"/>
      <c r="J328" s="95"/>
      <c r="K328" s="97"/>
      <c r="L328" s="97"/>
      <c r="M328" s="95"/>
      <c r="N328" s="97"/>
      <c r="O328" s="97"/>
      <c r="P328" s="95"/>
      <c r="Q328" s="97"/>
      <c r="R328" s="97"/>
      <c r="S328" s="95"/>
      <c r="T328" s="97"/>
      <c r="U328" s="97"/>
      <c r="V328" s="95"/>
      <c r="W328" s="97"/>
      <c r="X328" s="97"/>
      <c r="Y328" s="95"/>
      <c r="Z328" s="97"/>
      <c r="AA328" s="97"/>
      <c r="AB328" s="99"/>
      <c r="AC328" s="97"/>
      <c r="AD328" s="97"/>
      <c r="AE328" s="97"/>
      <c r="AF328" s="97"/>
      <c r="AG328" s="97"/>
      <c r="AH328" s="97">
        <v>0</v>
      </c>
      <c r="AI328" s="97">
        <f t="shared" si="162"/>
        <v>0</v>
      </c>
      <c r="AJ328" s="97">
        <f t="shared" si="163"/>
        <v>0</v>
      </c>
      <c r="AK328" s="97">
        <v>0</v>
      </c>
      <c r="AL328" s="97">
        <f t="shared" si="164"/>
        <v>0</v>
      </c>
      <c r="AM328" s="97">
        <f t="shared" si="165"/>
        <v>0</v>
      </c>
      <c r="AN328" s="97">
        <v>0</v>
      </c>
      <c r="AO328" s="97">
        <f t="shared" si="129"/>
        <v>0</v>
      </c>
      <c r="AP328" s="97">
        <f t="shared" si="186"/>
        <v>0</v>
      </c>
      <c r="AQ328" s="97">
        <v>0</v>
      </c>
      <c r="AR328" s="97">
        <f t="shared" si="187"/>
        <v>0</v>
      </c>
      <c r="AS328" s="97">
        <f t="shared" si="188"/>
        <v>0</v>
      </c>
      <c r="AT328" s="97">
        <v>0</v>
      </c>
      <c r="AU328" s="97">
        <f t="shared" si="190"/>
        <v>0</v>
      </c>
      <c r="AV328" s="97">
        <f t="shared" si="189"/>
        <v>0</v>
      </c>
    </row>
    <row r="329" spans="1:48" ht="25.5">
      <c r="A329" s="91" t="s">
        <v>3445</v>
      </c>
      <c r="B329" s="91" t="s">
        <v>15</v>
      </c>
      <c r="C329" s="95"/>
      <c r="D329" s="95"/>
      <c r="E329" s="99"/>
      <c r="F329" s="97"/>
      <c r="G329" s="95"/>
      <c r="H329" s="97"/>
      <c r="I329" s="97"/>
      <c r="J329" s="95"/>
      <c r="K329" s="97"/>
      <c r="L329" s="97"/>
      <c r="M329" s="95"/>
      <c r="N329" s="97"/>
      <c r="O329" s="97"/>
      <c r="P329" s="95"/>
      <c r="Q329" s="97"/>
      <c r="R329" s="97"/>
      <c r="S329" s="95"/>
      <c r="T329" s="97"/>
      <c r="U329" s="97"/>
      <c r="V329" s="95"/>
      <c r="W329" s="97"/>
      <c r="X329" s="97"/>
      <c r="Y329" s="95"/>
      <c r="Z329" s="97"/>
      <c r="AA329" s="97"/>
      <c r="AB329" s="99"/>
      <c r="AC329" s="97"/>
      <c r="AD329" s="97"/>
      <c r="AE329" s="97"/>
      <c r="AF329" s="97"/>
      <c r="AG329" s="97"/>
      <c r="AH329" s="97">
        <v>115.446</v>
      </c>
      <c r="AI329" s="97">
        <f t="shared" si="162"/>
        <v>115.446</v>
      </c>
      <c r="AJ329" s="97">
        <f t="shared" si="163"/>
        <v>0</v>
      </c>
      <c r="AK329" s="97">
        <v>1214.8389999999999</v>
      </c>
      <c r="AL329" s="97">
        <f t="shared" si="164"/>
        <v>1099.393</v>
      </c>
      <c r="AM329" s="97">
        <f t="shared" si="165"/>
        <v>952.30064272473726</v>
      </c>
      <c r="AN329" s="97">
        <v>731400.11349999998</v>
      </c>
      <c r="AO329" s="97">
        <f t="shared" ref="AO329:AO389" si="191">AN329-AK329</f>
        <v>730185.27449999994</v>
      </c>
      <c r="AP329" s="97">
        <f t="shared" si="186"/>
        <v>60105.518056302106</v>
      </c>
      <c r="AQ329" s="97">
        <v>862715.11349999998</v>
      </c>
      <c r="AR329" s="97">
        <f t="shared" si="187"/>
        <v>131315</v>
      </c>
      <c r="AS329" s="97">
        <f t="shared" si="188"/>
        <v>17.953921195282945</v>
      </c>
      <c r="AT329" s="97">
        <v>862838.21970000002</v>
      </c>
      <c r="AU329" s="97">
        <f t="shared" si="190"/>
        <v>123.10620000003837</v>
      </c>
      <c r="AV329" s="97">
        <f t="shared" si="189"/>
        <v>1.4269623665291031E-2</v>
      </c>
    </row>
    <row r="330" spans="1:48">
      <c r="A330" s="91" t="s">
        <v>3448</v>
      </c>
      <c r="B330" s="91" t="s">
        <v>14</v>
      </c>
      <c r="C330" s="95"/>
      <c r="D330" s="95"/>
      <c r="E330" s="99"/>
      <c r="F330" s="97"/>
      <c r="G330" s="95"/>
      <c r="H330" s="97"/>
      <c r="I330" s="97"/>
      <c r="J330" s="95"/>
      <c r="K330" s="97"/>
      <c r="L330" s="97"/>
      <c r="M330" s="95"/>
      <c r="N330" s="97"/>
      <c r="O330" s="97"/>
      <c r="P330" s="95"/>
      <c r="Q330" s="97"/>
      <c r="R330" s="97"/>
      <c r="S330" s="95"/>
      <c r="T330" s="97"/>
      <c r="U330" s="97"/>
      <c r="V330" s="95"/>
      <c r="W330" s="97"/>
      <c r="X330" s="97"/>
      <c r="Y330" s="95"/>
      <c r="Z330" s="97"/>
      <c r="AA330" s="97"/>
      <c r="AB330" s="99"/>
      <c r="AC330" s="97"/>
      <c r="AD330" s="97"/>
      <c r="AE330" s="97"/>
      <c r="AF330" s="97"/>
      <c r="AG330" s="97"/>
      <c r="AH330" s="97">
        <v>336000757.21522999</v>
      </c>
      <c r="AI330" s="97">
        <f t="shared" si="162"/>
        <v>336000757.21522999</v>
      </c>
      <c r="AJ330" s="97">
        <f t="shared" si="163"/>
        <v>0</v>
      </c>
      <c r="AK330" s="97">
        <v>369169092.87137002</v>
      </c>
      <c r="AL330" s="97">
        <f t="shared" si="164"/>
        <v>33168335.656140029</v>
      </c>
      <c r="AM330" s="97">
        <f t="shared" si="165"/>
        <v>9.8715062224974659</v>
      </c>
      <c r="AN330" s="97">
        <v>361066692.37859005</v>
      </c>
      <c r="AO330" s="97">
        <f t="shared" si="191"/>
        <v>-8102400.4927799702</v>
      </c>
      <c r="AP330" s="97">
        <f t="shared" si="186"/>
        <v>-2.1947667476061161</v>
      </c>
      <c r="AQ330" s="97">
        <v>395548639.10039002</v>
      </c>
      <c r="AR330" s="97">
        <f t="shared" si="187"/>
        <v>34481946.72179997</v>
      </c>
      <c r="AS330" s="97">
        <f t="shared" si="188"/>
        <v>9.5500214917759667</v>
      </c>
      <c r="AT330" s="97">
        <v>432732583.98297995</v>
      </c>
      <c r="AU330" s="97">
        <f t="shared" si="190"/>
        <v>37183944.882589936</v>
      </c>
      <c r="AV330" s="97">
        <f t="shared" si="189"/>
        <v>9.4005998774660604</v>
      </c>
    </row>
    <row r="331" spans="1:48">
      <c r="A331" s="91" t="s">
        <v>420</v>
      </c>
      <c r="B331" s="91" t="s">
        <v>8</v>
      </c>
      <c r="C331" s="95">
        <v>16754144291</v>
      </c>
      <c r="D331" s="95">
        <v>9810088756</v>
      </c>
      <c r="E331" s="99">
        <f t="shared" si="166"/>
        <v>-6944055535</v>
      </c>
      <c r="F331" s="97">
        <f t="shared" si="167"/>
        <v>-41.446793189731643</v>
      </c>
      <c r="G331" s="95">
        <v>16041946794</v>
      </c>
      <c r="H331" s="97">
        <f t="shared" si="168"/>
        <v>6231858038</v>
      </c>
      <c r="I331" s="97">
        <f t="shared" si="169"/>
        <v>63.52499139407378</v>
      </c>
      <c r="J331" s="95">
        <v>14320267053</v>
      </c>
      <c r="K331" s="97">
        <f t="shared" si="170"/>
        <v>-1721679741</v>
      </c>
      <c r="L331" s="97">
        <f t="shared" si="171"/>
        <v>-10.732361621121582</v>
      </c>
      <c r="M331" s="95">
        <v>17893071971</v>
      </c>
      <c r="N331" s="97">
        <f t="shared" si="172"/>
        <v>3572804918</v>
      </c>
      <c r="O331" s="97">
        <f t="shared" si="173"/>
        <v>24.949289735846939</v>
      </c>
      <c r="P331" s="95">
        <v>19850315783</v>
      </c>
      <c r="Q331" s="97">
        <f t="shared" si="174"/>
        <v>1957243812</v>
      </c>
      <c r="R331" s="97">
        <f t="shared" si="175"/>
        <v>10.938556638972791</v>
      </c>
      <c r="S331" s="95">
        <v>23269315776</v>
      </c>
      <c r="T331" s="97">
        <f t="shared" si="176"/>
        <v>3418999993</v>
      </c>
      <c r="U331" s="97">
        <f t="shared" si="177"/>
        <v>17.223907319036527</v>
      </c>
      <c r="V331" s="95">
        <v>28656652482</v>
      </c>
      <c r="W331" s="97">
        <f t="shared" si="178"/>
        <v>5387336706</v>
      </c>
      <c r="X331" s="97">
        <f t="shared" si="179"/>
        <v>23.152106223752849</v>
      </c>
      <c r="Y331" s="95">
        <v>34205812780</v>
      </c>
      <c r="Z331" s="97">
        <f t="shared" si="180"/>
        <v>5549160298</v>
      </c>
      <c r="AA331" s="97">
        <f t="shared" si="181"/>
        <v>19.364300493526152</v>
      </c>
      <c r="AB331" s="95">
        <v>37311450322</v>
      </c>
      <c r="AC331" s="97">
        <f t="shared" si="182"/>
        <v>3105637542</v>
      </c>
      <c r="AD331" s="97">
        <f t="shared" si="183"/>
        <v>9.079268374572445</v>
      </c>
      <c r="AE331" s="97">
        <v>47629713403.416206</v>
      </c>
      <c r="AF331" s="97">
        <f t="shared" si="184"/>
        <v>10318263081.416206</v>
      </c>
      <c r="AG331" s="97">
        <f t="shared" si="185"/>
        <v>27.654414375128795</v>
      </c>
      <c r="AH331" s="97">
        <v>0</v>
      </c>
      <c r="AI331" s="97">
        <f t="shared" si="162"/>
        <v>-47629713403.416206</v>
      </c>
      <c r="AJ331" s="97">
        <f t="shared" si="163"/>
        <v>-100</v>
      </c>
      <c r="AK331" s="97">
        <v>0</v>
      </c>
      <c r="AL331" s="97">
        <f t="shared" si="164"/>
        <v>0</v>
      </c>
      <c r="AM331" s="97">
        <f t="shared" si="165"/>
        <v>0</v>
      </c>
      <c r="AN331" s="98">
        <v>0</v>
      </c>
      <c r="AO331" s="97">
        <f t="shared" si="191"/>
        <v>0</v>
      </c>
      <c r="AP331" s="97">
        <f t="shared" si="186"/>
        <v>0</v>
      </c>
      <c r="AQ331" s="98">
        <v>0</v>
      </c>
      <c r="AR331" s="97">
        <f t="shared" si="187"/>
        <v>0</v>
      </c>
      <c r="AS331" s="97">
        <f t="shared" si="188"/>
        <v>0</v>
      </c>
      <c r="AT331" s="97">
        <v>0</v>
      </c>
      <c r="AU331" s="97">
        <f t="shared" si="190"/>
        <v>0</v>
      </c>
      <c r="AV331" s="97">
        <f t="shared" si="189"/>
        <v>0</v>
      </c>
    </row>
    <row r="332" spans="1:48">
      <c r="A332" s="91" t="s">
        <v>3459</v>
      </c>
      <c r="B332" s="91" t="s">
        <v>13</v>
      </c>
      <c r="C332" s="95"/>
      <c r="D332" s="95"/>
      <c r="E332" s="99"/>
      <c r="F332" s="97"/>
      <c r="G332" s="95"/>
      <c r="H332" s="97"/>
      <c r="I332" s="97"/>
      <c r="J332" s="95"/>
      <c r="K332" s="97"/>
      <c r="L332" s="97"/>
      <c r="M332" s="95"/>
      <c r="N332" s="97"/>
      <c r="O332" s="97"/>
      <c r="P332" s="95"/>
      <c r="Q332" s="97"/>
      <c r="R332" s="97"/>
      <c r="S332" s="95"/>
      <c r="T332" s="97"/>
      <c r="U332" s="97"/>
      <c r="V332" s="95"/>
      <c r="W332" s="97"/>
      <c r="X332" s="97"/>
      <c r="Y332" s="95"/>
      <c r="Z332" s="97"/>
      <c r="AA332" s="97"/>
      <c r="AB332" s="95"/>
      <c r="AC332" s="97"/>
      <c r="AD332" s="97"/>
      <c r="AE332" s="97"/>
      <c r="AF332" s="97"/>
      <c r="AG332" s="97"/>
      <c r="AH332" s="97">
        <v>38221118.814000003</v>
      </c>
      <c r="AI332" s="97">
        <f t="shared" ref="AI332:AI383" si="192">AH332-AE332</f>
        <v>38221118.814000003</v>
      </c>
      <c r="AJ332" s="97">
        <f t="shared" ref="AJ332:AJ383" si="193">IFERROR(AI332/AE332*100,0)</f>
        <v>0</v>
      </c>
      <c r="AK332" s="97">
        <v>42122749.942400001</v>
      </c>
      <c r="AL332" s="97">
        <f t="shared" ref="AL332:AL383" si="194">AK332-AH332</f>
        <v>3901631.1283999979</v>
      </c>
      <c r="AM332" s="97">
        <f t="shared" ref="AM332:AM383" si="195">IFERROR(AL332/AH332*100,0)</f>
        <v>10.208050547622562</v>
      </c>
      <c r="AN332" s="97">
        <v>39514997.438099995</v>
      </c>
      <c r="AO332" s="97">
        <f t="shared" si="191"/>
        <v>-2607752.5043000057</v>
      </c>
      <c r="AP332" s="97">
        <f t="shared" si="186"/>
        <v>-6.190841072498662</v>
      </c>
      <c r="AQ332" s="97">
        <v>39685096.14779</v>
      </c>
      <c r="AR332" s="97">
        <f t="shared" si="187"/>
        <v>170098.70969000459</v>
      </c>
      <c r="AS332" s="97">
        <f t="shared" si="188"/>
        <v>0.43046620452516338</v>
      </c>
      <c r="AT332" s="97">
        <v>39894386.010789998</v>
      </c>
      <c r="AU332" s="97">
        <f t="shared" si="190"/>
        <v>209289.86299999803</v>
      </c>
      <c r="AV332" s="97">
        <f t="shared" si="189"/>
        <v>0.52737647962496637</v>
      </c>
    </row>
    <row r="333" spans="1:48" ht="25.5">
      <c r="A333" s="91" t="s">
        <v>421</v>
      </c>
      <c r="B333" s="91" t="s">
        <v>7</v>
      </c>
      <c r="C333" s="95">
        <v>29783906149</v>
      </c>
      <c r="D333" s="95">
        <v>34759579841</v>
      </c>
      <c r="E333" s="99">
        <f t="shared" si="166"/>
        <v>4975673692</v>
      </c>
      <c r="F333" s="97">
        <f t="shared" si="167"/>
        <v>16.705913815025429</v>
      </c>
      <c r="G333" s="95">
        <v>24259004247</v>
      </c>
      <c r="H333" s="97">
        <f t="shared" si="168"/>
        <v>-10500575594</v>
      </c>
      <c r="I333" s="97">
        <f t="shared" si="169"/>
        <v>-30.209155697602093</v>
      </c>
      <c r="J333" s="95">
        <v>31816858509</v>
      </c>
      <c r="K333" s="97">
        <f t="shared" si="170"/>
        <v>7557854262</v>
      </c>
      <c r="L333" s="97">
        <f t="shared" si="171"/>
        <v>31.154841250067573</v>
      </c>
      <c r="M333" s="95">
        <v>35388148741</v>
      </c>
      <c r="N333" s="97">
        <f t="shared" si="172"/>
        <v>3571290232</v>
      </c>
      <c r="O333" s="97">
        <f t="shared" si="173"/>
        <v>11.224521839545513</v>
      </c>
      <c r="P333" s="95">
        <v>42587572507</v>
      </c>
      <c r="Q333" s="97">
        <f t="shared" si="174"/>
        <v>7199423766</v>
      </c>
      <c r="R333" s="97">
        <f t="shared" si="175"/>
        <v>20.344166118130083</v>
      </c>
      <c r="S333" s="95">
        <v>47861111159</v>
      </c>
      <c r="T333" s="97">
        <f t="shared" si="176"/>
        <v>5273538652</v>
      </c>
      <c r="U333" s="97">
        <f t="shared" si="177"/>
        <v>12.382811091506102</v>
      </c>
      <c r="V333" s="95">
        <v>48869493349</v>
      </c>
      <c r="W333" s="97">
        <f t="shared" si="178"/>
        <v>1008382190</v>
      </c>
      <c r="X333" s="97">
        <f t="shared" si="179"/>
        <v>2.10689255970268</v>
      </c>
      <c r="Y333" s="95">
        <v>34754654799</v>
      </c>
      <c r="Z333" s="97">
        <f t="shared" si="180"/>
        <v>-14114838550</v>
      </c>
      <c r="AA333" s="97">
        <f t="shared" si="181"/>
        <v>-28.882719223625486</v>
      </c>
      <c r="AB333" s="95">
        <v>31552442743</v>
      </c>
      <c r="AC333" s="97">
        <f t="shared" si="182"/>
        <v>-3202212056</v>
      </c>
      <c r="AD333" s="97">
        <f t="shared" si="183"/>
        <v>-9.2137645288657488</v>
      </c>
      <c r="AE333" s="97">
        <v>31801251613.7612</v>
      </c>
      <c r="AF333" s="97">
        <f t="shared" si="184"/>
        <v>248808870.76119995</v>
      </c>
      <c r="AG333" s="97">
        <f t="shared" si="185"/>
        <v>0.78855660332795907</v>
      </c>
      <c r="AH333" s="97">
        <v>0</v>
      </c>
      <c r="AI333" s="97">
        <f t="shared" si="192"/>
        <v>-31801251613.7612</v>
      </c>
      <c r="AJ333" s="97">
        <f t="shared" si="193"/>
        <v>-100</v>
      </c>
      <c r="AK333" s="97">
        <v>0</v>
      </c>
      <c r="AL333" s="97">
        <f t="shared" si="194"/>
        <v>0</v>
      </c>
      <c r="AM333" s="97">
        <f t="shared" si="195"/>
        <v>0</v>
      </c>
      <c r="AN333" s="98">
        <v>0</v>
      </c>
      <c r="AO333" s="97">
        <f t="shared" si="191"/>
        <v>0</v>
      </c>
      <c r="AP333" s="97">
        <f t="shared" si="186"/>
        <v>0</v>
      </c>
      <c r="AQ333" s="98">
        <v>0</v>
      </c>
      <c r="AR333" s="97">
        <f t="shared" si="187"/>
        <v>0</v>
      </c>
      <c r="AS333" s="97">
        <f t="shared" si="188"/>
        <v>0</v>
      </c>
      <c r="AT333" s="97">
        <v>0</v>
      </c>
      <c r="AU333" s="97">
        <f t="shared" si="190"/>
        <v>0</v>
      </c>
      <c r="AV333" s="97">
        <f t="shared" si="189"/>
        <v>0</v>
      </c>
    </row>
    <row r="334" spans="1:48">
      <c r="A334" s="91" t="s">
        <v>3464</v>
      </c>
      <c r="B334" s="91" t="s">
        <v>181</v>
      </c>
      <c r="C334" s="95"/>
      <c r="D334" s="95"/>
      <c r="E334" s="99"/>
      <c r="F334" s="97"/>
      <c r="G334" s="95"/>
      <c r="H334" s="97"/>
      <c r="I334" s="97"/>
      <c r="J334" s="95"/>
      <c r="K334" s="97"/>
      <c r="L334" s="97"/>
      <c r="M334" s="95"/>
      <c r="N334" s="97"/>
      <c r="O334" s="97"/>
      <c r="P334" s="95"/>
      <c r="Q334" s="97"/>
      <c r="R334" s="97"/>
      <c r="S334" s="95"/>
      <c r="T334" s="97"/>
      <c r="U334" s="97"/>
      <c r="V334" s="95"/>
      <c r="W334" s="97"/>
      <c r="X334" s="97"/>
      <c r="Y334" s="95"/>
      <c r="Z334" s="97"/>
      <c r="AA334" s="97"/>
      <c r="AB334" s="95"/>
      <c r="AC334" s="97"/>
      <c r="AD334" s="97"/>
      <c r="AE334" s="97"/>
      <c r="AF334" s="97"/>
      <c r="AG334" s="97"/>
      <c r="AH334" s="97">
        <v>41475.706729999998</v>
      </c>
      <c r="AI334" s="97">
        <f t="shared" si="192"/>
        <v>41475.706729999998</v>
      </c>
      <c r="AJ334" s="97">
        <f t="shared" si="193"/>
        <v>0</v>
      </c>
      <c r="AK334" s="97">
        <v>41475.706729999998</v>
      </c>
      <c r="AL334" s="97">
        <f t="shared" si="194"/>
        <v>0</v>
      </c>
      <c r="AM334" s="97">
        <f t="shared" si="195"/>
        <v>0</v>
      </c>
      <c r="AN334" s="97">
        <v>0</v>
      </c>
      <c r="AO334" s="97">
        <f t="shared" si="191"/>
        <v>-41475.706729999998</v>
      </c>
      <c r="AP334" s="97">
        <f t="shared" si="186"/>
        <v>-100</v>
      </c>
      <c r="AQ334" s="97">
        <v>0</v>
      </c>
      <c r="AR334" s="97">
        <f t="shared" si="187"/>
        <v>0</v>
      </c>
      <c r="AS334" s="97">
        <f t="shared" si="188"/>
        <v>0</v>
      </c>
      <c r="AT334" s="97">
        <v>0</v>
      </c>
      <c r="AU334" s="97">
        <f t="shared" si="190"/>
        <v>0</v>
      </c>
      <c r="AV334" s="97">
        <f t="shared" si="189"/>
        <v>0</v>
      </c>
    </row>
    <row r="335" spans="1:48">
      <c r="A335" s="91" t="s">
        <v>422</v>
      </c>
      <c r="B335" s="91" t="s">
        <v>10</v>
      </c>
      <c r="C335" s="95">
        <v>1615547796</v>
      </c>
      <c r="D335" s="95">
        <v>1969186661</v>
      </c>
      <c r="E335" s="99">
        <f t="shared" si="166"/>
        <v>353638865</v>
      </c>
      <c r="F335" s="97">
        <f t="shared" si="167"/>
        <v>21.889718513781439</v>
      </c>
      <c r="G335" s="95">
        <v>2186084986</v>
      </c>
      <c r="H335" s="97">
        <f t="shared" si="168"/>
        <v>216898325</v>
      </c>
      <c r="I335" s="97">
        <f t="shared" si="169"/>
        <v>11.014614779578785</v>
      </c>
      <c r="J335" s="95">
        <v>2081781372</v>
      </c>
      <c r="K335" s="97">
        <f t="shared" si="170"/>
        <v>-104303614</v>
      </c>
      <c r="L335" s="97">
        <f t="shared" si="171"/>
        <v>-4.7712515601166112</v>
      </c>
      <c r="M335" s="95">
        <v>2450896759</v>
      </c>
      <c r="N335" s="97">
        <f t="shared" si="172"/>
        <v>369115387</v>
      </c>
      <c r="O335" s="97">
        <f t="shared" si="173"/>
        <v>17.730746944160856</v>
      </c>
      <c r="P335" s="95">
        <v>2912703246</v>
      </c>
      <c r="Q335" s="97">
        <f t="shared" si="174"/>
        <v>461806487</v>
      </c>
      <c r="R335" s="97">
        <f t="shared" si="175"/>
        <v>18.842347614365586</v>
      </c>
      <c r="S335" s="95">
        <v>3215043683</v>
      </c>
      <c r="T335" s="97">
        <f t="shared" si="176"/>
        <v>302340437</v>
      </c>
      <c r="U335" s="97">
        <f t="shared" si="177"/>
        <v>10.38006317379577</v>
      </c>
      <c r="V335" s="95">
        <v>3609338815</v>
      </c>
      <c r="W335" s="97">
        <f t="shared" si="178"/>
        <v>394295132</v>
      </c>
      <c r="X335" s="97">
        <f t="shared" si="179"/>
        <v>12.264067641907682</v>
      </c>
      <c r="Y335" s="95">
        <v>3506328615</v>
      </c>
      <c r="Z335" s="97">
        <f t="shared" si="180"/>
        <v>-103010200</v>
      </c>
      <c r="AA335" s="97">
        <f t="shared" si="181"/>
        <v>-2.8539908631437254</v>
      </c>
      <c r="AB335" s="95">
        <v>4238003212</v>
      </c>
      <c r="AC335" s="97">
        <f t="shared" si="182"/>
        <v>731674597</v>
      </c>
      <c r="AD335" s="97">
        <f t="shared" si="183"/>
        <v>20.867256818710931</v>
      </c>
      <c r="AE335" s="97">
        <v>43541806739.520706</v>
      </c>
      <c r="AF335" s="97">
        <f t="shared" si="184"/>
        <v>39303803527.520706</v>
      </c>
      <c r="AG335" s="97">
        <f t="shared" si="185"/>
        <v>927.41325481375566</v>
      </c>
      <c r="AH335" s="97">
        <v>0</v>
      </c>
      <c r="AI335" s="97">
        <f t="shared" si="192"/>
        <v>-43541806739.520706</v>
      </c>
      <c r="AJ335" s="97">
        <f t="shared" si="193"/>
        <v>-100</v>
      </c>
      <c r="AK335" s="97">
        <v>0</v>
      </c>
      <c r="AL335" s="97">
        <f t="shared" si="194"/>
        <v>0</v>
      </c>
      <c r="AM335" s="97">
        <f t="shared" si="195"/>
        <v>0</v>
      </c>
      <c r="AN335" s="98">
        <v>0</v>
      </c>
      <c r="AO335" s="97">
        <f t="shared" si="191"/>
        <v>0</v>
      </c>
      <c r="AP335" s="97">
        <f t="shared" si="186"/>
        <v>0</v>
      </c>
      <c r="AQ335" s="98">
        <v>0</v>
      </c>
      <c r="AR335" s="97">
        <f t="shared" si="187"/>
        <v>0</v>
      </c>
      <c r="AS335" s="97">
        <f t="shared" si="188"/>
        <v>0</v>
      </c>
      <c r="AT335" s="97">
        <v>0</v>
      </c>
      <c r="AU335" s="97">
        <f t="shared" si="190"/>
        <v>0</v>
      </c>
      <c r="AV335" s="97">
        <f t="shared" si="189"/>
        <v>0</v>
      </c>
    </row>
    <row r="336" spans="1:48" ht="25.5">
      <c r="A336" s="91" t="s">
        <v>423</v>
      </c>
      <c r="B336" s="91" t="s">
        <v>3466</v>
      </c>
      <c r="C336" s="95">
        <v>13815373203</v>
      </c>
      <c r="D336" s="95">
        <v>6817241516</v>
      </c>
      <c r="E336" s="99">
        <f t="shared" si="166"/>
        <v>-6998131687</v>
      </c>
      <c r="F336" s="97">
        <f t="shared" si="167"/>
        <v>-50.654669867914684</v>
      </c>
      <c r="G336" s="95">
        <v>9083604612</v>
      </c>
      <c r="H336" s="97">
        <f t="shared" si="168"/>
        <v>2266363096</v>
      </c>
      <c r="I336" s="97">
        <f t="shared" si="169"/>
        <v>33.244576867063721</v>
      </c>
      <c r="J336" s="95">
        <v>20445539630</v>
      </c>
      <c r="K336" s="97">
        <f t="shared" si="170"/>
        <v>11361935018</v>
      </c>
      <c r="L336" s="97">
        <f t="shared" si="171"/>
        <v>125.08178749865648</v>
      </c>
      <c r="M336" s="95">
        <v>47734447942</v>
      </c>
      <c r="N336" s="97">
        <f t="shared" si="172"/>
        <v>27288908312</v>
      </c>
      <c r="O336" s="97">
        <f t="shared" si="173"/>
        <v>133.4712059737403</v>
      </c>
      <c r="P336" s="95">
        <v>29013838389</v>
      </c>
      <c r="Q336" s="97">
        <f t="shared" si="174"/>
        <v>-18720609553</v>
      </c>
      <c r="R336" s="97">
        <f t="shared" si="175"/>
        <v>-39.218238316585499</v>
      </c>
      <c r="S336" s="95">
        <v>29900990001</v>
      </c>
      <c r="T336" s="97">
        <f t="shared" si="176"/>
        <v>887151612</v>
      </c>
      <c r="U336" s="97">
        <f t="shared" si="177"/>
        <v>3.0576844059914019</v>
      </c>
      <c r="V336" s="95">
        <v>12407151444</v>
      </c>
      <c r="W336" s="97">
        <f t="shared" si="178"/>
        <v>-17493838557</v>
      </c>
      <c r="X336" s="97">
        <f t="shared" si="179"/>
        <v>-58.505884107566139</v>
      </c>
      <c r="Y336" s="95">
        <v>62451342770</v>
      </c>
      <c r="Z336" s="97">
        <f t="shared" si="180"/>
        <v>50044191326</v>
      </c>
      <c r="AA336" s="97">
        <f t="shared" si="181"/>
        <v>403.34956457874921</v>
      </c>
      <c r="AB336" s="95">
        <v>52760819900</v>
      </c>
      <c r="AC336" s="97">
        <f t="shared" si="182"/>
        <v>-9690522870</v>
      </c>
      <c r="AD336" s="97">
        <f t="shared" si="183"/>
        <v>-15.516916754999022</v>
      </c>
      <c r="AE336" s="97">
        <v>59308644021.877602</v>
      </c>
      <c r="AF336" s="97">
        <f t="shared" si="184"/>
        <v>6547824121.8776016</v>
      </c>
      <c r="AG336" s="97">
        <f t="shared" si="185"/>
        <v>12.410391146854792</v>
      </c>
      <c r="AH336" s="97">
        <v>25802990577.216999</v>
      </c>
      <c r="AI336" s="97">
        <f t="shared" si="192"/>
        <v>-33505653444.660603</v>
      </c>
      <c r="AJ336" s="97">
        <f t="shared" si="193"/>
        <v>-56.493710145018881</v>
      </c>
      <c r="AK336" s="97">
        <v>42511035270.295998</v>
      </c>
      <c r="AL336" s="97">
        <f t="shared" si="194"/>
        <v>16708044693.078999</v>
      </c>
      <c r="AM336" s="97">
        <f t="shared" si="195"/>
        <v>64.752357456703209</v>
      </c>
      <c r="AN336" s="97">
        <v>43335619603.190704</v>
      </c>
      <c r="AO336" s="97">
        <f t="shared" si="191"/>
        <v>824584332.89470673</v>
      </c>
      <c r="AP336" s="97">
        <f t="shared" si="186"/>
        <v>1.9396947819590591</v>
      </c>
      <c r="AQ336" s="97">
        <v>49578693702.097603</v>
      </c>
      <c r="AR336" s="97">
        <f t="shared" si="187"/>
        <v>6243074098.9068985</v>
      </c>
      <c r="AS336" s="97">
        <f t="shared" si="188"/>
        <v>14.406333995158189</v>
      </c>
      <c r="AT336" s="97">
        <v>165985651174.78101</v>
      </c>
      <c r="AU336" s="97">
        <f t="shared" si="190"/>
        <v>116406957472.68341</v>
      </c>
      <c r="AV336" s="97">
        <f t="shared" si="189"/>
        <v>234.79230447686925</v>
      </c>
    </row>
    <row r="337" spans="1:48" ht="25.5">
      <c r="A337" s="91" t="s">
        <v>424</v>
      </c>
      <c r="B337" s="91" t="s">
        <v>3468</v>
      </c>
      <c r="C337" s="95">
        <v>-5645527746</v>
      </c>
      <c r="D337" s="95">
        <v>-6781149604</v>
      </c>
      <c r="E337" s="99">
        <f t="shared" si="166"/>
        <v>-1135621858</v>
      </c>
      <c r="F337" s="97">
        <f t="shared" si="167"/>
        <v>20.115424263119014</v>
      </c>
      <c r="G337" s="95">
        <v>-11627671863</v>
      </c>
      <c r="H337" s="97">
        <f t="shared" si="168"/>
        <v>-4846522259</v>
      </c>
      <c r="I337" s="97">
        <f t="shared" si="169"/>
        <v>71.470510783911621</v>
      </c>
      <c r="J337" s="95">
        <v>-10406227728</v>
      </c>
      <c r="K337" s="97">
        <f t="shared" si="170"/>
        <v>1221444135</v>
      </c>
      <c r="L337" s="97">
        <f t="shared" si="171"/>
        <v>-10.504631962368268</v>
      </c>
      <c r="M337" s="95">
        <v>-20572688075</v>
      </c>
      <c r="N337" s="97">
        <f t="shared" si="172"/>
        <v>-10166460347</v>
      </c>
      <c r="O337" s="97">
        <f t="shared" si="173"/>
        <v>97.695924140167918</v>
      </c>
      <c r="P337" s="95">
        <v>-15092924960</v>
      </c>
      <c r="Q337" s="97">
        <f t="shared" si="174"/>
        <v>5479763115</v>
      </c>
      <c r="R337" s="97">
        <f t="shared" si="175"/>
        <v>-26.636106545838445</v>
      </c>
      <c r="S337" s="95">
        <v>-14578312493</v>
      </c>
      <c r="T337" s="97">
        <f t="shared" si="176"/>
        <v>514612467</v>
      </c>
      <c r="U337" s="97">
        <f t="shared" si="177"/>
        <v>-3.4096271489048737</v>
      </c>
      <c r="V337" s="95">
        <v>-14318962920</v>
      </c>
      <c r="W337" s="97">
        <f t="shared" si="178"/>
        <v>259349573</v>
      </c>
      <c r="X337" s="97">
        <f t="shared" si="179"/>
        <v>-1.7790095604311589</v>
      </c>
      <c r="Y337" s="95">
        <v>-12213645115</v>
      </c>
      <c r="Z337" s="97">
        <f t="shared" si="180"/>
        <v>2105317805</v>
      </c>
      <c r="AA337" s="97">
        <f t="shared" si="181"/>
        <v>-14.703004796942377</v>
      </c>
      <c r="AB337" s="95">
        <v>-12701471988</v>
      </c>
      <c r="AC337" s="97">
        <f t="shared" si="182"/>
        <v>-487826873</v>
      </c>
      <c r="AD337" s="97">
        <f t="shared" si="183"/>
        <v>3.9941137015753219</v>
      </c>
      <c r="AE337" s="97">
        <v>-15176780718.0588</v>
      </c>
      <c r="AF337" s="97">
        <f t="shared" si="184"/>
        <v>-2475308730.0587997</v>
      </c>
      <c r="AG337" s="97">
        <f t="shared" si="185"/>
        <v>19.488361131665709</v>
      </c>
      <c r="AH337" s="97">
        <v>14601409846.351</v>
      </c>
      <c r="AI337" s="97">
        <f t="shared" si="192"/>
        <v>29778190564.409798</v>
      </c>
      <c r="AJ337" s="97">
        <f t="shared" si="193"/>
        <v>-196.20887405309105</v>
      </c>
      <c r="AK337" s="97">
        <v>22366301862.761002</v>
      </c>
      <c r="AL337" s="97">
        <f t="shared" si="194"/>
        <v>7764892016.4100018</v>
      </c>
      <c r="AM337" s="97">
        <f t="shared" si="195"/>
        <v>53.179056667260838</v>
      </c>
      <c r="AN337" s="97">
        <v>27512037899.610897</v>
      </c>
      <c r="AO337" s="97">
        <f t="shared" si="191"/>
        <v>5145736036.8498955</v>
      </c>
      <c r="AP337" s="97">
        <f t="shared" si="186"/>
        <v>23.006646643794699</v>
      </c>
      <c r="AQ337" s="97">
        <v>-35780151317.433403</v>
      </c>
      <c r="AR337" s="97">
        <f t="shared" si="187"/>
        <v>-63292189217.044296</v>
      </c>
      <c r="AS337" s="97">
        <f t="shared" si="188"/>
        <v>-230.05271164568816</v>
      </c>
      <c r="AT337" s="97">
        <v>-51941214164.984398</v>
      </c>
      <c r="AU337" s="97">
        <f t="shared" si="190"/>
        <v>-16161062847.550995</v>
      </c>
      <c r="AV337" s="97">
        <f t="shared" si="189"/>
        <v>45.167676078766981</v>
      </c>
    </row>
    <row r="338" spans="1:48">
      <c r="A338" s="91" t="s">
        <v>425</v>
      </c>
      <c r="B338" s="91" t="s">
        <v>2</v>
      </c>
      <c r="C338" s="95">
        <v>204333</v>
      </c>
      <c r="D338" s="95">
        <v>3464434</v>
      </c>
      <c r="E338" s="99">
        <f t="shared" si="166"/>
        <v>3260101</v>
      </c>
      <c r="F338" s="97">
        <f t="shared" si="167"/>
        <v>1595.4843319483393</v>
      </c>
      <c r="G338" s="95">
        <v>0</v>
      </c>
      <c r="H338" s="97">
        <f t="shared" si="168"/>
        <v>-3464434</v>
      </c>
      <c r="I338" s="97">
        <f t="shared" si="169"/>
        <v>-100</v>
      </c>
      <c r="J338" s="95">
        <v>0</v>
      </c>
      <c r="K338" s="97">
        <f t="shared" si="170"/>
        <v>0</v>
      </c>
      <c r="L338" s="97">
        <f t="shared" si="171"/>
        <v>0</v>
      </c>
      <c r="M338" s="95">
        <v>0</v>
      </c>
      <c r="N338" s="97">
        <f t="shared" si="172"/>
        <v>0</v>
      </c>
      <c r="O338" s="97">
        <f t="shared" si="173"/>
        <v>0</v>
      </c>
      <c r="P338" s="95">
        <v>-36396018</v>
      </c>
      <c r="Q338" s="97">
        <f t="shared" si="174"/>
        <v>-36396018</v>
      </c>
      <c r="R338" s="97">
        <f t="shared" si="175"/>
        <v>0</v>
      </c>
      <c r="S338" s="95">
        <v>2775274</v>
      </c>
      <c r="T338" s="97">
        <f t="shared" si="176"/>
        <v>39171292</v>
      </c>
      <c r="U338" s="97">
        <f t="shared" si="177"/>
        <v>-107.62521328569517</v>
      </c>
      <c r="V338" s="95">
        <v>0</v>
      </c>
      <c r="W338" s="97">
        <f t="shared" si="178"/>
        <v>-2775274</v>
      </c>
      <c r="X338" s="97">
        <f t="shared" si="179"/>
        <v>-100</v>
      </c>
      <c r="Y338" s="95">
        <v>0</v>
      </c>
      <c r="Z338" s="97">
        <f t="shared" si="180"/>
        <v>0</v>
      </c>
      <c r="AA338" s="97">
        <f t="shared" si="181"/>
        <v>0</v>
      </c>
      <c r="AB338" s="95">
        <v>0</v>
      </c>
      <c r="AC338" s="97">
        <f t="shared" si="182"/>
        <v>0</v>
      </c>
      <c r="AD338" s="97">
        <f t="shared" si="183"/>
        <v>0</v>
      </c>
      <c r="AE338" s="97">
        <v>0</v>
      </c>
      <c r="AF338" s="97">
        <f t="shared" si="184"/>
        <v>0</v>
      </c>
      <c r="AG338" s="97">
        <f t="shared" si="185"/>
        <v>0</v>
      </c>
      <c r="AH338" s="97">
        <v>0</v>
      </c>
      <c r="AI338" s="97">
        <f t="shared" si="192"/>
        <v>0</v>
      </c>
      <c r="AJ338" s="97">
        <f t="shared" si="193"/>
        <v>0</v>
      </c>
      <c r="AK338" s="97">
        <v>0</v>
      </c>
      <c r="AL338" s="97">
        <f t="shared" si="194"/>
        <v>0</v>
      </c>
      <c r="AM338" s="97">
        <f t="shared" si="195"/>
        <v>0</v>
      </c>
      <c r="AN338" s="98">
        <v>0</v>
      </c>
      <c r="AO338" s="97">
        <f t="shared" si="191"/>
        <v>0</v>
      </c>
      <c r="AP338" s="97">
        <f t="shared" si="186"/>
        <v>0</v>
      </c>
      <c r="AQ338" s="98">
        <v>0</v>
      </c>
      <c r="AR338" s="97">
        <f t="shared" si="187"/>
        <v>0</v>
      </c>
      <c r="AS338" s="97">
        <f t="shared" si="188"/>
        <v>0</v>
      </c>
      <c r="AT338" s="97">
        <v>0</v>
      </c>
      <c r="AU338" s="97">
        <f t="shared" si="190"/>
        <v>0</v>
      </c>
      <c r="AV338" s="97">
        <f t="shared" si="189"/>
        <v>0</v>
      </c>
    </row>
    <row r="339" spans="1:48" ht="25.5">
      <c r="A339" s="91" t="s">
        <v>3471</v>
      </c>
      <c r="B339" s="91" t="s">
        <v>3472</v>
      </c>
      <c r="C339" s="95"/>
      <c r="D339" s="95"/>
      <c r="E339" s="99"/>
      <c r="F339" s="97"/>
      <c r="G339" s="95"/>
      <c r="H339" s="97"/>
      <c r="I339" s="97"/>
      <c r="J339" s="95"/>
      <c r="K339" s="97"/>
      <c r="L339" s="97"/>
      <c r="M339" s="95"/>
      <c r="N339" s="97"/>
      <c r="O339" s="97"/>
      <c r="P339" s="95"/>
      <c r="Q339" s="97"/>
      <c r="R339" s="97"/>
      <c r="S339" s="95"/>
      <c r="T339" s="97"/>
      <c r="U339" s="97"/>
      <c r="V339" s="95"/>
      <c r="W339" s="97"/>
      <c r="X339" s="97"/>
      <c r="Y339" s="95"/>
      <c r="Z339" s="97"/>
      <c r="AA339" s="97"/>
      <c r="AB339" s="95"/>
      <c r="AC339" s="97"/>
      <c r="AD339" s="97"/>
      <c r="AE339" s="97"/>
      <c r="AF339" s="97"/>
      <c r="AG339" s="97"/>
      <c r="AH339" s="97">
        <v>6581642584.4207001</v>
      </c>
      <c r="AI339" s="97">
        <f t="shared" si="192"/>
        <v>6581642584.4207001</v>
      </c>
      <c r="AJ339" s="97">
        <f t="shared" si="193"/>
        <v>0</v>
      </c>
      <c r="AK339" s="97">
        <v>0</v>
      </c>
      <c r="AL339" s="97">
        <f t="shared" si="194"/>
        <v>-6581642584.4207001</v>
      </c>
      <c r="AM339" s="97">
        <f t="shared" si="195"/>
        <v>-100</v>
      </c>
      <c r="AN339" s="98">
        <v>0</v>
      </c>
      <c r="AO339" s="97">
        <f t="shared" si="191"/>
        <v>0</v>
      </c>
      <c r="AP339" s="97">
        <f t="shared" si="186"/>
        <v>0</v>
      </c>
      <c r="AQ339" s="98">
        <v>0</v>
      </c>
      <c r="AR339" s="97">
        <f t="shared" si="187"/>
        <v>0</v>
      </c>
      <c r="AS339" s="97">
        <f t="shared" si="188"/>
        <v>0</v>
      </c>
      <c r="AT339" s="97">
        <v>0</v>
      </c>
      <c r="AU339" s="97">
        <f t="shared" si="190"/>
        <v>0</v>
      </c>
      <c r="AV339" s="97">
        <f t="shared" si="189"/>
        <v>0</v>
      </c>
    </row>
    <row r="340" spans="1:48" ht="38.25">
      <c r="A340" s="91" t="s">
        <v>3494</v>
      </c>
      <c r="B340" s="91" t="s">
        <v>3495</v>
      </c>
      <c r="C340" s="95"/>
      <c r="D340" s="95"/>
      <c r="E340" s="99"/>
      <c r="F340" s="97"/>
      <c r="G340" s="95"/>
      <c r="H340" s="97"/>
      <c r="I340" s="97"/>
      <c r="J340" s="95"/>
      <c r="K340" s="97"/>
      <c r="L340" s="97"/>
      <c r="M340" s="95"/>
      <c r="N340" s="97"/>
      <c r="O340" s="97"/>
      <c r="P340" s="95"/>
      <c r="Q340" s="97"/>
      <c r="R340" s="97"/>
      <c r="S340" s="95"/>
      <c r="T340" s="97"/>
      <c r="U340" s="97"/>
      <c r="V340" s="95"/>
      <c r="W340" s="97"/>
      <c r="X340" s="97"/>
      <c r="Y340" s="95"/>
      <c r="Z340" s="97"/>
      <c r="AA340" s="97"/>
      <c r="AB340" s="95"/>
      <c r="AC340" s="97"/>
      <c r="AD340" s="97"/>
      <c r="AE340" s="97"/>
      <c r="AF340" s="97"/>
      <c r="AG340" s="97"/>
      <c r="AH340" s="97">
        <v>905796195.21331</v>
      </c>
      <c r="AI340" s="97">
        <f t="shared" si="192"/>
        <v>905796195.21331</v>
      </c>
      <c r="AJ340" s="97">
        <f t="shared" si="193"/>
        <v>0</v>
      </c>
      <c r="AK340" s="97">
        <v>970506938.13507998</v>
      </c>
      <c r="AL340" s="97">
        <f t="shared" si="194"/>
        <v>64710742.921769977</v>
      </c>
      <c r="AM340" s="97">
        <f t="shared" si="195"/>
        <v>7.1440731660979164</v>
      </c>
      <c r="AN340" s="97">
        <v>968828086.94370997</v>
      </c>
      <c r="AO340" s="97">
        <f t="shared" si="191"/>
        <v>-1678851.1913700104</v>
      </c>
      <c r="AP340" s="97">
        <f t="shared" si="186"/>
        <v>-0.17298703650651692</v>
      </c>
      <c r="AQ340" s="97">
        <v>971807080.74061</v>
      </c>
      <c r="AR340" s="97">
        <f t="shared" si="187"/>
        <v>2978993.796900034</v>
      </c>
      <c r="AS340" s="97">
        <f t="shared" si="188"/>
        <v>0.30748425206144098</v>
      </c>
      <c r="AT340" s="97">
        <v>923800304.77124</v>
      </c>
      <c r="AU340" s="97">
        <f t="shared" si="190"/>
        <v>-48006775.969370008</v>
      </c>
      <c r="AV340" s="97">
        <f t="shared" si="189"/>
        <v>-4.939949185468401</v>
      </c>
    </row>
    <row r="341" spans="1:48" ht="25.5">
      <c r="A341" s="91" t="s">
        <v>3503</v>
      </c>
      <c r="B341" s="91" t="s">
        <v>3504</v>
      </c>
      <c r="C341" s="95"/>
      <c r="D341" s="95"/>
      <c r="E341" s="99"/>
      <c r="F341" s="97"/>
      <c r="G341" s="95"/>
      <c r="H341" s="97"/>
      <c r="I341" s="97"/>
      <c r="J341" s="95"/>
      <c r="K341" s="97"/>
      <c r="L341" s="97"/>
      <c r="M341" s="95"/>
      <c r="N341" s="97"/>
      <c r="O341" s="97"/>
      <c r="P341" s="95"/>
      <c r="Q341" s="97"/>
      <c r="R341" s="97"/>
      <c r="S341" s="95"/>
      <c r="T341" s="97"/>
      <c r="U341" s="97"/>
      <c r="V341" s="95"/>
      <c r="W341" s="97"/>
      <c r="X341" s="97"/>
      <c r="Y341" s="95"/>
      <c r="Z341" s="97"/>
      <c r="AA341" s="97"/>
      <c r="AB341" s="95"/>
      <c r="AC341" s="97"/>
      <c r="AD341" s="97"/>
      <c r="AE341" s="97"/>
      <c r="AF341" s="97"/>
      <c r="AG341" s="97"/>
      <c r="AH341" s="97">
        <v>3505370.7629999998</v>
      </c>
      <c r="AI341" s="97">
        <f t="shared" si="192"/>
        <v>3505370.7629999998</v>
      </c>
      <c r="AJ341" s="97">
        <f t="shared" si="193"/>
        <v>0</v>
      </c>
      <c r="AK341" s="97">
        <v>-31296960.170639999</v>
      </c>
      <c r="AL341" s="97">
        <f t="shared" si="194"/>
        <v>-34802330.933639996</v>
      </c>
      <c r="AM341" s="97">
        <f t="shared" si="195"/>
        <v>-992.82881288868657</v>
      </c>
      <c r="AN341" s="97">
        <v>-24333997.745310001</v>
      </c>
      <c r="AO341" s="97">
        <f t="shared" si="191"/>
        <v>6962962.4253299981</v>
      </c>
      <c r="AP341" s="97">
        <f t="shared" si="186"/>
        <v>-22.248047054301541</v>
      </c>
      <c r="AQ341" s="97">
        <v>-19636582.60094</v>
      </c>
      <c r="AR341" s="97">
        <f t="shared" si="187"/>
        <v>4697415.1443700008</v>
      </c>
      <c r="AS341" s="97">
        <f t="shared" si="188"/>
        <v>-19.303918712967558</v>
      </c>
      <c r="AT341" s="97">
        <v>-30413499.868159998</v>
      </c>
      <c r="AU341" s="97">
        <f t="shared" si="190"/>
        <v>-10776917.267219998</v>
      </c>
      <c r="AV341" s="97">
        <f t="shared" si="189"/>
        <v>54.881837060100814</v>
      </c>
    </row>
    <row r="342" spans="1:48" ht="38.25">
      <c r="A342" s="91" t="s">
        <v>3507</v>
      </c>
      <c r="B342" s="91" t="s">
        <v>3508</v>
      </c>
      <c r="C342" s="95"/>
      <c r="D342" s="95"/>
      <c r="E342" s="99"/>
      <c r="F342" s="97"/>
      <c r="G342" s="95"/>
      <c r="H342" s="97"/>
      <c r="I342" s="97"/>
      <c r="J342" s="95"/>
      <c r="K342" s="97"/>
      <c r="L342" s="97"/>
      <c r="M342" s="95"/>
      <c r="N342" s="97"/>
      <c r="O342" s="97"/>
      <c r="P342" s="95"/>
      <c r="Q342" s="97"/>
      <c r="R342" s="97"/>
      <c r="S342" s="95"/>
      <c r="T342" s="97"/>
      <c r="U342" s="97"/>
      <c r="V342" s="95"/>
      <c r="W342" s="97"/>
      <c r="X342" s="97"/>
      <c r="Y342" s="95"/>
      <c r="Z342" s="97"/>
      <c r="AA342" s="97"/>
      <c r="AB342" s="95"/>
      <c r="AC342" s="97"/>
      <c r="AD342" s="97"/>
      <c r="AE342" s="97"/>
      <c r="AF342" s="97"/>
      <c r="AG342" s="97"/>
      <c r="AH342" s="97">
        <v>25365617371.9422</v>
      </c>
      <c r="AI342" s="97">
        <f t="shared" si="192"/>
        <v>25365617371.9422</v>
      </c>
      <c r="AJ342" s="97">
        <f t="shared" si="193"/>
        <v>0</v>
      </c>
      <c r="AK342" s="97">
        <v>22637022056.456001</v>
      </c>
      <c r="AL342" s="97">
        <f t="shared" si="194"/>
        <v>-2728595315.4861984</v>
      </c>
      <c r="AM342" s="97">
        <f t="shared" si="195"/>
        <v>-10.757062505028534</v>
      </c>
      <c r="AN342" s="97">
        <v>19851609802.578999</v>
      </c>
      <c r="AO342" s="97">
        <f t="shared" si="191"/>
        <v>-2785412253.8770027</v>
      </c>
      <c r="AP342" s="97">
        <f t="shared" si="186"/>
        <v>-12.304676149231444</v>
      </c>
      <c r="AQ342" s="97">
        <v>23400681879.546398</v>
      </c>
      <c r="AR342" s="97">
        <f t="shared" si="187"/>
        <v>3549072076.9673996</v>
      </c>
      <c r="AS342" s="97">
        <f t="shared" si="188"/>
        <v>17.878006430019223</v>
      </c>
      <c r="AT342" s="97">
        <v>27446898676.823799</v>
      </c>
      <c r="AU342" s="97">
        <f t="shared" si="190"/>
        <v>4046216797.277401</v>
      </c>
      <c r="AV342" s="97">
        <f t="shared" si="189"/>
        <v>17.29102091171983</v>
      </c>
    </row>
    <row r="343" spans="1:48" ht="38.25">
      <c r="A343" s="91" t="s">
        <v>3517</v>
      </c>
      <c r="B343" s="91" t="s">
        <v>3518</v>
      </c>
      <c r="C343" s="95"/>
      <c r="D343" s="95"/>
      <c r="E343" s="99"/>
      <c r="F343" s="97"/>
      <c r="G343" s="95"/>
      <c r="H343" s="97"/>
      <c r="I343" s="97"/>
      <c r="J343" s="95"/>
      <c r="K343" s="97"/>
      <c r="L343" s="97"/>
      <c r="M343" s="95"/>
      <c r="N343" s="97"/>
      <c r="O343" s="97"/>
      <c r="P343" s="95"/>
      <c r="Q343" s="97"/>
      <c r="R343" s="97"/>
      <c r="S343" s="95"/>
      <c r="T343" s="97"/>
      <c r="U343" s="97"/>
      <c r="V343" s="95"/>
      <c r="W343" s="97"/>
      <c r="X343" s="97"/>
      <c r="Y343" s="95"/>
      <c r="Z343" s="97"/>
      <c r="AA343" s="97"/>
      <c r="AB343" s="95"/>
      <c r="AC343" s="97"/>
      <c r="AD343" s="97"/>
      <c r="AE343" s="97"/>
      <c r="AF343" s="97"/>
      <c r="AG343" s="97"/>
      <c r="AH343" s="97">
        <v>359153116.17383003</v>
      </c>
      <c r="AI343" s="97">
        <f t="shared" si="192"/>
        <v>359153116.17383003</v>
      </c>
      <c r="AJ343" s="97">
        <f t="shared" si="193"/>
        <v>0</v>
      </c>
      <c r="AK343" s="97">
        <v>2202305766.7222004</v>
      </c>
      <c r="AL343" s="97">
        <f t="shared" si="194"/>
        <v>1843152650.5483704</v>
      </c>
      <c r="AM343" s="97">
        <f t="shared" si="195"/>
        <v>513.19411347005689</v>
      </c>
      <c r="AN343" s="97">
        <v>585674774.16075003</v>
      </c>
      <c r="AO343" s="97">
        <f t="shared" si="191"/>
        <v>-1616630992.5614505</v>
      </c>
      <c r="AP343" s="97">
        <f t="shared" si="186"/>
        <v>-73.406291578101872</v>
      </c>
      <c r="AQ343" s="97">
        <v>728992332.78948998</v>
      </c>
      <c r="AR343" s="97">
        <f t="shared" si="187"/>
        <v>143317558.62873995</v>
      </c>
      <c r="AS343" s="97">
        <f t="shared" si="188"/>
        <v>24.470502222689824</v>
      </c>
      <c r="AT343" s="97">
        <v>722820517.74465001</v>
      </c>
      <c r="AU343" s="97">
        <f t="shared" si="190"/>
        <v>-6171815.0448399782</v>
      </c>
      <c r="AV343" s="97">
        <f t="shared" si="189"/>
        <v>-0.8466227650465844</v>
      </c>
    </row>
    <row r="344" spans="1:48" ht="38.25">
      <c r="A344" s="91" t="s">
        <v>3523</v>
      </c>
      <c r="B344" s="91" t="s">
        <v>3524</v>
      </c>
      <c r="C344" s="95"/>
      <c r="D344" s="95"/>
      <c r="E344" s="99"/>
      <c r="F344" s="97"/>
      <c r="G344" s="95"/>
      <c r="H344" s="97"/>
      <c r="I344" s="97"/>
      <c r="J344" s="95"/>
      <c r="K344" s="97"/>
      <c r="L344" s="97"/>
      <c r="M344" s="95"/>
      <c r="N344" s="97"/>
      <c r="O344" s="97"/>
      <c r="P344" s="95"/>
      <c r="Q344" s="97"/>
      <c r="R344" s="97"/>
      <c r="S344" s="95"/>
      <c r="T344" s="97"/>
      <c r="U344" s="97"/>
      <c r="V344" s="95"/>
      <c r="W344" s="97"/>
      <c r="X344" s="97"/>
      <c r="Y344" s="95"/>
      <c r="Z344" s="97"/>
      <c r="AA344" s="97"/>
      <c r="AB344" s="95"/>
      <c r="AC344" s="97"/>
      <c r="AD344" s="97"/>
      <c r="AE344" s="97"/>
      <c r="AF344" s="97"/>
      <c r="AG344" s="97"/>
      <c r="AH344" s="97">
        <v>2647497.2182</v>
      </c>
      <c r="AI344" s="97">
        <f t="shared" si="192"/>
        <v>2647497.2182</v>
      </c>
      <c r="AJ344" s="97">
        <f t="shared" si="193"/>
        <v>0</v>
      </c>
      <c r="AK344" s="97">
        <v>2524866.7336500003</v>
      </c>
      <c r="AL344" s="97">
        <f t="shared" si="194"/>
        <v>-122630.4845499997</v>
      </c>
      <c r="AM344" s="97">
        <f t="shared" si="195"/>
        <v>-4.6319400718152455</v>
      </c>
      <c r="AN344" s="97">
        <v>2679105.4936500001</v>
      </c>
      <c r="AO344" s="97">
        <f t="shared" si="191"/>
        <v>154238.75999999978</v>
      </c>
      <c r="AP344" s="97">
        <f t="shared" si="186"/>
        <v>6.1087881567922988</v>
      </c>
      <c r="AQ344" s="97">
        <v>3770617.49939</v>
      </c>
      <c r="AR344" s="97">
        <f t="shared" si="187"/>
        <v>1091512.0057399999</v>
      </c>
      <c r="AS344" s="97">
        <f t="shared" si="188"/>
        <v>40.741658300768492</v>
      </c>
      <c r="AT344" s="97">
        <v>3967024.2636199999</v>
      </c>
      <c r="AU344" s="97">
        <f t="shared" si="190"/>
        <v>196406.76422999986</v>
      </c>
      <c r="AV344" s="97">
        <f t="shared" si="189"/>
        <v>5.2088753171535958</v>
      </c>
    </row>
    <row r="345" spans="1:48">
      <c r="A345" s="91" t="s">
        <v>3527</v>
      </c>
      <c r="B345" s="91" t="s">
        <v>7671</v>
      </c>
      <c r="C345" s="95"/>
      <c r="D345" s="95"/>
      <c r="E345" s="99"/>
      <c r="F345" s="97"/>
      <c r="G345" s="95"/>
      <c r="H345" s="97"/>
      <c r="I345" s="97"/>
      <c r="J345" s="95"/>
      <c r="K345" s="97"/>
      <c r="L345" s="97"/>
      <c r="M345" s="95"/>
      <c r="N345" s="97"/>
      <c r="O345" s="97"/>
      <c r="P345" s="95"/>
      <c r="Q345" s="97"/>
      <c r="R345" s="97"/>
      <c r="S345" s="95"/>
      <c r="T345" s="97"/>
      <c r="U345" s="97"/>
      <c r="V345" s="95"/>
      <c r="W345" s="97"/>
      <c r="X345" s="97"/>
      <c r="Y345" s="95"/>
      <c r="Z345" s="97"/>
      <c r="AA345" s="97"/>
      <c r="AB345" s="95"/>
      <c r="AC345" s="97"/>
      <c r="AD345" s="97"/>
      <c r="AE345" s="97"/>
      <c r="AF345" s="97"/>
      <c r="AG345" s="97"/>
      <c r="AH345" s="97">
        <v>-12471338910.931801</v>
      </c>
      <c r="AI345" s="97">
        <f t="shared" si="192"/>
        <v>-12471338910.931801</v>
      </c>
      <c r="AJ345" s="97">
        <f t="shared" si="193"/>
        <v>0</v>
      </c>
      <c r="AK345" s="97">
        <v>-36350177923.444504</v>
      </c>
      <c r="AL345" s="97">
        <f t="shared" si="194"/>
        <v>-23878839012.512703</v>
      </c>
      <c r="AM345" s="97">
        <f t="shared" si="195"/>
        <v>191.46973058026362</v>
      </c>
      <c r="AN345" s="97">
        <v>-54511627595.250397</v>
      </c>
      <c r="AO345" s="97">
        <f t="shared" si="191"/>
        <v>-18161449671.805893</v>
      </c>
      <c r="AP345" s="97">
        <f t="shared" si="186"/>
        <v>49.962478065595484</v>
      </c>
      <c r="AQ345" s="97">
        <v>-51787543677.0868</v>
      </c>
      <c r="AR345" s="97">
        <f t="shared" si="187"/>
        <v>2724083918.1635971</v>
      </c>
      <c r="AS345" s="97">
        <f t="shared" si="188"/>
        <v>-4.9972529501227863</v>
      </c>
      <c r="AT345" s="97">
        <v>-100743095024.021</v>
      </c>
      <c r="AU345" s="97">
        <f t="shared" si="190"/>
        <v>-48955551346.934196</v>
      </c>
      <c r="AV345" s="97">
        <f t="shared" si="189"/>
        <v>94.531518336125274</v>
      </c>
    </row>
    <row r="346" spans="1:48" ht="51">
      <c r="A346" s="91" t="s">
        <v>3533</v>
      </c>
      <c r="B346" s="91" t="s">
        <v>7672</v>
      </c>
      <c r="C346" s="95"/>
      <c r="D346" s="95"/>
      <c r="E346" s="99"/>
      <c r="F346" s="97"/>
      <c r="G346" s="95"/>
      <c r="H346" s="97"/>
      <c r="I346" s="97"/>
      <c r="J346" s="95"/>
      <c r="K346" s="97"/>
      <c r="L346" s="97"/>
      <c r="M346" s="95"/>
      <c r="N346" s="97"/>
      <c r="O346" s="97"/>
      <c r="P346" s="95"/>
      <c r="Q346" s="97"/>
      <c r="R346" s="97"/>
      <c r="S346" s="95"/>
      <c r="T346" s="97"/>
      <c r="U346" s="97"/>
      <c r="V346" s="95"/>
      <c r="W346" s="97"/>
      <c r="X346" s="97"/>
      <c r="Y346" s="95"/>
      <c r="Z346" s="97"/>
      <c r="AA346" s="97"/>
      <c r="AB346" s="95"/>
      <c r="AC346" s="97"/>
      <c r="AD346" s="97"/>
      <c r="AE346" s="97"/>
      <c r="AF346" s="97"/>
      <c r="AG346" s="97"/>
      <c r="AH346" s="97">
        <v>8929276.31666</v>
      </c>
      <c r="AI346" s="97">
        <f t="shared" si="192"/>
        <v>8929276.31666</v>
      </c>
      <c r="AJ346" s="97">
        <f t="shared" si="193"/>
        <v>0</v>
      </c>
      <c r="AK346" s="97">
        <v>8994808.5886499994</v>
      </c>
      <c r="AL346" s="97">
        <f t="shared" si="194"/>
        <v>65532.271989999339</v>
      </c>
      <c r="AM346" s="97">
        <f t="shared" si="195"/>
        <v>0.73390350646592739</v>
      </c>
      <c r="AN346" s="97">
        <v>58031202.053879999</v>
      </c>
      <c r="AO346" s="97">
        <f t="shared" si="191"/>
        <v>49036393.465230003</v>
      </c>
      <c r="AP346" s="97">
        <f t="shared" si="186"/>
        <v>545.16327926206282</v>
      </c>
      <c r="AQ346" s="97">
        <v>57323761.248290002</v>
      </c>
      <c r="AR346" s="97">
        <f t="shared" si="187"/>
        <v>-707440.80558999628</v>
      </c>
      <c r="AS346" s="97">
        <f t="shared" si="188"/>
        <v>-1.2190697082806619</v>
      </c>
      <c r="AT346" s="97">
        <v>36087610.707390003</v>
      </c>
      <c r="AU346" s="97">
        <f t="shared" si="190"/>
        <v>-21236150.540899999</v>
      </c>
      <c r="AV346" s="97">
        <f t="shared" si="189"/>
        <v>-37.045982466011836</v>
      </c>
    </row>
    <row r="347" spans="1:48" ht="25.5">
      <c r="A347" s="91" t="s">
        <v>7660</v>
      </c>
      <c r="B347" s="91" t="s">
        <v>7661</v>
      </c>
      <c r="C347" s="95"/>
      <c r="D347" s="95"/>
      <c r="E347" s="99"/>
      <c r="F347" s="97"/>
      <c r="G347" s="95"/>
      <c r="H347" s="97"/>
      <c r="I347" s="97"/>
      <c r="J347" s="95"/>
      <c r="K347" s="97"/>
      <c r="L347" s="97"/>
      <c r="M347" s="95"/>
      <c r="N347" s="97"/>
      <c r="O347" s="97"/>
      <c r="P347" s="95"/>
      <c r="Q347" s="97"/>
      <c r="R347" s="97"/>
      <c r="S347" s="95"/>
      <c r="T347" s="97"/>
      <c r="U347" s="97"/>
      <c r="V347" s="95"/>
      <c r="W347" s="97"/>
      <c r="X347" s="97"/>
      <c r="Y347" s="95"/>
      <c r="Z347" s="97"/>
      <c r="AA347" s="97"/>
      <c r="AB347" s="95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>
        <f t="shared" si="186"/>
        <v>0</v>
      </c>
      <c r="AQ347" s="97">
        <v>-687511.51300000004</v>
      </c>
      <c r="AR347" s="97">
        <f t="shared" si="187"/>
        <v>-687511.51300000004</v>
      </c>
      <c r="AS347" s="97">
        <f t="shared" si="188"/>
        <v>0</v>
      </c>
      <c r="AT347" s="97">
        <v>-715836.55660999997</v>
      </c>
      <c r="AU347" s="97">
        <f t="shared" si="190"/>
        <v>-28325.043609999935</v>
      </c>
      <c r="AV347" s="97">
        <f t="shared" si="189"/>
        <v>4.1199373500527745</v>
      </c>
    </row>
    <row r="348" spans="1:48">
      <c r="A348" s="91" t="s">
        <v>426</v>
      </c>
      <c r="B348" s="91" t="s">
        <v>3539</v>
      </c>
      <c r="C348" s="95">
        <v>26366212247.68</v>
      </c>
      <c r="D348" s="95">
        <v>35514787090.180016</v>
      </c>
      <c r="E348" s="99">
        <f t="shared" si="166"/>
        <v>9148574842.5000153</v>
      </c>
      <c r="F348" s="97">
        <f t="shared" si="167"/>
        <v>34.69810057113915</v>
      </c>
      <c r="G348" s="95">
        <v>64025539352.390007</v>
      </c>
      <c r="H348" s="97">
        <f t="shared" si="168"/>
        <v>28510752262.209991</v>
      </c>
      <c r="I348" s="97">
        <f t="shared" si="169"/>
        <v>80.278539161208514</v>
      </c>
      <c r="J348" s="95">
        <v>66096645895.370003</v>
      </c>
      <c r="K348" s="97">
        <f t="shared" si="170"/>
        <v>2071106542.9799957</v>
      </c>
      <c r="L348" s="97">
        <f t="shared" si="171"/>
        <v>3.2348131135308953</v>
      </c>
      <c r="M348" s="95">
        <v>80614927112.27002</v>
      </c>
      <c r="N348" s="97">
        <f t="shared" si="172"/>
        <v>14518281216.900017</v>
      </c>
      <c r="O348" s="97">
        <f t="shared" si="173"/>
        <v>21.96523139749366</v>
      </c>
      <c r="P348" s="95">
        <v>76431742312.380005</v>
      </c>
      <c r="Q348" s="97">
        <f t="shared" si="174"/>
        <v>-4183184799.8900146</v>
      </c>
      <c r="R348" s="97">
        <f t="shared" si="175"/>
        <v>-5.1890945631746552</v>
      </c>
      <c r="S348" s="95">
        <v>95663475576.690002</v>
      </c>
      <c r="T348" s="97">
        <f t="shared" si="176"/>
        <v>19231733264.309998</v>
      </c>
      <c r="U348" s="97">
        <f t="shared" si="177"/>
        <v>25.161971561120549</v>
      </c>
      <c r="V348" s="95">
        <v>127334530584.99001</v>
      </c>
      <c r="W348" s="97">
        <f t="shared" si="178"/>
        <v>31671055008.300003</v>
      </c>
      <c r="X348" s="97">
        <f t="shared" si="179"/>
        <v>33.106736732464256</v>
      </c>
      <c r="Y348" s="95">
        <v>239552490791.20001</v>
      </c>
      <c r="Z348" s="97">
        <f t="shared" si="180"/>
        <v>112217960206.21001</v>
      </c>
      <c r="AA348" s="97">
        <f t="shared" si="181"/>
        <v>88.128459492226753</v>
      </c>
      <c r="AB348" s="95">
        <v>259510538599.60999</v>
      </c>
      <c r="AC348" s="97">
        <f t="shared" si="182"/>
        <v>19958047808.409973</v>
      </c>
      <c r="AD348" s="97">
        <f t="shared" si="183"/>
        <v>8.3313881406501054</v>
      </c>
      <c r="AE348" s="97">
        <v>271261758635.52499</v>
      </c>
      <c r="AF348" s="97">
        <f t="shared" si="184"/>
        <v>11751220035.915009</v>
      </c>
      <c r="AG348" s="97">
        <f t="shared" si="185"/>
        <v>4.5282245951658897</v>
      </c>
      <c r="AH348" s="97">
        <v>138914642800.715</v>
      </c>
      <c r="AI348" s="97">
        <f t="shared" si="192"/>
        <v>-132347115834.81</v>
      </c>
      <c r="AJ348" s="97">
        <f t="shared" si="193"/>
        <v>-48.789448428163936</v>
      </c>
      <c r="AK348" s="97">
        <v>145150010512.57901</v>
      </c>
      <c r="AL348" s="97">
        <f t="shared" si="194"/>
        <v>6235367711.8640137</v>
      </c>
      <c r="AM348" s="97">
        <f t="shared" si="195"/>
        <v>4.4886324336658916</v>
      </c>
      <c r="AN348" s="97">
        <v>162864905945.13699</v>
      </c>
      <c r="AO348" s="97">
        <f t="shared" si="191"/>
        <v>17714895432.557983</v>
      </c>
      <c r="AP348" s="97">
        <f t="shared" si="186"/>
        <v>12.204542989697389</v>
      </c>
      <c r="AQ348" s="97">
        <v>199577771693.884</v>
      </c>
      <c r="AR348" s="97">
        <f t="shared" si="187"/>
        <v>36712865748.747009</v>
      </c>
      <c r="AS348" s="97">
        <f t="shared" si="188"/>
        <v>22.54191321064231</v>
      </c>
      <c r="AT348" s="97">
        <v>239109499353.78799</v>
      </c>
      <c r="AU348" s="97">
        <f t="shared" si="190"/>
        <v>39531727659.903992</v>
      </c>
      <c r="AV348" s="97">
        <f t="shared" si="189"/>
        <v>19.807680647190747</v>
      </c>
    </row>
    <row r="349" spans="1:48">
      <c r="A349" s="91" t="s">
        <v>427</v>
      </c>
      <c r="B349" s="91" t="s">
        <v>18</v>
      </c>
      <c r="C349" s="95">
        <v>-4025347993.1599998</v>
      </c>
      <c r="D349" s="95">
        <v>109241660.84</v>
      </c>
      <c r="E349" s="99">
        <f t="shared" si="166"/>
        <v>4134589654</v>
      </c>
      <c r="F349" s="97">
        <f t="shared" si="167"/>
        <v>-102.71384389686624</v>
      </c>
      <c r="G349" s="95">
        <v>196616034</v>
      </c>
      <c r="H349" s="97">
        <f t="shared" si="168"/>
        <v>87374373.159999996</v>
      </c>
      <c r="I349" s="97">
        <f t="shared" si="169"/>
        <v>79.982648092445459</v>
      </c>
      <c r="J349" s="95">
        <v>139760900</v>
      </c>
      <c r="K349" s="97">
        <f t="shared" si="170"/>
        <v>-56855134</v>
      </c>
      <c r="L349" s="97">
        <f t="shared" si="171"/>
        <v>-28.916834931173518</v>
      </c>
      <c r="M349" s="95">
        <v>156688290</v>
      </c>
      <c r="N349" s="97">
        <f t="shared" si="172"/>
        <v>16927390</v>
      </c>
      <c r="O349" s="97">
        <f t="shared" si="173"/>
        <v>12.111677872709748</v>
      </c>
      <c r="P349" s="95">
        <v>234515203</v>
      </c>
      <c r="Q349" s="97">
        <f t="shared" si="174"/>
        <v>77826913</v>
      </c>
      <c r="R349" s="97">
        <f t="shared" si="175"/>
        <v>49.66989747606538</v>
      </c>
      <c r="S349" s="95">
        <v>344774614.14999998</v>
      </c>
      <c r="T349" s="97">
        <f t="shared" si="176"/>
        <v>110259411.14999998</v>
      </c>
      <c r="U349" s="97">
        <f t="shared" si="177"/>
        <v>47.015890543352093</v>
      </c>
      <c r="V349" s="95">
        <v>385919214.44</v>
      </c>
      <c r="W349" s="97">
        <f t="shared" si="178"/>
        <v>41144600.290000021</v>
      </c>
      <c r="X349" s="97">
        <f t="shared" si="179"/>
        <v>11.933767337086881</v>
      </c>
      <c r="Y349" s="95">
        <v>282340737</v>
      </c>
      <c r="Z349" s="97">
        <f t="shared" si="180"/>
        <v>-103578477.44</v>
      </c>
      <c r="AA349" s="97">
        <f t="shared" si="181"/>
        <v>-26.839419641310357</v>
      </c>
      <c r="AB349" s="95">
        <v>297584881</v>
      </c>
      <c r="AC349" s="97">
        <f t="shared" si="182"/>
        <v>15244144</v>
      </c>
      <c r="AD349" s="97">
        <f t="shared" si="183"/>
        <v>5.3992010370079901</v>
      </c>
      <c r="AE349" s="97">
        <v>433336892.98796004</v>
      </c>
      <c r="AF349" s="97">
        <f t="shared" si="184"/>
        <v>135752011.98796004</v>
      </c>
      <c r="AG349" s="97">
        <f t="shared" si="185"/>
        <v>45.617912957063176</v>
      </c>
      <c r="AH349" s="97">
        <v>97561440.403600007</v>
      </c>
      <c r="AI349" s="97">
        <f t="shared" si="192"/>
        <v>-335775452.58436</v>
      </c>
      <c r="AJ349" s="97">
        <f t="shared" si="193"/>
        <v>-77.486006388495824</v>
      </c>
      <c r="AK349" s="97">
        <v>96283328.511289999</v>
      </c>
      <c r="AL349" s="97">
        <f t="shared" si="194"/>
        <v>-1278111.8923100084</v>
      </c>
      <c r="AM349" s="97">
        <f t="shared" si="195"/>
        <v>-1.3100584483199638</v>
      </c>
      <c r="AN349" s="97">
        <v>160287831.02155998</v>
      </c>
      <c r="AO349" s="97">
        <f t="shared" si="191"/>
        <v>64004502.510269985</v>
      </c>
      <c r="AP349" s="97">
        <f t="shared" si="186"/>
        <v>66.475166054074393</v>
      </c>
      <c r="AQ349" s="97">
        <v>169886826.38055</v>
      </c>
      <c r="AR349" s="97">
        <f t="shared" si="187"/>
        <v>9598995.3589900136</v>
      </c>
      <c r="AS349" s="97">
        <f t="shared" si="188"/>
        <v>5.9885989459167819</v>
      </c>
      <c r="AT349" s="97">
        <v>177464221.08774999</v>
      </c>
      <c r="AU349" s="97">
        <f t="shared" si="190"/>
        <v>7577394.7071999907</v>
      </c>
      <c r="AV349" s="97">
        <f t="shared" si="189"/>
        <v>4.4602603207305025</v>
      </c>
    </row>
    <row r="350" spans="1:48">
      <c r="A350" s="91" t="s">
        <v>428</v>
      </c>
      <c r="B350" s="91" t="s">
        <v>17</v>
      </c>
      <c r="C350" s="95">
        <v>2072691784.24</v>
      </c>
      <c r="D350" s="95">
        <v>2630229223.4299998</v>
      </c>
      <c r="E350" s="99">
        <f t="shared" si="166"/>
        <v>557537439.18999982</v>
      </c>
      <c r="F350" s="97">
        <f t="shared" si="167"/>
        <v>26.899196659595663</v>
      </c>
      <c r="G350" s="95">
        <v>2750153314.5700002</v>
      </c>
      <c r="H350" s="97">
        <f t="shared" si="168"/>
        <v>119924091.14000034</v>
      </c>
      <c r="I350" s="97">
        <f t="shared" si="169"/>
        <v>4.5594539849120475</v>
      </c>
      <c r="J350" s="95">
        <v>2544597257.3000002</v>
      </c>
      <c r="K350" s="97">
        <f t="shared" si="170"/>
        <v>-205556057.26999998</v>
      </c>
      <c r="L350" s="97">
        <f t="shared" si="171"/>
        <v>-7.4743490183251717</v>
      </c>
      <c r="M350" s="95">
        <v>2761043298.1700001</v>
      </c>
      <c r="N350" s="97">
        <f t="shared" si="172"/>
        <v>216446040.86999989</v>
      </c>
      <c r="O350" s="97">
        <f t="shared" si="173"/>
        <v>8.506102105119167</v>
      </c>
      <c r="P350" s="95">
        <v>3027284225.8299999</v>
      </c>
      <c r="Q350" s="97">
        <f t="shared" si="174"/>
        <v>266240927.65999985</v>
      </c>
      <c r="R350" s="97">
        <f t="shared" si="175"/>
        <v>9.642765393663419</v>
      </c>
      <c r="S350" s="95">
        <v>3378963722.9899998</v>
      </c>
      <c r="T350" s="97">
        <f t="shared" si="176"/>
        <v>351679497.15999985</v>
      </c>
      <c r="U350" s="97">
        <f t="shared" si="177"/>
        <v>11.616996321631438</v>
      </c>
      <c r="V350" s="95">
        <v>3664871601.96</v>
      </c>
      <c r="W350" s="97">
        <f t="shared" si="178"/>
        <v>285907878.97000027</v>
      </c>
      <c r="X350" s="97">
        <f t="shared" si="179"/>
        <v>8.4614071771390389</v>
      </c>
      <c r="Y350" s="95">
        <v>1892004869.76</v>
      </c>
      <c r="Z350" s="97">
        <f t="shared" si="180"/>
        <v>-1772866732.2</v>
      </c>
      <c r="AA350" s="97">
        <f t="shared" si="181"/>
        <v>-48.374593294124082</v>
      </c>
      <c r="AB350" s="95">
        <v>2057064973.8699999</v>
      </c>
      <c r="AC350" s="97">
        <f t="shared" si="182"/>
        <v>165060104.1099999</v>
      </c>
      <c r="AD350" s="97">
        <f t="shared" si="183"/>
        <v>8.7240845279080972</v>
      </c>
      <c r="AE350" s="97">
        <v>905546902.73216009</v>
      </c>
      <c r="AF350" s="97">
        <f t="shared" si="184"/>
        <v>-1151518071.1378398</v>
      </c>
      <c r="AG350" s="97">
        <f t="shared" si="185"/>
        <v>-55.978692251585251</v>
      </c>
      <c r="AH350" s="97">
        <v>2527554818.5736699</v>
      </c>
      <c r="AI350" s="97">
        <f t="shared" si="192"/>
        <v>1622007915.8415098</v>
      </c>
      <c r="AJ350" s="97">
        <f t="shared" si="193"/>
        <v>179.11915009014859</v>
      </c>
      <c r="AK350" s="97">
        <v>2958289546.8227997</v>
      </c>
      <c r="AL350" s="97">
        <f t="shared" si="194"/>
        <v>430734728.24912977</v>
      </c>
      <c r="AM350" s="97">
        <f t="shared" si="195"/>
        <v>17.041558310976558</v>
      </c>
      <c r="AN350" s="97">
        <v>3198736422.2851601</v>
      </c>
      <c r="AO350" s="97">
        <f t="shared" si="191"/>
        <v>240446875.46236038</v>
      </c>
      <c r="AP350" s="97">
        <f t="shared" si="186"/>
        <v>8.1279020074488688</v>
      </c>
      <c r="AQ350" s="97">
        <v>3328284403.6592202</v>
      </c>
      <c r="AR350" s="97">
        <f t="shared" si="187"/>
        <v>129547981.37406015</v>
      </c>
      <c r="AS350" s="97">
        <f t="shared" si="188"/>
        <v>4.0499736230693175</v>
      </c>
      <c r="AT350" s="97">
        <v>3697800014.63238</v>
      </c>
      <c r="AU350" s="97">
        <f t="shared" si="190"/>
        <v>369515610.97315979</v>
      </c>
      <c r="AV350" s="97">
        <f t="shared" si="189"/>
        <v>11.102284725635307</v>
      </c>
    </row>
    <row r="351" spans="1:48">
      <c r="A351" s="91" t="s">
        <v>429</v>
      </c>
      <c r="B351" s="91" t="s">
        <v>181</v>
      </c>
      <c r="C351" s="95">
        <v>1245258063</v>
      </c>
      <c r="D351" s="95">
        <v>6601283</v>
      </c>
      <c r="E351" s="99">
        <f t="shared" si="166"/>
        <v>-1238656780</v>
      </c>
      <c r="F351" s="97">
        <f t="shared" si="167"/>
        <v>-99.469886347565847</v>
      </c>
      <c r="G351" s="95">
        <v>6601283</v>
      </c>
      <c r="H351" s="97">
        <f t="shared" si="168"/>
        <v>0</v>
      </c>
      <c r="I351" s="97">
        <f t="shared" si="169"/>
        <v>0</v>
      </c>
      <c r="J351" s="95">
        <v>5839476</v>
      </c>
      <c r="K351" s="97">
        <f t="shared" si="170"/>
        <v>-761807</v>
      </c>
      <c r="L351" s="97">
        <f t="shared" si="171"/>
        <v>-11.540286941190068</v>
      </c>
      <c r="M351" s="95">
        <v>5839476</v>
      </c>
      <c r="N351" s="97">
        <f t="shared" si="172"/>
        <v>0</v>
      </c>
      <c r="O351" s="97">
        <f t="shared" si="173"/>
        <v>0</v>
      </c>
      <c r="P351" s="95">
        <v>41476</v>
      </c>
      <c r="Q351" s="97">
        <f t="shared" si="174"/>
        <v>-5798000</v>
      </c>
      <c r="R351" s="97">
        <f t="shared" si="175"/>
        <v>-99.289730790913438</v>
      </c>
      <c r="S351" s="95">
        <v>11512896</v>
      </c>
      <c r="T351" s="97">
        <f t="shared" si="176"/>
        <v>11471420</v>
      </c>
      <c r="U351" s="97">
        <f t="shared" si="177"/>
        <v>27657.970874722731</v>
      </c>
      <c r="V351" s="95">
        <v>41476</v>
      </c>
      <c r="W351" s="97">
        <f t="shared" si="178"/>
        <v>-11471420</v>
      </c>
      <c r="X351" s="97">
        <f t="shared" si="179"/>
        <v>-99.639743119368049</v>
      </c>
      <c r="Y351" s="95">
        <v>41476</v>
      </c>
      <c r="Z351" s="97">
        <f t="shared" si="180"/>
        <v>0</v>
      </c>
      <c r="AA351" s="97">
        <f t="shared" si="181"/>
        <v>0</v>
      </c>
      <c r="AB351" s="95">
        <v>41476</v>
      </c>
      <c r="AC351" s="97">
        <f t="shared" si="182"/>
        <v>0</v>
      </c>
      <c r="AD351" s="97">
        <f t="shared" si="183"/>
        <v>0</v>
      </c>
      <c r="AE351" s="97">
        <v>41475.706729999998</v>
      </c>
      <c r="AF351" s="97">
        <f t="shared" si="184"/>
        <v>-0.29327000000193948</v>
      </c>
      <c r="AG351" s="97">
        <f t="shared" si="185"/>
        <v>-7.0708361462517959E-4</v>
      </c>
      <c r="AH351" s="97">
        <v>0</v>
      </c>
      <c r="AI351" s="97">
        <f t="shared" si="192"/>
        <v>-41475.706729999998</v>
      </c>
      <c r="AJ351" s="97">
        <f t="shared" si="193"/>
        <v>-100</v>
      </c>
      <c r="AK351" s="97">
        <v>0</v>
      </c>
      <c r="AL351" s="97">
        <f t="shared" si="194"/>
        <v>0</v>
      </c>
      <c r="AM351" s="97">
        <f t="shared" si="195"/>
        <v>0</v>
      </c>
      <c r="AN351" s="98">
        <v>0</v>
      </c>
      <c r="AO351" s="97">
        <f t="shared" si="191"/>
        <v>0</v>
      </c>
      <c r="AP351" s="97">
        <f t="shared" si="186"/>
        <v>0</v>
      </c>
      <c r="AQ351" s="98">
        <v>0</v>
      </c>
      <c r="AR351" s="97">
        <f t="shared" si="187"/>
        <v>0</v>
      </c>
      <c r="AS351" s="97">
        <f t="shared" si="188"/>
        <v>0</v>
      </c>
      <c r="AT351" s="97">
        <v>0</v>
      </c>
      <c r="AU351" s="97">
        <f t="shared" si="190"/>
        <v>0</v>
      </c>
      <c r="AV351" s="97">
        <f t="shared" si="189"/>
        <v>0</v>
      </c>
    </row>
    <row r="352" spans="1:48">
      <c r="A352" s="91" t="s">
        <v>430</v>
      </c>
      <c r="B352" s="91" t="s">
        <v>183</v>
      </c>
      <c r="C352" s="95"/>
      <c r="D352" s="95"/>
      <c r="E352" s="99">
        <f t="shared" si="166"/>
        <v>0</v>
      </c>
      <c r="F352" s="97">
        <f t="shared" si="167"/>
        <v>0</v>
      </c>
      <c r="G352" s="95">
        <v>0</v>
      </c>
      <c r="H352" s="97">
        <f t="shared" si="168"/>
        <v>0</v>
      </c>
      <c r="I352" s="97">
        <f t="shared" si="169"/>
        <v>0</v>
      </c>
      <c r="J352" s="95">
        <v>0</v>
      </c>
      <c r="K352" s="97">
        <f t="shared" si="170"/>
        <v>0</v>
      </c>
      <c r="L352" s="97">
        <f t="shared" si="171"/>
        <v>0</v>
      </c>
      <c r="M352" s="95">
        <v>0</v>
      </c>
      <c r="N352" s="97">
        <f t="shared" si="172"/>
        <v>0</v>
      </c>
      <c r="O352" s="97">
        <f t="shared" si="173"/>
        <v>0</v>
      </c>
      <c r="P352" s="95">
        <v>0</v>
      </c>
      <c r="Q352" s="97">
        <f t="shared" si="174"/>
        <v>0</v>
      </c>
      <c r="R352" s="97">
        <f t="shared" si="175"/>
        <v>0</v>
      </c>
      <c r="S352" s="95">
        <v>0</v>
      </c>
      <c r="T352" s="97">
        <f t="shared" si="176"/>
        <v>0</v>
      </c>
      <c r="U352" s="97">
        <f t="shared" si="177"/>
        <v>0</v>
      </c>
      <c r="V352" s="95">
        <v>0</v>
      </c>
      <c r="W352" s="97">
        <f t="shared" si="178"/>
        <v>0</v>
      </c>
      <c r="X352" s="97">
        <f t="shared" si="179"/>
        <v>0</v>
      </c>
      <c r="Y352" s="95">
        <v>59284526555</v>
      </c>
      <c r="Z352" s="97">
        <f t="shared" si="180"/>
        <v>59284526555</v>
      </c>
      <c r="AA352" s="97">
        <f t="shared" si="181"/>
        <v>0</v>
      </c>
      <c r="AB352" s="95">
        <v>58453719047</v>
      </c>
      <c r="AC352" s="97">
        <f t="shared" si="182"/>
        <v>-830807508</v>
      </c>
      <c r="AD352" s="97">
        <f t="shared" si="183"/>
        <v>-1.4013901371536388</v>
      </c>
      <c r="AE352" s="97">
        <v>59201607481.150299</v>
      </c>
      <c r="AF352" s="97">
        <f t="shared" si="184"/>
        <v>747888434.15029907</v>
      </c>
      <c r="AG352" s="97">
        <f t="shared" si="185"/>
        <v>1.2794539788802073</v>
      </c>
      <c r="AH352" s="97">
        <v>0</v>
      </c>
      <c r="AI352" s="97">
        <f t="shared" si="192"/>
        <v>-59201607481.150299</v>
      </c>
      <c r="AJ352" s="97">
        <f t="shared" si="193"/>
        <v>-100</v>
      </c>
      <c r="AK352" s="97">
        <v>0</v>
      </c>
      <c r="AL352" s="97">
        <f t="shared" si="194"/>
        <v>0</v>
      </c>
      <c r="AM352" s="97">
        <f t="shared" si="195"/>
        <v>0</v>
      </c>
      <c r="AN352" s="98">
        <v>0</v>
      </c>
      <c r="AO352" s="97">
        <f t="shared" si="191"/>
        <v>0</v>
      </c>
      <c r="AP352" s="97">
        <f t="shared" si="186"/>
        <v>0</v>
      </c>
      <c r="AQ352" s="98">
        <v>0</v>
      </c>
      <c r="AR352" s="97">
        <f t="shared" si="187"/>
        <v>0</v>
      </c>
      <c r="AS352" s="97">
        <f t="shared" si="188"/>
        <v>0</v>
      </c>
      <c r="AT352" s="97">
        <v>0</v>
      </c>
      <c r="AU352" s="97">
        <f t="shared" si="190"/>
        <v>0</v>
      </c>
      <c r="AV352" s="97">
        <f t="shared" si="189"/>
        <v>0</v>
      </c>
    </row>
    <row r="353" spans="1:48">
      <c r="A353" s="91" t="s">
        <v>431</v>
      </c>
      <c r="B353" s="91" t="s">
        <v>16</v>
      </c>
      <c r="C353" s="95">
        <v>26520532266</v>
      </c>
      <c r="D353" s="95">
        <v>38504667807</v>
      </c>
      <c r="E353" s="99">
        <f t="shared" si="166"/>
        <v>11984135541</v>
      </c>
      <c r="F353" s="97">
        <f t="shared" si="167"/>
        <v>45.188141100636834</v>
      </c>
      <c r="G353" s="95">
        <v>49363771386</v>
      </c>
      <c r="H353" s="97">
        <f t="shared" si="168"/>
        <v>10859103579</v>
      </c>
      <c r="I353" s="97">
        <f t="shared" si="169"/>
        <v>28.202044576595092</v>
      </c>
      <c r="J353" s="95">
        <v>10240822162</v>
      </c>
      <c r="K353" s="97">
        <f t="shared" si="170"/>
        <v>-39122949224</v>
      </c>
      <c r="L353" s="97">
        <f t="shared" si="171"/>
        <v>-79.254376490155309</v>
      </c>
      <c r="M353" s="95">
        <v>9461250649</v>
      </c>
      <c r="N353" s="97">
        <f t="shared" si="172"/>
        <v>-779571513</v>
      </c>
      <c r="O353" s="97">
        <f t="shared" si="173"/>
        <v>-7.6123918633477397</v>
      </c>
      <c r="P353" s="95">
        <v>12363500057</v>
      </c>
      <c r="Q353" s="97">
        <f t="shared" si="174"/>
        <v>2902249408</v>
      </c>
      <c r="R353" s="97">
        <f t="shared" si="175"/>
        <v>30.675113847731655</v>
      </c>
      <c r="S353" s="95">
        <v>21740516099</v>
      </c>
      <c r="T353" s="97">
        <f t="shared" si="176"/>
        <v>9377016042</v>
      </c>
      <c r="U353" s="97">
        <f t="shared" si="177"/>
        <v>75.844348273294145</v>
      </c>
      <c r="V353" s="95">
        <v>28933855102</v>
      </c>
      <c r="W353" s="97">
        <f t="shared" si="178"/>
        <v>7193339003</v>
      </c>
      <c r="X353" s="97">
        <f t="shared" si="179"/>
        <v>33.087250414128263</v>
      </c>
      <c r="Y353" s="95">
        <v>31675991903</v>
      </c>
      <c r="Z353" s="97">
        <f t="shared" si="180"/>
        <v>2742136801</v>
      </c>
      <c r="AA353" s="97">
        <f t="shared" si="181"/>
        <v>9.4772604318822857</v>
      </c>
      <c r="AB353" s="95">
        <v>58211793594</v>
      </c>
      <c r="AC353" s="97">
        <f t="shared" si="182"/>
        <v>26535801691</v>
      </c>
      <c r="AD353" s="97">
        <f t="shared" si="183"/>
        <v>83.77259904680939</v>
      </c>
      <c r="AE353" s="97">
        <v>68585422341.010796</v>
      </c>
      <c r="AF353" s="97">
        <f t="shared" si="184"/>
        <v>10373628747.010796</v>
      </c>
      <c r="AG353" s="97">
        <f t="shared" si="185"/>
        <v>17.820493248089893</v>
      </c>
      <c r="AH353" s="97">
        <v>16882455096.387901</v>
      </c>
      <c r="AI353" s="97">
        <f t="shared" si="192"/>
        <v>-51702967244.622894</v>
      </c>
      <c r="AJ353" s="97">
        <f t="shared" si="193"/>
        <v>-75.384776356049358</v>
      </c>
      <c r="AK353" s="97">
        <v>18275149243.1031</v>
      </c>
      <c r="AL353" s="97">
        <f t="shared" si="194"/>
        <v>1392694146.7151985</v>
      </c>
      <c r="AM353" s="97">
        <f t="shared" si="195"/>
        <v>8.249357920775239</v>
      </c>
      <c r="AN353" s="97">
        <v>19971439555.023499</v>
      </c>
      <c r="AO353" s="97">
        <f t="shared" si="191"/>
        <v>1696290311.9203987</v>
      </c>
      <c r="AP353" s="97">
        <f t="shared" si="186"/>
        <v>9.2819505294084834</v>
      </c>
      <c r="AQ353" s="97">
        <v>20895298343.408897</v>
      </c>
      <c r="AR353" s="97">
        <f t="shared" si="187"/>
        <v>923858788.38539886</v>
      </c>
      <c r="AS353" s="97">
        <f t="shared" si="188"/>
        <v>4.6258998298047915</v>
      </c>
      <c r="AT353" s="97">
        <v>22394396572.683998</v>
      </c>
      <c r="AU353" s="97">
        <f t="shared" si="190"/>
        <v>1499098229.2751007</v>
      </c>
      <c r="AV353" s="97">
        <f t="shared" si="189"/>
        <v>7.1743327357083091</v>
      </c>
    </row>
    <row r="354" spans="1:48">
      <c r="A354" s="91" t="s">
        <v>432</v>
      </c>
      <c r="B354" s="91" t="s">
        <v>222</v>
      </c>
      <c r="C354" s="95">
        <v>80304</v>
      </c>
      <c r="D354" s="95">
        <v>0</v>
      </c>
      <c r="E354" s="99">
        <f t="shared" si="166"/>
        <v>-80304</v>
      </c>
      <c r="F354" s="97">
        <f t="shared" si="167"/>
        <v>-100</v>
      </c>
      <c r="G354" s="95">
        <v>0</v>
      </c>
      <c r="H354" s="97">
        <f t="shared" si="168"/>
        <v>0</v>
      </c>
      <c r="I354" s="97">
        <f t="shared" si="169"/>
        <v>0</v>
      </c>
      <c r="J354" s="95">
        <v>0</v>
      </c>
      <c r="K354" s="97">
        <f t="shared" si="170"/>
        <v>0</v>
      </c>
      <c r="L354" s="97">
        <f t="shared" si="171"/>
        <v>0</v>
      </c>
      <c r="M354" s="95">
        <v>0</v>
      </c>
      <c r="N354" s="97">
        <f t="shared" si="172"/>
        <v>0</v>
      </c>
      <c r="O354" s="97">
        <f t="shared" si="173"/>
        <v>0</v>
      </c>
      <c r="P354" s="95">
        <v>0</v>
      </c>
      <c r="Q354" s="97">
        <f t="shared" si="174"/>
        <v>0</v>
      </c>
      <c r="R354" s="97">
        <f t="shared" si="175"/>
        <v>0</v>
      </c>
      <c r="S354" s="95">
        <v>0</v>
      </c>
      <c r="T354" s="97">
        <f t="shared" si="176"/>
        <v>0</v>
      </c>
      <c r="U354" s="97">
        <f t="shared" si="177"/>
        <v>0</v>
      </c>
      <c r="V354" s="95">
        <v>0</v>
      </c>
      <c r="W354" s="97">
        <f t="shared" si="178"/>
        <v>0</v>
      </c>
      <c r="X354" s="97">
        <f t="shared" si="179"/>
        <v>0</v>
      </c>
      <c r="Y354" s="95">
        <v>0</v>
      </c>
      <c r="Z354" s="97">
        <f t="shared" si="180"/>
        <v>0</v>
      </c>
      <c r="AA354" s="97">
        <f t="shared" si="181"/>
        <v>0</v>
      </c>
      <c r="AB354" s="95">
        <v>0</v>
      </c>
      <c r="AC354" s="97">
        <f t="shared" si="182"/>
        <v>0</v>
      </c>
      <c r="AD354" s="97">
        <f t="shared" si="183"/>
        <v>0</v>
      </c>
      <c r="AE354" s="97">
        <v>0</v>
      </c>
      <c r="AF354" s="97">
        <f t="shared" si="184"/>
        <v>0</v>
      </c>
      <c r="AG354" s="97">
        <f t="shared" si="185"/>
        <v>0</v>
      </c>
      <c r="AH354" s="97">
        <v>0</v>
      </c>
      <c r="AI354" s="97">
        <f t="shared" si="192"/>
        <v>0</v>
      </c>
      <c r="AJ354" s="97">
        <f t="shared" si="193"/>
        <v>0</v>
      </c>
      <c r="AK354" s="97">
        <v>0</v>
      </c>
      <c r="AL354" s="97">
        <f t="shared" si="194"/>
        <v>0</v>
      </c>
      <c r="AM354" s="97">
        <f t="shared" si="195"/>
        <v>0</v>
      </c>
      <c r="AN354" s="98">
        <v>0</v>
      </c>
      <c r="AO354" s="97">
        <f t="shared" si="191"/>
        <v>0</v>
      </c>
      <c r="AP354" s="97">
        <f t="shared" si="186"/>
        <v>0</v>
      </c>
      <c r="AQ354" s="98">
        <v>0</v>
      </c>
      <c r="AR354" s="97">
        <f t="shared" si="187"/>
        <v>0</v>
      </c>
      <c r="AS354" s="97">
        <f t="shared" si="188"/>
        <v>0</v>
      </c>
      <c r="AT354" s="97">
        <v>0</v>
      </c>
      <c r="AU354" s="97">
        <f t="shared" si="190"/>
        <v>0</v>
      </c>
      <c r="AV354" s="97">
        <f t="shared" si="189"/>
        <v>0</v>
      </c>
    </row>
    <row r="355" spans="1:48" ht="25.5">
      <c r="A355" s="91" t="s">
        <v>433</v>
      </c>
      <c r="B355" s="91" t="s">
        <v>15</v>
      </c>
      <c r="C355" s="95">
        <v>28428483.82</v>
      </c>
      <c r="D355" s="95">
        <v>4507622.1100000003</v>
      </c>
      <c r="E355" s="99">
        <f t="shared" si="166"/>
        <v>-23920861.710000001</v>
      </c>
      <c r="F355" s="97">
        <f t="shared" si="167"/>
        <v>-84.14399396555649</v>
      </c>
      <c r="G355" s="95">
        <v>1923371.23</v>
      </c>
      <c r="H355" s="97">
        <f t="shared" si="168"/>
        <v>-2584250.8800000004</v>
      </c>
      <c r="I355" s="97">
        <f t="shared" si="169"/>
        <v>-57.330690482392718</v>
      </c>
      <c r="J355" s="95">
        <v>49006.23</v>
      </c>
      <c r="K355" s="97">
        <f t="shared" si="170"/>
        <v>-1874365</v>
      </c>
      <c r="L355" s="97">
        <f t="shared" si="171"/>
        <v>-97.452065974804043</v>
      </c>
      <c r="M355" s="95">
        <v>839.95</v>
      </c>
      <c r="N355" s="97">
        <f t="shared" si="172"/>
        <v>-48166.280000000006</v>
      </c>
      <c r="O355" s="97">
        <f t="shared" si="173"/>
        <v>-98.286034245033747</v>
      </c>
      <c r="P355" s="95">
        <v>648697.22</v>
      </c>
      <c r="Q355" s="97">
        <f t="shared" si="174"/>
        <v>647857.27</v>
      </c>
      <c r="R355" s="97">
        <f t="shared" si="175"/>
        <v>77130.456574796117</v>
      </c>
      <c r="S355" s="95">
        <v>23294418.579999998</v>
      </c>
      <c r="T355" s="97">
        <f t="shared" si="176"/>
        <v>22645721.359999999</v>
      </c>
      <c r="U355" s="97">
        <f t="shared" si="177"/>
        <v>3490.9539707908721</v>
      </c>
      <c r="V355" s="95">
        <v>640692.22</v>
      </c>
      <c r="W355" s="97">
        <f t="shared" si="178"/>
        <v>-22653726.359999999</v>
      </c>
      <c r="X355" s="97">
        <f t="shared" si="179"/>
        <v>-97.249589133123578</v>
      </c>
      <c r="Y355" s="95">
        <v>565549.48</v>
      </c>
      <c r="Z355" s="97">
        <f t="shared" si="180"/>
        <v>-75142.739999999991</v>
      </c>
      <c r="AA355" s="97">
        <f t="shared" si="181"/>
        <v>-11.728367795694474</v>
      </c>
      <c r="AB355" s="95">
        <v>191852</v>
      </c>
      <c r="AC355" s="97">
        <f t="shared" si="182"/>
        <v>-373697.48</v>
      </c>
      <c r="AD355" s="97">
        <f t="shared" si="183"/>
        <v>-66.076885085280253</v>
      </c>
      <c r="AE355" s="97">
        <v>26066.048070000001</v>
      </c>
      <c r="AF355" s="97">
        <f t="shared" si="184"/>
        <v>-165785.95193000001</v>
      </c>
      <c r="AG355" s="97">
        <f t="shared" si="185"/>
        <v>-86.41346033921981</v>
      </c>
      <c r="AH355" s="97">
        <v>25776.805069999999</v>
      </c>
      <c r="AI355" s="97">
        <f t="shared" si="192"/>
        <v>-289.24300000000221</v>
      </c>
      <c r="AJ355" s="97">
        <f t="shared" si="193"/>
        <v>-1.1096542108080376</v>
      </c>
      <c r="AK355" s="97">
        <v>1595.479</v>
      </c>
      <c r="AL355" s="97">
        <f t="shared" si="194"/>
        <v>-24181.326069999999</v>
      </c>
      <c r="AM355" s="97">
        <f t="shared" si="195"/>
        <v>-93.810408250102043</v>
      </c>
      <c r="AN355" s="97">
        <v>3402.94281</v>
      </c>
      <c r="AO355" s="97">
        <f t="shared" si="191"/>
        <v>1807.46381</v>
      </c>
      <c r="AP355" s="97">
        <f t="shared" si="186"/>
        <v>113.28659355591644</v>
      </c>
      <c r="AQ355" s="97">
        <v>10346368.72143</v>
      </c>
      <c r="AR355" s="97">
        <f t="shared" si="187"/>
        <v>10342965.778619999</v>
      </c>
      <c r="AS355" s="97">
        <f t="shared" si="188"/>
        <v>303941.80437666539</v>
      </c>
      <c r="AT355" s="97">
        <v>10346368.73408</v>
      </c>
      <c r="AU355" s="97">
        <f t="shared" si="190"/>
        <v>1.2649999931454659E-2</v>
      </c>
      <c r="AV355" s="97">
        <f t="shared" si="189"/>
        <v>1.2226511805299615E-7</v>
      </c>
    </row>
    <row r="356" spans="1:48">
      <c r="A356" s="91" t="s">
        <v>3550</v>
      </c>
      <c r="B356" s="91" t="s">
        <v>3551</v>
      </c>
      <c r="C356" s="95"/>
      <c r="D356" s="95"/>
      <c r="E356" s="99"/>
      <c r="F356" s="97"/>
      <c r="G356" s="95"/>
      <c r="H356" s="97"/>
      <c r="I356" s="97"/>
      <c r="J356" s="95"/>
      <c r="K356" s="97"/>
      <c r="L356" s="97"/>
      <c r="M356" s="95"/>
      <c r="N356" s="97"/>
      <c r="O356" s="97"/>
      <c r="P356" s="95"/>
      <c r="Q356" s="97"/>
      <c r="R356" s="97"/>
      <c r="S356" s="95"/>
      <c r="T356" s="97"/>
      <c r="U356" s="97"/>
      <c r="V356" s="95"/>
      <c r="W356" s="97"/>
      <c r="X356" s="97"/>
      <c r="Y356" s="95"/>
      <c r="Z356" s="97"/>
      <c r="AA356" s="97"/>
      <c r="AB356" s="95"/>
      <c r="AC356" s="97"/>
      <c r="AD356" s="97"/>
      <c r="AE356" s="97"/>
      <c r="AF356" s="97"/>
      <c r="AG356" s="97"/>
      <c r="AH356" s="97">
        <v>15431186919.339001</v>
      </c>
      <c r="AI356" s="97">
        <f t="shared" si="192"/>
        <v>15431186919.339001</v>
      </c>
      <c r="AJ356" s="97">
        <f t="shared" si="193"/>
        <v>0</v>
      </c>
      <c r="AK356" s="97">
        <v>17180494045.291</v>
      </c>
      <c r="AL356" s="97">
        <f t="shared" si="194"/>
        <v>1749307125.9519997</v>
      </c>
      <c r="AM356" s="97">
        <f t="shared" si="195"/>
        <v>11.336180004142751</v>
      </c>
      <c r="AN356" s="97">
        <v>20101115220.744999</v>
      </c>
      <c r="AO356" s="97">
        <f t="shared" si="191"/>
        <v>2920621175.4539986</v>
      </c>
      <c r="AP356" s="97">
        <f t="shared" si="186"/>
        <v>16.999634397909013</v>
      </c>
      <c r="AQ356" s="97">
        <v>23523446101.243999</v>
      </c>
      <c r="AR356" s="97">
        <f t="shared" si="187"/>
        <v>3422330880.4990005</v>
      </c>
      <c r="AS356" s="97">
        <f t="shared" si="188"/>
        <v>17.025577152888737</v>
      </c>
      <c r="AT356" s="97">
        <v>26911943807.176998</v>
      </c>
      <c r="AU356" s="97">
        <f t="shared" si="190"/>
        <v>3388497705.9329987</v>
      </c>
      <c r="AV356" s="97">
        <f t="shared" si="189"/>
        <v>14.404767444995246</v>
      </c>
    </row>
    <row r="357" spans="1:48">
      <c r="A357" s="91" t="s">
        <v>434</v>
      </c>
      <c r="B357" s="91" t="s">
        <v>14</v>
      </c>
      <c r="C357" s="95">
        <v>4840780301.1700001</v>
      </c>
      <c r="D357" s="95">
        <v>5725472502.4799995</v>
      </c>
      <c r="E357" s="99">
        <f t="shared" si="166"/>
        <v>884692201.30999947</v>
      </c>
      <c r="F357" s="97">
        <f t="shared" si="167"/>
        <v>18.275818076192639</v>
      </c>
      <c r="G357" s="95">
        <v>8798939614.7999992</v>
      </c>
      <c r="H357" s="97">
        <f t="shared" si="168"/>
        <v>3073467112.3199997</v>
      </c>
      <c r="I357" s="97">
        <f t="shared" si="169"/>
        <v>53.680584632774355</v>
      </c>
      <c r="J357" s="95">
        <v>9604716375.5200005</v>
      </c>
      <c r="K357" s="97">
        <f t="shared" si="170"/>
        <v>805776760.72000122</v>
      </c>
      <c r="L357" s="97">
        <f t="shared" si="171"/>
        <v>9.157657581427971</v>
      </c>
      <c r="M357" s="95">
        <v>9929136964.3099995</v>
      </c>
      <c r="N357" s="97">
        <f t="shared" si="172"/>
        <v>324420588.78999901</v>
      </c>
      <c r="O357" s="97">
        <f t="shared" si="173"/>
        <v>3.377721695321116</v>
      </c>
      <c r="P357" s="95">
        <v>9872706288.2199993</v>
      </c>
      <c r="Q357" s="97">
        <f t="shared" si="174"/>
        <v>-56430676.090000153</v>
      </c>
      <c r="R357" s="97">
        <f t="shared" si="175"/>
        <v>-0.56833414920993242</v>
      </c>
      <c r="S357" s="95">
        <v>10020150622.93</v>
      </c>
      <c r="T357" s="97">
        <f t="shared" si="176"/>
        <v>147444334.71000099</v>
      </c>
      <c r="U357" s="97">
        <f t="shared" si="177"/>
        <v>1.4934540784012778</v>
      </c>
      <c r="V357" s="95">
        <v>8879073688</v>
      </c>
      <c r="W357" s="97">
        <f t="shared" si="178"/>
        <v>-1141076934.9300003</v>
      </c>
      <c r="X357" s="97">
        <f t="shared" si="179"/>
        <v>-11.387822178229264</v>
      </c>
      <c r="Y357" s="95">
        <v>6447745283.9399996</v>
      </c>
      <c r="Z357" s="97">
        <f t="shared" si="180"/>
        <v>-2431328404.0600004</v>
      </c>
      <c r="AA357" s="97">
        <f t="shared" si="181"/>
        <v>-27.382680778355539</v>
      </c>
      <c r="AB357" s="95">
        <v>6555813281.5699997</v>
      </c>
      <c r="AC357" s="97">
        <f t="shared" si="182"/>
        <v>108067997.63000011</v>
      </c>
      <c r="AD357" s="97">
        <f t="shared" si="183"/>
        <v>1.6760587286097539</v>
      </c>
      <c r="AE357" s="97">
        <v>6551590098.0086794</v>
      </c>
      <c r="AF357" s="97">
        <f t="shared" si="184"/>
        <v>-4223183.5613203049</v>
      </c>
      <c r="AG357" s="97">
        <f t="shared" si="185"/>
        <v>-6.4418911581766838E-2</v>
      </c>
      <c r="AH357" s="97">
        <v>5985799299.3612404</v>
      </c>
      <c r="AI357" s="97">
        <f t="shared" si="192"/>
        <v>-565790798.647439</v>
      </c>
      <c r="AJ357" s="97">
        <f t="shared" si="193"/>
        <v>-8.6359309752819868</v>
      </c>
      <c r="AK357" s="97">
        <v>6517185730.5754299</v>
      </c>
      <c r="AL357" s="97">
        <f t="shared" si="194"/>
        <v>531386431.21418953</v>
      </c>
      <c r="AM357" s="97">
        <f t="shared" si="195"/>
        <v>8.8774515254946014</v>
      </c>
      <c r="AN357" s="97">
        <v>6634569963.0569</v>
      </c>
      <c r="AO357" s="97">
        <f t="shared" si="191"/>
        <v>117384232.48147011</v>
      </c>
      <c r="AP357" s="97">
        <f t="shared" si="186"/>
        <v>1.8011491053686106</v>
      </c>
      <c r="AQ357" s="97">
        <v>7620392331.8277302</v>
      </c>
      <c r="AR357" s="97">
        <f t="shared" si="187"/>
        <v>985822368.77083015</v>
      </c>
      <c r="AS357" s="97">
        <f t="shared" si="188"/>
        <v>14.85887366114396</v>
      </c>
      <c r="AT357" s="97">
        <v>7936533751.37817</v>
      </c>
      <c r="AU357" s="97">
        <f t="shared" si="190"/>
        <v>316141419.55043983</v>
      </c>
      <c r="AV357" s="97">
        <f t="shared" si="189"/>
        <v>4.1486239262252544</v>
      </c>
    </row>
    <row r="358" spans="1:48">
      <c r="A358" s="91" t="s">
        <v>435</v>
      </c>
      <c r="B358" s="91" t="s">
        <v>13</v>
      </c>
      <c r="C358" s="95">
        <v>49946177.159999996</v>
      </c>
      <c r="D358" s="95">
        <v>19536.16</v>
      </c>
      <c r="E358" s="99">
        <f t="shared" si="166"/>
        <v>-49926641</v>
      </c>
      <c r="F358" s="97">
        <f t="shared" si="167"/>
        <v>-99.960885575011247</v>
      </c>
      <c r="G358" s="95">
        <v>473</v>
      </c>
      <c r="H358" s="97">
        <f t="shared" si="168"/>
        <v>-19063.16</v>
      </c>
      <c r="I358" s="97">
        <f t="shared" si="169"/>
        <v>-97.578848658078144</v>
      </c>
      <c r="J358" s="95">
        <v>473</v>
      </c>
      <c r="K358" s="97">
        <f t="shared" si="170"/>
        <v>0</v>
      </c>
      <c r="L358" s="97">
        <f t="shared" si="171"/>
        <v>0</v>
      </c>
      <c r="M358" s="95">
        <v>473</v>
      </c>
      <c r="N358" s="97">
        <f t="shared" si="172"/>
        <v>0</v>
      </c>
      <c r="O358" s="97">
        <f t="shared" si="173"/>
        <v>0</v>
      </c>
      <c r="P358" s="95">
        <v>573</v>
      </c>
      <c r="Q358" s="97">
        <f t="shared" si="174"/>
        <v>100</v>
      </c>
      <c r="R358" s="97">
        <f t="shared" si="175"/>
        <v>21.141649048625794</v>
      </c>
      <c r="S358" s="95">
        <v>573</v>
      </c>
      <c r="T358" s="97">
        <f t="shared" si="176"/>
        <v>0</v>
      </c>
      <c r="U358" s="97">
        <f t="shared" si="177"/>
        <v>0</v>
      </c>
      <c r="V358" s="95">
        <v>673</v>
      </c>
      <c r="W358" s="97">
        <f t="shared" si="178"/>
        <v>100</v>
      </c>
      <c r="X358" s="97">
        <f t="shared" si="179"/>
        <v>17.452006980802793</v>
      </c>
      <c r="Y358" s="95">
        <v>1042</v>
      </c>
      <c r="Z358" s="97">
        <f t="shared" si="180"/>
        <v>369</v>
      </c>
      <c r="AA358" s="97">
        <f t="shared" si="181"/>
        <v>54.82912332838039</v>
      </c>
      <c r="AB358" s="95">
        <v>1042</v>
      </c>
      <c r="AC358" s="97">
        <f t="shared" si="182"/>
        <v>0</v>
      </c>
      <c r="AD358" s="97">
        <f t="shared" si="183"/>
        <v>0</v>
      </c>
      <c r="AE358" s="97">
        <v>841.86</v>
      </c>
      <c r="AF358" s="97">
        <f t="shared" si="184"/>
        <v>-200.14</v>
      </c>
      <c r="AG358" s="97">
        <f t="shared" si="185"/>
        <v>-19.207293666026871</v>
      </c>
      <c r="AH358" s="97">
        <v>889637.89500000002</v>
      </c>
      <c r="AI358" s="97">
        <f t="shared" si="192"/>
        <v>888796.03500000003</v>
      </c>
      <c r="AJ358" s="97">
        <f t="shared" si="193"/>
        <v>105575.27795595468</v>
      </c>
      <c r="AK358" s="97">
        <v>719031.30700000003</v>
      </c>
      <c r="AL358" s="97">
        <f t="shared" si="194"/>
        <v>-170606.58799999999</v>
      </c>
      <c r="AM358" s="97">
        <f t="shared" si="195"/>
        <v>-19.177081929496715</v>
      </c>
      <c r="AN358" s="97">
        <v>518440.54300000001</v>
      </c>
      <c r="AO358" s="97">
        <f t="shared" si="191"/>
        <v>-200590.76400000002</v>
      </c>
      <c r="AP358" s="97">
        <f t="shared" si="186"/>
        <v>-27.89736163741199</v>
      </c>
      <c r="AQ358" s="97">
        <v>517566.30699999997</v>
      </c>
      <c r="AR358" s="97">
        <f t="shared" si="187"/>
        <v>-874.23600000003353</v>
      </c>
      <c r="AS358" s="97">
        <f t="shared" si="188"/>
        <v>-0.16862801565270977</v>
      </c>
      <c r="AT358" s="97">
        <v>505866.30699999997</v>
      </c>
      <c r="AU358" s="97">
        <f t="shared" si="190"/>
        <v>-11700</v>
      </c>
      <c r="AV358" s="97">
        <f t="shared" si="189"/>
        <v>-2.2605799183137325</v>
      </c>
    </row>
    <row r="359" spans="1:48">
      <c r="A359" s="91" t="s">
        <v>436</v>
      </c>
      <c r="B359" s="91" t="s">
        <v>12</v>
      </c>
      <c r="C359" s="95">
        <v>0</v>
      </c>
      <c r="D359" s="95">
        <v>0</v>
      </c>
      <c r="E359" s="99">
        <f t="shared" si="166"/>
        <v>0</v>
      </c>
      <c r="F359" s="97">
        <f t="shared" si="167"/>
        <v>0</v>
      </c>
      <c r="G359" s="95">
        <v>-589318413</v>
      </c>
      <c r="H359" s="97">
        <f t="shared" si="168"/>
        <v>-589318413</v>
      </c>
      <c r="I359" s="97">
        <f t="shared" si="169"/>
        <v>0</v>
      </c>
      <c r="J359" s="95">
        <v>-112577470</v>
      </c>
      <c r="K359" s="97">
        <f t="shared" si="170"/>
        <v>476740943</v>
      </c>
      <c r="L359" s="97">
        <f t="shared" si="171"/>
        <v>-80.897004485756668</v>
      </c>
      <c r="M359" s="95">
        <v>0</v>
      </c>
      <c r="N359" s="97">
        <f t="shared" si="172"/>
        <v>112577470</v>
      </c>
      <c r="O359" s="97">
        <f t="shared" si="173"/>
        <v>-100</v>
      </c>
      <c r="P359" s="95">
        <v>0</v>
      </c>
      <c r="Q359" s="97">
        <f t="shared" si="174"/>
        <v>0</v>
      </c>
      <c r="R359" s="97">
        <f t="shared" si="175"/>
        <v>0</v>
      </c>
      <c r="S359" s="95">
        <v>0</v>
      </c>
      <c r="T359" s="97">
        <f t="shared" si="176"/>
        <v>0</v>
      </c>
      <c r="U359" s="97">
        <f t="shared" si="177"/>
        <v>0</v>
      </c>
      <c r="V359" s="95">
        <v>0</v>
      </c>
      <c r="W359" s="97">
        <f t="shared" si="178"/>
        <v>0</v>
      </c>
      <c r="X359" s="97">
        <f t="shared" si="179"/>
        <v>0</v>
      </c>
      <c r="Y359" s="95">
        <v>0</v>
      </c>
      <c r="Z359" s="97">
        <f t="shared" si="180"/>
        <v>0</v>
      </c>
      <c r="AA359" s="97">
        <f t="shared" si="181"/>
        <v>0</v>
      </c>
      <c r="AB359" s="95">
        <v>0</v>
      </c>
      <c r="AC359" s="97">
        <f t="shared" si="182"/>
        <v>0</v>
      </c>
      <c r="AD359" s="97">
        <f t="shared" si="183"/>
        <v>0</v>
      </c>
      <c r="AE359" s="97">
        <v>0</v>
      </c>
      <c r="AF359" s="97">
        <f t="shared" si="184"/>
        <v>0</v>
      </c>
      <c r="AG359" s="97">
        <f t="shared" si="185"/>
        <v>0</v>
      </c>
      <c r="AH359" s="97">
        <v>0</v>
      </c>
      <c r="AI359" s="97">
        <f t="shared" si="192"/>
        <v>0</v>
      </c>
      <c r="AJ359" s="97">
        <f t="shared" si="193"/>
        <v>0</v>
      </c>
      <c r="AK359" s="97">
        <v>0</v>
      </c>
      <c r="AL359" s="97">
        <f t="shared" si="194"/>
        <v>0</v>
      </c>
      <c r="AM359" s="97">
        <f t="shared" si="195"/>
        <v>0</v>
      </c>
      <c r="AN359" s="98">
        <v>0</v>
      </c>
      <c r="AO359" s="97">
        <f t="shared" si="191"/>
        <v>0</v>
      </c>
      <c r="AP359" s="97">
        <f t="shared" si="186"/>
        <v>0</v>
      </c>
      <c r="AQ359" s="98">
        <v>0</v>
      </c>
      <c r="AR359" s="97">
        <f t="shared" si="187"/>
        <v>0</v>
      </c>
      <c r="AS359" s="97">
        <f t="shared" si="188"/>
        <v>0</v>
      </c>
      <c r="AT359" s="97">
        <v>0</v>
      </c>
      <c r="AU359" s="97">
        <f t="shared" si="190"/>
        <v>0</v>
      </c>
      <c r="AV359" s="97">
        <f t="shared" si="189"/>
        <v>0</v>
      </c>
    </row>
    <row r="360" spans="1:48">
      <c r="A360" s="91" t="s">
        <v>437</v>
      </c>
      <c r="B360" s="91" t="s">
        <v>11</v>
      </c>
      <c r="C360" s="99">
        <v>-36004436659.149994</v>
      </c>
      <c r="D360" s="99">
        <v>-58710655386.269997</v>
      </c>
      <c r="E360" s="99">
        <f t="shared" si="166"/>
        <v>-22706218727.120003</v>
      </c>
      <c r="F360" s="97">
        <f t="shared" si="167"/>
        <v>63.065057626306597</v>
      </c>
      <c r="G360" s="99">
        <v>-53169774364.610001</v>
      </c>
      <c r="H360" s="97">
        <f>G360-D360</f>
        <v>5540881021.659996</v>
      </c>
      <c r="I360" s="97">
        <f>IFERROR(H360/D360*100,0)</f>
        <v>-9.4376071689293042</v>
      </c>
      <c r="J360" s="99">
        <v>-4657415249.4499998</v>
      </c>
      <c r="K360" s="99">
        <f>J360-G360</f>
        <v>48512359115.160004</v>
      </c>
      <c r="L360" s="99">
        <f>IFERROR(K360/G360*100,0)</f>
        <v>-91.240483328908027</v>
      </c>
      <c r="M360" s="99">
        <v>1678188156.9100001</v>
      </c>
      <c r="N360" s="99">
        <f>M360-J360</f>
        <v>6335603406.3599997</v>
      </c>
      <c r="O360" s="99">
        <f>IFERROR(N360/J360*100,0)</f>
        <v>-136.03260750924409</v>
      </c>
      <c r="P360" s="99">
        <v>-1873392894.8800001</v>
      </c>
      <c r="Q360" s="99">
        <f>P360-M360</f>
        <v>-3551581051.79</v>
      </c>
      <c r="R360" s="99">
        <f>IFERROR(Q360/M360*100,0)</f>
        <v>-211.63187436201579</v>
      </c>
      <c r="S360" s="99">
        <v>-1670874023.3099999</v>
      </c>
      <c r="T360" s="99">
        <f>S360-P360</f>
        <v>202518871.57000017</v>
      </c>
      <c r="U360" s="99">
        <f>IFERROR(T360/P360*100,0)</f>
        <v>-10.810272213772461</v>
      </c>
      <c r="V360" s="99">
        <v>-3553834344.2600002</v>
      </c>
      <c r="W360" s="99">
        <f>V360-S360</f>
        <v>-1882960320.9500003</v>
      </c>
      <c r="X360" s="99">
        <f>IFERROR(W360/S360*100,0)</f>
        <v>112.69313513055027</v>
      </c>
      <c r="Y360" s="99">
        <v>-25935007427.810001</v>
      </c>
      <c r="Z360" s="99">
        <f>Y360-V360</f>
        <v>-22381173083.550003</v>
      </c>
      <c r="AA360" s="99">
        <f>IFERROR(Z360/V360*100,0)</f>
        <v>629.77536135580169</v>
      </c>
      <c r="AB360" s="99">
        <v>-36949227041.559998</v>
      </c>
      <c r="AC360" s="99">
        <f>AB360-Y360</f>
        <v>-11014219613.749996</v>
      </c>
      <c r="AD360" s="99">
        <f>IFERROR(AC360/Y360*100,0)</f>
        <v>42.468542353064812</v>
      </c>
      <c r="AE360" s="99">
        <v>-35235652082.327003</v>
      </c>
      <c r="AF360" s="97">
        <f t="shared" si="184"/>
        <v>1713574959.2329941</v>
      </c>
      <c r="AG360" s="97">
        <f t="shared" si="185"/>
        <v>-4.6376476490444247</v>
      </c>
      <c r="AH360" s="97">
        <v>12517543635.6266</v>
      </c>
      <c r="AI360" s="97">
        <f t="shared" si="192"/>
        <v>47753195717.953606</v>
      </c>
      <c r="AJ360" s="97">
        <f t="shared" si="193"/>
        <v>-135.52522202903964</v>
      </c>
      <c r="AK360" s="97">
        <v>27334402601.1129</v>
      </c>
      <c r="AL360" s="97">
        <f t="shared" si="194"/>
        <v>14816858965.4863</v>
      </c>
      <c r="AM360" s="97">
        <f t="shared" si="195"/>
        <v>118.36874227716324</v>
      </c>
      <c r="AN360" s="97">
        <v>29426615064.0681</v>
      </c>
      <c r="AO360" s="97">
        <f t="shared" si="191"/>
        <v>2092212462.9552002</v>
      </c>
      <c r="AP360" s="97">
        <f t="shared" si="186"/>
        <v>7.6541364136855776</v>
      </c>
      <c r="AQ360" s="97">
        <v>31343972883.176701</v>
      </c>
      <c r="AR360" s="97">
        <f t="shared" si="187"/>
        <v>1917357819.1086006</v>
      </c>
      <c r="AS360" s="97">
        <f t="shared" si="188"/>
        <v>6.5157267152001621</v>
      </c>
      <c r="AT360" s="97">
        <v>33456594076.8232</v>
      </c>
      <c r="AU360" s="97">
        <f t="shared" si="190"/>
        <v>2112621193.6464996</v>
      </c>
      <c r="AV360" s="97">
        <f t="shared" si="189"/>
        <v>6.7401193892061144</v>
      </c>
    </row>
    <row r="361" spans="1:48">
      <c r="A361" s="91" t="s">
        <v>3571</v>
      </c>
      <c r="B361" s="91" t="s">
        <v>3436</v>
      </c>
      <c r="C361" s="99"/>
      <c r="D361" s="99"/>
      <c r="E361" s="99"/>
      <c r="F361" s="97"/>
      <c r="G361" s="99"/>
      <c r="H361" s="97"/>
      <c r="I361" s="97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7"/>
      <c r="AG361" s="97"/>
      <c r="AH361" s="97">
        <v>0</v>
      </c>
      <c r="AI361" s="97">
        <f t="shared" si="192"/>
        <v>0</v>
      </c>
      <c r="AJ361" s="97">
        <f t="shared" si="193"/>
        <v>0</v>
      </c>
      <c r="AK361" s="97">
        <v>0</v>
      </c>
      <c r="AL361" s="97">
        <f t="shared" si="194"/>
        <v>0</v>
      </c>
      <c r="AM361" s="97">
        <f t="shared" si="195"/>
        <v>0</v>
      </c>
      <c r="AN361" s="97">
        <v>0</v>
      </c>
      <c r="AO361" s="97">
        <f t="shared" si="191"/>
        <v>0</v>
      </c>
      <c r="AP361" s="97">
        <f t="shared" si="186"/>
        <v>0</v>
      </c>
      <c r="AQ361" s="97">
        <v>0</v>
      </c>
      <c r="AR361" s="97">
        <f t="shared" si="187"/>
        <v>0</v>
      </c>
      <c r="AS361" s="97">
        <f t="shared" si="188"/>
        <v>0</v>
      </c>
      <c r="AT361" s="97">
        <v>0</v>
      </c>
      <c r="AU361" s="97">
        <f>+AT361-AQ361</f>
        <v>0</v>
      </c>
      <c r="AV361" s="97">
        <f>IFERROR(AU361/AQ361*100,0)</f>
        <v>0</v>
      </c>
    </row>
    <row r="362" spans="1:48">
      <c r="A362" s="91" t="s">
        <v>438</v>
      </c>
      <c r="B362" s="91" t="s">
        <v>10</v>
      </c>
      <c r="C362" s="99">
        <v>1444613929.8600001</v>
      </c>
      <c r="D362" s="99">
        <v>1548646890.2</v>
      </c>
      <c r="E362" s="99">
        <f t="shared" si="166"/>
        <v>104032960.33999991</v>
      </c>
      <c r="F362" s="97">
        <f t="shared" si="167"/>
        <v>7.2014368814844483</v>
      </c>
      <c r="G362" s="99">
        <v>1760868788.8</v>
      </c>
      <c r="H362" s="97">
        <f t="shared" ref="H362:H374" si="196">G362-D362</f>
        <v>212221898.5999999</v>
      </c>
      <c r="I362" s="97">
        <f t="shared" ref="I362:I374" si="197">IFERROR(H362/D362*100,0)</f>
        <v>13.703698366810556</v>
      </c>
      <c r="J362" s="99">
        <v>1824208143</v>
      </c>
      <c r="K362" s="99">
        <f t="shared" ref="K362:K374" si="198">J362-G362</f>
        <v>63339354.200000048</v>
      </c>
      <c r="L362" s="99">
        <f t="shared" ref="L362:L374" si="199">IFERROR(K362/G362*100,0)</f>
        <v>3.5970513307334313</v>
      </c>
      <c r="M362" s="99">
        <v>1962447816</v>
      </c>
      <c r="N362" s="99">
        <f t="shared" ref="N362:N374" si="200">M362-J362</f>
        <v>138239673</v>
      </c>
      <c r="O362" s="99">
        <f t="shared" ref="O362:O374" si="201">IFERROR(N362/J362*100,0)</f>
        <v>7.5780646814051638</v>
      </c>
      <c r="P362" s="99">
        <v>1963671749</v>
      </c>
      <c r="Q362" s="99">
        <f t="shared" ref="Q362:Q374" si="202">P362-M362</f>
        <v>1223933</v>
      </c>
      <c r="R362" s="99">
        <f t="shared" ref="R362:R374" si="203">IFERROR(Q362/M362*100,0)</f>
        <v>6.2367671130981038E-2</v>
      </c>
      <c r="S362" s="99">
        <v>2050719593</v>
      </c>
      <c r="T362" s="99">
        <f t="shared" ref="T362:T374" si="204">S362-P362</f>
        <v>87047844</v>
      </c>
      <c r="U362" s="99">
        <f t="shared" ref="U362:U374" si="205">IFERROR(T362/P362*100,0)</f>
        <v>4.432912173041605</v>
      </c>
      <c r="V362" s="99">
        <v>2146495898</v>
      </c>
      <c r="W362" s="99">
        <f t="shared" ref="W362:W374" si="206">V362-S362</f>
        <v>95776305</v>
      </c>
      <c r="X362" s="99">
        <f t="shared" ref="X362:X374" si="207">IFERROR(W362/S362*100,0)</f>
        <v>4.670375478291926</v>
      </c>
      <c r="Y362" s="99">
        <v>2003645890.76</v>
      </c>
      <c r="Z362" s="99">
        <f t="shared" ref="Z362:Z374" si="208">Y362-V362</f>
        <v>-142850007.24000001</v>
      </c>
      <c r="AA362" s="99">
        <f t="shared" ref="AA362:AA374" si="209">IFERROR(Z362/V362*100,0)</f>
        <v>-6.6550328548543076</v>
      </c>
      <c r="AB362" s="99">
        <v>1562410921</v>
      </c>
      <c r="AC362" s="99">
        <f t="shared" ref="AC362:AC374" si="210">AB362-Y362</f>
        <v>-441234969.75999999</v>
      </c>
      <c r="AD362" s="99">
        <f t="shared" ref="AD362:AD374" si="211">IFERROR(AC362/Y362*100,0)</f>
        <v>-22.021604306169877</v>
      </c>
      <c r="AE362" s="99">
        <v>1610524115.0824699</v>
      </c>
      <c r="AF362" s="97">
        <f t="shared" si="184"/>
        <v>48113194.08246994</v>
      </c>
      <c r="AG362" s="97">
        <f t="shared" si="185"/>
        <v>3.0794199807356528</v>
      </c>
      <c r="AH362" s="97">
        <v>0</v>
      </c>
      <c r="AI362" s="97">
        <f t="shared" si="192"/>
        <v>-1610524115.0824699</v>
      </c>
      <c r="AJ362" s="97">
        <f t="shared" si="193"/>
        <v>-100</v>
      </c>
      <c r="AK362" s="97">
        <v>0</v>
      </c>
      <c r="AL362" s="97">
        <f t="shared" si="194"/>
        <v>0</v>
      </c>
      <c r="AM362" s="97">
        <f t="shared" si="195"/>
        <v>0</v>
      </c>
      <c r="AN362" s="98">
        <v>0</v>
      </c>
      <c r="AO362" s="97">
        <f t="shared" si="191"/>
        <v>0</v>
      </c>
      <c r="AP362" s="97">
        <f t="shared" si="186"/>
        <v>0</v>
      </c>
      <c r="AQ362" s="98">
        <v>0</v>
      </c>
      <c r="AR362" s="97">
        <f t="shared" si="187"/>
        <v>0</v>
      </c>
      <c r="AS362" s="97">
        <f t="shared" si="188"/>
        <v>0</v>
      </c>
      <c r="AT362" s="97">
        <v>0</v>
      </c>
      <c r="AU362" s="97">
        <f t="shared" si="190"/>
        <v>0</v>
      </c>
      <c r="AV362" s="97">
        <f t="shared" si="189"/>
        <v>0</v>
      </c>
    </row>
    <row r="363" spans="1:48">
      <c r="A363" s="91" t="s">
        <v>439</v>
      </c>
      <c r="B363" s="91" t="s">
        <v>9</v>
      </c>
      <c r="C363" s="99">
        <v>256953613</v>
      </c>
      <c r="D363" s="99">
        <v>306344989</v>
      </c>
      <c r="E363" s="99">
        <f t="shared" si="166"/>
        <v>49391376</v>
      </c>
      <c r="F363" s="97">
        <f t="shared" si="167"/>
        <v>19.221903682669758</v>
      </c>
      <c r="G363" s="99">
        <v>17494476</v>
      </c>
      <c r="H363" s="97">
        <f t="shared" si="196"/>
        <v>-288850513</v>
      </c>
      <c r="I363" s="97">
        <f t="shared" si="197"/>
        <v>-94.289289321458426</v>
      </c>
      <c r="J363" s="99">
        <v>20578058</v>
      </c>
      <c r="K363" s="99">
        <f t="shared" si="198"/>
        <v>3083582</v>
      </c>
      <c r="L363" s="99">
        <f t="shared" si="199"/>
        <v>17.626032354441481</v>
      </c>
      <c r="M363" s="99">
        <v>17140525</v>
      </c>
      <c r="N363" s="99">
        <f t="shared" si="200"/>
        <v>-3437533</v>
      </c>
      <c r="O363" s="99">
        <f t="shared" si="201"/>
        <v>-16.704846492317206</v>
      </c>
      <c r="P363" s="99">
        <v>20287442</v>
      </c>
      <c r="Q363" s="99">
        <f t="shared" si="202"/>
        <v>3146917</v>
      </c>
      <c r="R363" s="99">
        <f t="shared" si="203"/>
        <v>18.359513492147993</v>
      </c>
      <c r="S363" s="99">
        <v>20349140</v>
      </c>
      <c r="T363" s="99">
        <f t="shared" si="204"/>
        <v>61698</v>
      </c>
      <c r="U363" s="99">
        <f t="shared" si="205"/>
        <v>0.30411916889275642</v>
      </c>
      <c r="V363" s="99">
        <v>22298354</v>
      </c>
      <c r="W363" s="99">
        <f t="shared" si="206"/>
        <v>1949214</v>
      </c>
      <c r="X363" s="99">
        <f t="shared" si="207"/>
        <v>9.5788519809682384</v>
      </c>
      <c r="Y363" s="99">
        <v>23837522</v>
      </c>
      <c r="Z363" s="99">
        <f t="shared" si="208"/>
        <v>1539168</v>
      </c>
      <c r="AA363" s="99">
        <f t="shared" si="209"/>
        <v>6.9026081476686567</v>
      </c>
      <c r="AB363" s="99">
        <v>30580101</v>
      </c>
      <c r="AC363" s="99">
        <f t="shared" si="210"/>
        <v>6742579</v>
      </c>
      <c r="AD363" s="99">
        <f t="shared" si="211"/>
        <v>28.285570119243097</v>
      </c>
      <c r="AE363" s="99">
        <v>32576598.508000001</v>
      </c>
      <c r="AF363" s="97">
        <f t="shared" si="184"/>
        <v>1996497.5080000013</v>
      </c>
      <c r="AG363" s="97">
        <f t="shared" si="185"/>
        <v>6.5287472660734549</v>
      </c>
      <c r="AH363" s="97">
        <v>0</v>
      </c>
      <c r="AI363" s="97">
        <f t="shared" si="192"/>
        <v>-32576598.508000001</v>
      </c>
      <c r="AJ363" s="97">
        <f t="shared" si="193"/>
        <v>-100</v>
      </c>
      <c r="AK363" s="97">
        <v>0</v>
      </c>
      <c r="AL363" s="97">
        <f t="shared" si="194"/>
        <v>0</v>
      </c>
      <c r="AM363" s="97">
        <f t="shared" si="195"/>
        <v>0</v>
      </c>
      <c r="AN363" s="98">
        <v>0</v>
      </c>
      <c r="AO363" s="97">
        <f t="shared" si="191"/>
        <v>0</v>
      </c>
      <c r="AP363" s="97">
        <f t="shared" si="186"/>
        <v>0</v>
      </c>
      <c r="AQ363" s="98">
        <v>0</v>
      </c>
      <c r="AR363" s="97">
        <f t="shared" si="187"/>
        <v>0</v>
      </c>
      <c r="AS363" s="97">
        <f t="shared" si="188"/>
        <v>0</v>
      </c>
      <c r="AT363" s="97">
        <v>0</v>
      </c>
      <c r="AU363" s="97">
        <f t="shared" si="190"/>
        <v>0</v>
      </c>
      <c r="AV363" s="97">
        <f t="shared" si="189"/>
        <v>0</v>
      </c>
    </row>
    <row r="364" spans="1:48">
      <c r="A364" s="91" t="s">
        <v>440</v>
      </c>
      <c r="B364" s="91" t="s">
        <v>8</v>
      </c>
      <c r="C364" s="99">
        <v>18247832899.349998</v>
      </c>
      <c r="D364" s="99">
        <v>20381418665.360001</v>
      </c>
      <c r="E364" s="99">
        <f t="shared" si="166"/>
        <v>2133585766.0100021</v>
      </c>
      <c r="F364" s="97">
        <f t="shared" si="167"/>
        <v>11.692269310982139</v>
      </c>
      <c r="G364" s="99">
        <v>24896598615.560001</v>
      </c>
      <c r="H364" s="97">
        <f t="shared" si="196"/>
        <v>4515179950.2000008</v>
      </c>
      <c r="I364" s="97">
        <f t="shared" si="197"/>
        <v>22.153413480848332</v>
      </c>
      <c r="J364" s="99">
        <v>27175315982.759998</v>
      </c>
      <c r="K364" s="99">
        <f t="shared" si="198"/>
        <v>2278717367.1999969</v>
      </c>
      <c r="L364" s="99">
        <f t="shared" si="199"/>
        <v>9.1527256489399829</v>
      </c>
      <c r="M364" s="99">
        <v>30076440259.560001</v>
      </c>
      <c r="N364" s="99">
        <f t="shared" si="200"/>
        <v>2901124276.8000031</v>
      </c>
      <c r="O364" s="99">
        <f t="shared" si="201"/>
        <v>10.675586177693294</v>
      </c>
      <c r="P364" s="99">
        <v>31302939547.73</v>
      </c>
      <c r="Q364" s="99">
        <f t="shared" si="202"/>
        <v>1226499288.1699982</v>
      </c>
      <c r="R364" s="99">
        <f t="shared" si="203"/>
        <v>4.0779403333150341</v>
      </c>
      <c r="S364" s="99">
        <v>36161608426.25</v>
      </c>
      <c r="T364" s="99">
        <f t="shared" si="204"/>
        <v>4858668878.5200005</v>
      </c>
      <c r="U364" s="99">
        <f t="shared" si="205"/>
        <v>15.521446064551267</v>
      </c>
      <c r="V364" s="99">
        <v>37006587542</v>
      </c>
      <c r="W364" s="99">
        <f t="shared" si="206"/>
        <v>844979115.75</v>
      </c>
      <c r="X364" s="99">
        <f t="shared" si="207"/>
        <v>2.3366745908808162</v>
      </c>
      <c r="Y364" s="99">
        <v>32179703977.939999</v>
      </c>
      <c r="Z364" s="99">
        <f t="shared" si="208"/>
        <v>-4826883564.0600014</v>
      </c>
      <c r="AA364" s="99">
        <f t="shared" si="209"/>
        <v>-13.043309001625214</v>
      </c>
      <c r="AB364" s="99">
        <v>23671112978.830002</v>
      </c>
      <c r="AC364" s="99">
        <f t="shared" si="210"/>
        <v>-8508590999.1099968</v>
      </c>
      <c r="AD364" s="99">
        <f t="shared" si="211"/>
        <v>-26.440861621793822</v>
      </c>
      <c r="AE364" s="99">
        <v>23366418101.828102</v>
      </c>
      <c r="AF364" s="97">
        <f t="shared" si="184"/>
        <v>-304694877.00189972</v>
      </c>
      <c r="AG364" s="97">
        <f t="shared" si="185"/>
        <v>-1.2872013127325286</v>
      </c>
      <c r="AH364" s="97">
        <v>0</v>
      </c>
      <c r="AI364" s="97">
        <f t="shared" si="192"/>
        <v>-23366418101.828102</v>
      </c>
      <c r="AJ364" s="97">
        <f t="shared" si="193"/>
        <v>-100</v>
      </c>
      <c r="AK364" s="97">
        <v>0</v>
      </c>
      <c r="AL364" s="97">
        <f t="shared" si="194"/>
        <v>0</v>
      </c>
      <c r="AM364" s="97">
        <f t="shared" si="195"/>
        <v>0</v>
      </c>
      <c r="AN364" s="98">
        <v>0</v>
      </c>
      <c r="AO364" s="97">
        <f t="shared" si="191"/>
        <v>0</v>
      </c>
      <c r="AP364" s="97">
        <f t="shared" si="186"/>
        <v>0</v>
      </c>
      <c r="AQ364" s="98">
        <v>0</v>
      </c>
      <c r="AR364" s="97">
        <f t="shared" si="187"/>
        <v>0</v>
      </c>
      <c r="AS364" s="97">
        <f t="shared" si="188"/>
        <v>0</v>
      </c>
      <c r="AT364" s="97">
        <v>0</v>
      </c>
      <c r="AU364" s="97">
        <f t="shared" si="190"/>
        <v>0</v>
      </c>
      <c r="AV364" s="97">
        <f t="shared" si="189"/>
        <v>0</v>
      </c>
    </row>
    <row r="365" spans="1:48">
      <c r="A365" s="91" t="s">
        <v>441</v>
      </c>
      <c r="B365" s="91" t="s">
        <v>223</v>
      </c>
      <c r="C365" s="99">
        <v>8345879664</v>
      </c>
      <c r="D365" s="99">
        <v>14178806077</v>
      </c>
      <c r="E365" s="99">
        <f t="shared" si="166"/>
        <v>5832926413</v>
      </c>
      <c r="F365" s="97">
        <f t="shared" si="167"/>
        <v>69.889893550231278</v>
      </c>
      <c r="G365" s="99">
        <v>9684826468</v>
      </c>
      <c r="H365" s="97">
        <f t="shared" si="196"/>
        <v>-4493979609</v>
      </c>
      <c r="I365" s="97">
        <f t="shared" si="197"/>
        <v>-31.69504953093238</v>
      </c>
      <c r="J365" s="99">
        <v>6674139162</v>
      </c>
      <c r="K365" s="99">
        <f t="shared" si="198"/>
        <v>-3010687306</v>
      </c>
      <c r="L365" s="99">
        <f t="shared" si="199"/>
        <v>-31.086641727115357</v>
      </c>
      <c r="M365" s="99">
        <v>7948638620</v>
      </c>
      <c r="N365" s="99">
        <f t="shared" si="200"/>
        <v>1274499458</v>
      </c>
      <c r="O365" s="99">
        <f t="shared" si="201"/>
        <v>19.096087556227676</v>
      </c>
      <c r="P365" s="99">
        <v>2355246836</v>
      </c>
      <c r="Q365" s="99">
        <f t="shared" si="202"/>
        <v>-5593391784</v>
      </c>
      <c r="R365" s="99">
        <f t="shared" si="203"/>
        <v>-70.369179571532712</v>
      </c>
      <c r="S365" s="99">
        <v>8531155721</v>
      </c>
      <c r="T365" s="99">
        <f t="shared" si="204"/>
        <v>6175908885</v>
      </c>
      <c r="U365" s="99">
        <f t="shared" si="205"/>
        <v>262.21917765055855</v>
      </c>
      <c r="V365" s="99">
        <v>29832573014</v>
      </c>
      <c r="W365" s="99">
        <f t="shared" si="206"/>
        <v>21301417293</v>
      </c>
      <c r="X365" s="99">
        <f t="shared" si="207"/>
        <v>249.6897019540408</v>
      </c>
      <c r="Y365" s="99">
        <v>63721526943</v>
      </c>
      <c r="Z365" s="99">
        <f t="shared" si="208"/>
        <v>33888953929</v>
      </c>
      <c r="AA365" s="99">
        <f t="shared" si="209"/>
        <v>113.59715406745639</v>
      </c>
      <c r="AB365" s="99">
        <v>56896691117</v>
      </c>
      <c r="AC365" s="99">
        <f t="shared" si="210"/>
        <v>-6824835826</v>
      </c>
      <c r="AD365" s="99">
        <f t="shared" si="211"/>
        <v>-10.710408481116488</v>
      </c>
      <c r="AE365" s="99">
        <v>57284730728.383003</v>
      </c>
      <c r="AF365" s="97">
        <f t="shared" si="184"/>
        <v>388039611.38300323</v>
      </c>
      <c r="AG365" s="97">
        <f t="shared" si="185"/>
        <v>0.68200734307212107</v>
      </c>
      <c r="AH365" s="97">
        <v>68249039241.745003</v>
      </c>
      <c r="AI365" s="97">
        <f t="shared" si="192"/>
        <v>10964308513.362</v>
      </c>
      <c r="AJ365" s="97">
        <f t="shared" si="193"/>
        <v>19.140019293011161</v>
      </c>
      <c r="AK365" s="97">
        <v>70148841739.531006</v>
      </c>
      <c r="AL365" s="97">
        <f t="shared" si="194"/>
        <v>1899802497.7860031</v>
      </c>
      <c r="AM365" s="97">
        <f t="shared" si="195"/>
        <v>2.7836325886679667</v>
      </c>
      <c r="AN365" s="97">
        <v>78703122078.143997</v>
      </c>
      <c r="AO365" s="97">
        <f t="shared" si="191"/>
        <v>8554280338.6129913</v>
      </c>
      <c r="AP365" s="97">
        <f t="shared" si="186"/>
        <v>12.194471250681241</v>
      </c>
      <c r="AQ365" s="97">
        <v>109252539061.797</v>
      </c>
      <c r="AR365" s="97">
        <f t="shared" si="187"/>
        <v>30549416983.653</v>
      </c>
      <c r="AS365" s="97">
        <f t="shared" si="188"/>
        <v>38.816016667446327</v>
      </c>
      <c r="AT365" s="97">
        <v>149764803364.39899</v>
      </c>
      <c r="AU365" s="97">
        <f t="shared" si="190"/>
        <v>40512264302.60199</v>
      </c>
      <c r="AV365" s="97">
        <f t="shared" si="189"/>
        <v>37.081302320751433</v>
      </c>
    </row>
    <row r="366" spans="1:48" ht="25.5">
      <c r="A366" s="91" t="s">
        <v>442</v>
      </c>
      <c r="B366" s="91" t="s">
        <v>7</v>
      </c>
      <c r="C366" s="99">
        <v>299443824</v>
      </c>
      <c r="D366" s="99">
        <v>292008947.35000002</v>
      </c>
      <c r="E366" s="99">
        <f t="shared" si="166"/>
        <v>-7434876.6499999762</v>
      </c>
      <c r="F366" s="97">
        <f t="shared" si="167"/>
        <v>-2.4828953059322325</v>
      </c>
      <c r="G366" s="99">
        <v>1152914501.1400001</v>
      </c>
      <c r="H366" s="97">
        <f t="shared" si="196"/>
        <v>860905553.79000008</v>
      </c>
      <c r="I366" s="97">
        <f t="shared" si="197"/>
        <v>294.8216352967172</v>
      </c>
      <c r="J366" s="99">
        <v>1443637254</v>
      </c>
      <c r="K366" s="99">
        <f t="shared" si="198"/>
        <v>290722752.8599999</v>
      </c>
      <c r="L366" s="99">
        <f t="shared" si="199"/>
        <v>25.216332396941286</v>
      </c>
      <c r="M366" s="99">
        <v>1338248015</v>
      </c>
      <c r="N366" s="99">
        <f t="shared" si="200"/>
        <v>-105389239</v>
      </c>
      <c r="O366" s="99">
        <f t="shared" si="201"/>
        <v>-7.3002576449166634</v>
      </c>
      <c r="P366" s="99">
        <v>892335923</v>
      </c>
      <c r="Q366" s="99">
        <f t="shared" si="202"/>
        <v>-445912092</v>
      </c>
      <c r="R366" s="99">
        <f t="shared" si="203"/>
        <v>-33.320586842043625</v>
      </c>
      <c r="S366" s="99">
        <v>1019058433.21</v>
      </c>
      <c r="T366" s="99">
        <f t="shared" si="204"/>
        <v>126722510.21000004</v>
      </c>
      <c r="U366" s="99">
        <f t="shared" si="205"/>
        <v>14.2012113312623</v>
      </c>
      <c r="V366" s="99">
        <v>2345724033</v>
      </c>
      <c r="W366" s="99">
        <f t="shared" si="206"/>
        <v>1326665599.79</v>
      </c>
      <c r="X366" s="99">
        <f t="shared" si="207"/>
        <v>130.18542966285531</v>
      </c>
      <c r="Y366" s="99">
        <v>358775147</v>
      </c>
      <c r="Z366" s="99">
        <f t="shared" si="208"/>
        <v>-1986948886</v>
      </c>
      <c r="AA366" s="99">
        <f t="shared" si="209"/>
        <v>-84.705142550756307</v>
      </c>
      <c r="AB366" s="99">
        <v>474879071.43000001</v>
      </c>
      <c r="AC366" s="99">
        <f t="shared" si="210"/>
        <v>116103924.43000001</v>
      </c>
      <c r="AD366" s="99">
        <f t="shared" si="211"/>
        <v>32.361194860021897</v>
      </c>
      <c r="AE366" s="99">
        <v>464417576.83747</v>
      </c>
      <c r="AF366" s="97">
        <f t="shared" si="184"/>
        <v>-10461494.592530012</v>
      </c>
      <c r="AG366" s="97">
        <f t="shared" si="185"/>
        <v>-2.2029807632977776</v>
      </c>
      <c r="AH366" s="97">
        <v>0</v>
      </c>
      <c r="AI366" s="97">
        <f t="shared" si="192"/>
        <v>-464417576.83747</v>
      </c>
      <c r="AJ366" s="97">
        <f t="shared" si="193"/>
        <v>-100</v>
      </c>
      <c r="AK366" s="97">
        <v>0</v>
      </c>
      <c r="AL366" s="97">
        <f t="shared" si="194"/>
        <v>0</v>
      </c>
      <c r="AM366" s="97">
        <f t="shared" si="195"/>
        <v>0</v>
      </c>
      <c r="AN366" s="98">
        <v>0</v>
      </c>
      <c r="AO366" s="97">
        <f t="shared" si="191"/>
        <v>0</v>
      </c>
      <c r="AP366" s="97">
        <f t="shared" si="186"/>
        <v>0</v>
      </c>
      <c r="AQ366" s="98">
        <v>0</v>
      </c>
      <c r="AR366" s="97">
        <f t="shared" si="187"/>
        <v>0</v>
      </c>
      <c r="AS366" s="97">
        <f t="shared" si="188"/>
        <v>0</v>
      </c>
      <c r="AT366" s="97">
        <v>0</v>
      </c>
      <c r="AU366" s="97">
        <f t="shared" si="190"/>
        <v>0</v>
      </c>
      <c r="AV366" s="97">
        <f t="shared" si="189"/>
        <v>0</v>
      </c>
    </row>
    <row r="367" spans="1:48">
      <c r="A367" s="91" t="s">
        <v>443</v>
      </c>
      <c r="B367" s="91" t="s">
        <v>6</v>
      </c>
      <c r="C367" s="99">
        <v>1311497955.4099998</v>
      </c>
      <c r="D367" s="99">
        <v>1292133115.4300001</v>
      </c>
      <c r="E367" s="99">
        <f t="shared" si="166"/>
        <v>-19364839.979999781</v>
      </c>
      <c r="F367" s="97">
        <f t="shared" si="167"/>
        <v>-1.4765436652126502</v>
      </c>
      <c r="G367" s="99">
        <v>3889858297.6900001</v>
      </c>
      <c r="H367" s="97">
        <f t="shared" si="196"/>
        <v>2597725182.2600002</v>
      </c>
      <c r="I367" s="97">
        <f t="shared" si="197"/>
        <v>201.04160718731529</v>
      </c>
      <c r="J367" s="99">
        <v>4440542758.1099997</v>
      </c>
      <c r="K367" s="99">
        <f t="shared" si="198"/>
        <v>550684460.4199996</v>
      </c>
      <c r="L367" s="99">
        <f t="shared" si="199"/>
        <v>14.15692856336244</v>
      </c>
      <c r="M367" s="99">
        <v>3270925653.5900002</v>
      </c>
      <c r="N367" s="99">
        <f t="shared" si="200"/>
        <v>-1169617104.5199995</v>
      </c>
      <c r="O367" s="99">
        <f t="shared" si="201"/>
        <v>-26.339507763636899</v>
      </c>
      <c r="P367" s="99">
        <v>3387192641.6100001</v>
      </c>
      <c r="Q367" s="99">
        <f t="shared" si="202"/>
        <v>116266988.01999998</v>
      </c>
      <c r="R367" s="99">
        <f t="shared" si="203"/>
        <v>3.5545591778398049</v>
      </c>
      <c r="S367" s="99">
        <v>2694303377.6300001</v>
      </c>
      <c r="T367" s="99">
        <f t="shared" si="204"/>
        <v>-692889263.98000002</v>
      </c>
      <c r="U367" s="99">
        <f t="shared" si="205"/>
        <v>-20.456151665783494</v>
      </c>
      <c r="V367" s="99">
        <v>2561964122</v>
      </c>
      <c r="W367" s="99">
        <f t="shared" si="206"/>
        <v>-132339255.63000011</v>
      </c>
      <c r="X367" s="99">
        <f t="shared" si="207"/>
        <v>-4.9118171594473594</v>
      </c>
      <c r="Y367" s="99">
        <v>579067328.50999999</v>
      </c>
      <c r="Z367" s="99">
        <f t="shared" si="208"/>
        <v>-1982896793.49</v>
      </c>
      <c r="AA367" s="99">
        <f t="shared" si="209"/>
        <v>-77.397523894364667</v>
      </c>
      <c r="AB367" s="99">
        <v>406595205</v>
      </c>
      <c r="AC367" s="99">
        <f t="shared" si="210"/>
        <v>-172472123.50999999</v>
      </c>
      <c r="AD367" s="99">
        <f t="shared" si="211"/>
        <v>-29.784468060698327</v>
      </c>
      <c r="AE367" s="99">
        <v>476310537.44711</v>
      </c>
      <c r="AF367" s="97">
        <f t="shared" si="184"/>
        <v>69715332.447109997</v>
      </c>
      <c r="AG367" s="97">
        <f t="shared" si="185"/>
        <v>17.146127546464793</v>
      </c>
      <c r="AH367" s="97">
        <v>0</v>
      </c>
      <c r="AI367" s="97">
        <f t="shared" si="192"/>
        <v>-476310537.44711</v>
      </c>
      <c r="AJ367" s="97">
        <f t="shared" si="193"/>
        <v>-100</v>
      </c>
      <c r="AK367" s="97">
        <v>0</v>
      </c>
      <c r="AL367" s="97">
        <f t="shared" si="194"/>
        <v>0</v>
      </c>
      <c r="AM367" s="97">
        <f t="shared" si="195"/>
        <v>0</v>
      </c>
      <c r="AN367" s="98">
        <v>0</v>
      </c>
      <c r="AO367" s="97">
        <f t="shared" si="191"/>
        <v>0</v>
      </c>
      <c r="AP367" s="97">
        <f t="shared" si="186"/>
        <v>0</v>
      </c>
      <c r="AQ367" s="98">
        <v>0</v>
      </c>
      <c r="AR367" s="97">
        <f t="shared" si="187"/>
        <v>0</v>
      </c>
      <c r="AS367" s="97">
        <f t="shared" si="188"/>
        <v>0</v>
      </c>
      <c r="AT367" s="97">
        <v>0</v>
      </c>
      <c r="AU367" s="97">
        <f t="shared" si="190"/>
        <v>0</v>
      </c>
      <c r="AV367" s="97">
        <f t="shared" si="189"/>
        <v>0</v>
      </c>
    </row>
    <row r="368" spans="1:48">
      <c r="A368" s="91" t="s">
        <v>444</v>
      </c>
      <c r="B368" s="91" t="s">
        <v>5</v>
      </c>
      <c r="C368" s="99">
        <v>2115556064.0099998</v>
      </c>
      <c r="D368" s="99">
        <v>8726998829.75</v>
      </c>
      <c r="E368" s="99">
        <f t="shared" si="166"/>
        <v>6611442765.7399998</v>
      </c>
      <c r="F368" s="97">
        <f t="shared" si="167"/>
        <v>312.51560184172689</v>
      </c>
      <c r="G368" s="99">
        <v>12425336846.25</v>
      </c>
      <c r="H368" s="97">
        <f t="shared" si="196"/>
        <v>3698338016.5</v>
      </c>
      <c r="I368" s="97">
        <f t="shared" si="197"/>
        <v>42.378119771169324</v>
      </c>
      <c r="J368" s="99">
        <v>6424079120.6099997</v>
      </c>
      <c r="K368" s="99">
        <f t="shared" si="198"/>
        <v>-6001257725.6400003</v>
      </c>
      <c r="L368" s="99">
        <f t="shared" si="199"/>
        <v>-48.29855157971992</v>
      </c>
      <c r="M368" s="99">
        <v>6825765892.5</v>
      </c>
      <c r="N368" s="99">
        <f t="shared" si="200"/>
        <v>401686771.89000034</v>
      </c>
      <c r="O368" s="99">
        <f t="shared" si="201"/>
        <v>6.2528303955860691</v>
      </c>
      <c r="P368" s="99">
        <v>6778588136</v>
      </c>
      <c r="Q368" s="99">
        <f t="shared" si="202"/>
        <v>-47177756.5</v>
      </c>
      <c r="R368" s="99">
        <f t="shared" si="203"/>
        <v>-0.6911716171197414</v>
      </c>
      <c r="S368" s="99">
        <v>4663977229.6000004</v>
      </c>
      <c r="T368" s="99">
        <f t="shared" si="204"/>
        <v>-2114610906.3999996</v>
      </c>
      <c r="U368" s="99">
        <f t="shared" si="205"/>
        <v>-31.195447547102596</v>
      </c>
      <c r="V368" s="99">
        <v>4129836939</v>
      </c>
      <c r="W368" s="99">
        <f t="shared" si="206"/>
        <v>-534140290.60000038</v>
      </c>
      <c r="X368" s="99">
        <f t="shared" si="207"/>
        <v>-11.452463515689381</v>
      </c>
      <c r="Y368" s="99">
        <v>9951443611.2099991</v>
      </c>
      <c r="Z368" s="99">
        <f t="shared" si="208"/>
        <v>5821606672.2099991</v>
      </c>
      <c r="AA368" s="99">
        <f t="shared" si="209"/>
        <v>140.96456490167492</v>
      </c>
      <c r="AB368" s="99">
        <v>13786841164</v>
      </c>
      <c r="AC368" s="99">
        <f t="shared" si="210"/>
        <v>3835397552.7900009</v>
      </c>
      <c r="AD368" s="99">
        <f t="shared" si="211"/>
        <v>38.541117275382462</v>
      </c>
      <c r="AE368" s="99">
        <v>15752045398.5333</v>
      </c>
      <c r="AF368" s="97">
        <f t="shared" si="184"/>
        <v>1965204234.5333004</v>
      </c>
      <c r="AG368" s="97">
        <f t="shared" si="185"/>
        <v>14.25420233073268</v>
      </c>
      <c r="AH368" s="97">
        <v>0</v>
      </c>
      <c r="AI368" s="97">
        <f t="shared" si="192"/>
        <v>-15752045398.5333</v>
      </c>
      <c r="AJ368" s="97">
        <f t="shared" si="193"/>
        <v>-100</v>
      </c>
      <c r="AK368" s="97">
        <v>0</v>
      </c>
      <c r="AL368" s="97">
        <f t="shared" si="194"/>
        <v>0</v>
      </c>
      <c r="AM368" s="97">
        <f t="shared" si="195"/>
        <v>0</v>
      </c>
      <c r="AN368" s="98">
        <v>0</v>
      </c>
      <c r="AO368" s="97">
        <f t="shared" si="191"/>
        <v>0</v>
      </c>
      <c r="AP368" s="97">
        <f t="shared" si="186"/>
        <v>0</v>
      </c>
      <c r="AQ368" s="98">
        <v>0</v>
      </c>
      <c r="AR368" s="97">
        <f t="shared" si="187"/>
        <v>0</v>
      </c>
      <c r="AS368" s="97">
        <f t="shared" si="188"/>
        <v>0</v>
      </c>
      <c r="AT368" s="97">
        <v>0</v>
      </c>
      <c r="AU368" s="97">
        <f t="shared" si="190"/>
        <v>0</v>
      </c>
      <c r="AV368" s="97">
        <f t="shared" si="189"/>
        <v>0</v>
      </c>
    </row>
    <row r="369" spans="1:48">
      <c r="A369" s="91" t="s">
        <v>445</v>
      </c>
      <c r="B369" s="91" t="s">
        <v>4</v>
      </c>
      <c r="C369" s="99">
        <v>115296035.69999999</v>
      </c>
      <c r="D369" s="99">
        <v>82082461.980000004</v>
      </c>
      <c r="E369" s="99">
        <f t="shared" si="166"/>
        <v>-33213573.719999984</v>
      </c>
      <c r="F369" s="97">
        <f t="shared" si="167"/>
        <v>-28.807212250056562</v>
      </c>
      <c r="G369" s="99">
        <v>75841076.75</v>
      </c>
      <c r="H369" s="97">
        <f t="shared" si="196"/>
        <v>-6241385.2300000042</v>
      </c>
      <c r="I369" s="97">
        <f t="shared" si="197"/>
        <v>-7.6037987646140088</v>
      </c>
      <c r="J369" s="99">
        <v>72465704</v>
      </c>
      <c r="K369" s="99">
        <f t="shared" si="198"/>
        <v>-3375372.75</v>
      </c>
      <c r="L369" s="99">
        <f t="shared" si="199"/>
        <v>-4.450586535218199</v>
      </c>
      <c r="M369" s="99">
        <v>71364311</v>
      </c>
      <c r="N369" s="99">
        <f t="shared" si="200"/>
        <v>-1101393</v>
      </c>
      <c r="O369" s="99">
        <f t="shared" si="201"/>
        <v>-1.5198817360554449</v>
      </c>
      <c r="P369" s="99">
        <v>43205318</v>
      </c>
      <c r="Q369" s="99">
        <f t="shared" si="202"/>
        <v>-28158993</v>
      </c>
      <c r="R369" s="99">
        <f t="shared" si="203"/>
        <v>-39.45808851149701</v>
      </c>
      <c r="S369" s="99">
        <v>40977304</v>
      </c>
      <c r="T369" s="99">
        <f t="shared" si="204"/>
        <v>-2228014</v>
      </c>
      <c r="U369" s="99">
        <f t="shared" si="205"/>
        <v>-5.1568050025693601</v>
      </c>
      <c r="V369" s="99">
        <v>63022101</v>
      </c>
      <c r="W369" s="99">
        <f t="shared" si="206"/>
        <v>22044797</v>
      </c>
      <c r="X369" s="99">
        <f t="shared" si="207"/>
        <v>53.797577800628375</v>
      </c>
      <c r="Y369" s="99">
        <v>-237820469</v>
      </c>
      <c r="Z369" s="99">
        <f t="shared" si="208"/>
        <v>-300842570</v>
      </c>
      <c r="AA369" s="99">
        <f t="shared" si="209"/>
        <v>-477.36042630505125</v>
      </c>
      <c r="AB369" s="99">
        <v>-481227857</v>
      </c>
      <c r="AC369" s="99">
        <f t="shared" si="210"/>
        <v>-243407388</v>
      </c>
      <c r="AD369" s="99">
        <f t="shared" si="211"/>
        <v>102.34921704741909</v>
      </c>
      <c r="AE369" s="99">
        <v>-496815735.65632999</v>
      </c>
      <c r="AF369" s="97">
        <f t="shared" si="184"/>
        <v>-15587878.656329989</v>
      </c>
      <c r="AG369" s="97">
        <f t="shared" si="185"/>
        <v>3.2391887604981249</v>
      </c>
      <c r="AH369" s="97">
        <v>0</v>
      </c>
      <c r="AI369" s="97">
        <f t="shared" si="192"/>
        <v>496815735.65632999</v>
      </c>
      <c r="AJ369" s="97">
        <f t="shared" si="193"/>
        <v>-100</v>
      </c>
      <c r="AK369" s="97">
        <v>0</v>
      </c>
      <c r="AL369" s="97">
        <f t="shared" si="194"/>
        <v>0</v>
      </c>
      <c r="AM369" s="97">
        <f t="shared" si="195"/>
        <v>0</v>
      </c>
      <c r="AN369" s="98">
        <v>0</v>
      </c>
      <c r="AO369" s="97">
        <f t="shared" si="191"/>
        <v>0</v>
      </c>
      <c r="AP369" s="97">
        <f t="shared" si="186"/>
        <v>0</v>
      </c>
      <c r="AQ369" s="98">
        <v>0</v>
      </c>
      <c r="AR369" s="97">
        <f t="shared" si="187"/>
        <v>0</v>
      </c>
      <c r="AS369" s="97">
        <f t="shared" si="188"/>
        <v>0</v>
      </c>
      <c r="AT369" s="97">
        <v>0</v>
      </c>
      <c r="AU369" s="97">
        <f t="shared" si="190"/>
        <v>0</v>
      </c>
      <c r="AV369" s="97">
        <f t="shared" si="189"/>
        <v>0</v>
      </c>
    </row>
    <row r="370" spans="1:48" ht="25.5">
      <c r="A370" s="91" t="s">
        <v>446</v>
      </c>
      <c r="B370" s="91" t="s">
        <v>3</v>
      </c>
      <c r="C370" s="99">
        <v>-10877077</v>
      </c>
      <c r="D370" s="99">
        <v>128269</v>
      </c>
      <c r="E370" s="99">
        <f t="shared" si="166"/>
        <v>11005346</v>
      </c>
      <c r="F370" s="97">
        <f t="shared" si="167"/>
        <v>-101.17925983239799</v>
      </c>
      <c r="G370" s="99">
        <v>-1683818</v>
      </c>
      <c r="H370" s="97">
        <f t="shared" si="196"/>
        <v>-1812087</v>
      </c>
      <c r="I370" s="97">
        <f t="shared" si="197"/>
        <v>-1412.724040882832</v>
      </c>
      <c r="J370" s="99">
        <v>-20827440.030000001</v>
      </c>
      <c r="K370" s="99">
        <f t="shared" si="198"/>
        <v>-19143622.030000001</v>
      </c>
      <c r="L370" s="99">
        <f t="shared" si="199"/>
        <v>1136.9175308732893</v>
      </c>
      <c r="M370" s="99">
        <v>-1590179</v>
      </c>
      <c r="N370" s="99">
        <f t="shared" si="200"/>
        <v>19237261.030000001</v>
      </c>
      <c r="O370" s="99">
        <f t="shared" si="201"/>
        <v>-92.364981016824458</v>
      </c>
      <c r="P370" s="99">
        <v>-1372169</v>
      </c>
      <c r="Q370" s="99">
        <f t="shared" si="202"/>
        <v>218010</v>
      </c>
      <c r="R370" s="99">
        <f t="shared" si="203"/>
        <v>-13.709777326955017</v>
      </c>
      <c r="S370" s="99">
        <v>-718416</v>
      </c>
      <c r="T370" s="99">
        <f t="shared" si="204"/>
        <v>653753</v>
      </c>
      <c r="U370" s="99">
        <f t="shared" si="205"/>
        <v>-47.643766912093191</v>
      </c>
      <c r="V370" s="99">
        <v>-1201066</v>
      </c>
      <c r="W370" s="99">
        <f t="shared" si="206"/>
        <v>-482650</v>
      </c>
      <c r="X370" s="99">
        <f t="shared" si="207"/>
        <v>67.182523774526175</v>
      </c>
      <c r="Y370" s="99">
        <v>-1329037</v>
      </c>
      <c r="Z370" s="99">
        <f t="shared" si="208"/>
        <v>-127971</v>
      </c>
      <c r="AA370" s="99">
        <f t="shared" si="209"/>
        <v>10.654784999325599</v>
      </c>
      <c r="AB370" s="99">
        <v>-1396632</v>
      </c>
      <c r="AC370" s="99">
        <f t="shared" si="210"/>
        <v>-67595</v>
      </c>
      <c r="AD370" s="99">
        <f t="shared" si="211"/>
        <v>5.0860134066997382</v>
      </c>
      <c r="AE370" s="99">
        <v>-3246686.09087</v>
      </c>
      <c r="AF370" s="97">
        <f t="shared" si="184"/>
        <v>-1850054.09087</v>
      </c>
      <c r="AG370" s="97">
        <f t="shared" si="185"/>
        <v>132.46539466874597</v>
      </c>
      <c r="AH370" s="97">
        <v>0</v>
      </c>
      <c r="AI370" s="97">
        <f t="shared" si="192"/>
        <v>3246686.09087</v>
      </c>
      <c r="AJ370" s="97">
        <f t="shared" si="193"/>
        <v>-100</v>
      </c>
      <c r="AK370" s="97">
        <v>0</v>
      </c>
      <c r="AL370" s="97">
        <f t="shared" si="194"/>
        <v>0</v>
      </c>
      <c r="AM370" s="97">
        <f t="shared" si="195"/>
        <v>0</v>
      </c>
      <c r="AN370" s="98">
        <v>0</v>
      </c>
      <c r="AO370" s="97">
        <f t="shared" si="191"/>
        <v>0</v>
      </c>
      <c r="AP370" s="97">
        <f t="shared" si="186"/>
        <v>0</v>
      </c>
      <c r="AQ370" s="98">
        <v>0</v>
      </c>
      <c r="AR370" s="97">
        <f t="shared" si="187"/>
        <v>0</v>
      </c>
      <c r="AS370" s="97">
        <f t="shared" si="188"/>
        <v>0</v>
      </c>
      <c r="AT370" s="97">
        <v>0</v>
      </c>
      <c r="AU370" s="97">
        <f t="shared" si="190"/>
        <v>0</v>
      </c>
      <c r="AV370" s="97">
        <f t="shared" si="189"/>
        <v>0</v>
      </c>
    </row>
    <row r="371" spans="1:48">
      <c r="A371" s="91" t="s">
        <v>447</v>
      </c>
      <c r="B371" s="91" t="s">
        <v>2</v>
      </c>
      <c r="C371" s="99">
        <v>-731536437.73000002</v>
      </c>
      <c r="D371" s="99">
        <v>379102681.36000001</v>
      </c>
      <c r="E371" s="99">
        <f t="shared" si="166"/>
        <v>1110639119.0900002</v>
      </c>
      <c r="F371" s="97">
        <f t="shared" si="167"/>
        <v>-151.8228022292885</v>
      </c>
      <c r="G371" s="99">
        <v>-101928363.01000001</v>
      </c>
      <c r="H371" s="97">
        <f t="shared" si="196"/>
        <v>-481031044.37</v>
      </c>
      <c r="I371" s="97">
        <f t="shared" si="197"/>
        <v>-126.8867428329286</v>
      </c>
      <c r="J371" s="99">
        <v>-180538203.91999999</v>
      </c>
      <c r="K371" s="99">
        <f t="shared" si="198"/>
        <v>-78609840.909999982</v>
      </c>
      <c r="L371" s="99">
        <f t="shared" si="199"/>
        <v>77.122636515105924</v>
      </c>
      <c r="M371" s="99">
        <v>4639789558.9300003</v>
      </c>
      <c r="N371" s="99">
        <f t="shared" si="200"/>
        <v>4820327762.8500004</v>
      </c>
      <c r="O371" s="99">
        <f t="shared" si="201"/>
        <v>-2669.9765801292574</v>
      </c>
      <c r="P371" s="99">
        <v>3391506089.1100001</v>
      </c>
      <c r="Q371" s="99">
        <f t="shared" si="202"/>
        <v>-1248283469.8200002</v>
      </c>
      <c r="R371" s="99">
        <f t="shared" si="203"/>
        <v>-26.903881177487531</v>
      </c>
      <c r="S371" s="99">
        <v>3824334026.4499998</v>
      </c>
      <c r="T371" s="99">
        <f t="shared" si="204"/>
        <v>432827937.33999968</v>
      </c>
      <c r="U371" s="99">
        <f t="shared" si="205"/>
        <v>12.762115885028013</v>
      </c>
      <c r="V371" s="99">
        <v>1073684927.98</v>
      </c>
      <c r="W371" s="99">
        <f t="shared" si="206"/>
        <v>-2750649098.4699998</v>
      </c>
      <c r="X371" s="99">
        <f t="shared" si="207"/>
        <v>-71.924917631301525</v>
      </c>
      <c r="Y371" s="99">
        <v>334809153.19</v>
      </c>
      <c r="Z371" s="99">
        <f t="shared" si="208"/>
        <v>-738875774.78999996</v>
      </c>
      <c r="AA371" s="99">
        <f t="shared" si="209"/>
        <v>-68.816815392956997</v>
      </c>
      <c r="AB371" s="99">
        <v>-1357441683.6099999</v>
      </c>
      <c r="AC371" s="99">
        <f t="shared" si="210"/>
        <v>-1692250836.8</v>
      </c>
      <c r="AD371" s="99">
        <f t="shared" si="211"/>
        <v>-505.43744717745778</v>
      </c>
      <c r="AE371" s="99">
        <v>-740611859.28772998</v>
      </c>
      <c r="AF371" s="97">
        <f t="shared" si="184"/>
        <v>616829824.32226992</v>
      </c>
      <c r="AG371" s="97">
        <f t="shared" si="185"/>
        <v>-45.440613160033791</v>
      </c>
      <c r="AH371" s="97">
        <v>0</v>
      </c>
      <c r="AI371" s="97">
        <f t="shared" si="192"/>
        <v>740611859.28772998</v>
      </c>
      <c r="AJ371" s="97">
        <f t="shared" si="193"/>
        <v>-100</v>
      </c>
      <c r="AK371" s="97">
        <v>0</v>
      </c>
      <c r="AL371" s="97">
        <f t="shared" si="194"/>
        <v>0</v>
      </c>
      <c r="AM371" s="97">
        <f t="shared" si="195"/>
        <v>0</v>
      </c>
      <c r="AN371" s="98">
        <v>0</v>
      </c>
      <c r="AO371" s="97">
        <f t="shared" si="191"/>
        <v>0</v>
      </c>
      <c r="AP371" s="97">
        <f t="shared" si="186"/>
        <v>0</v>
      </c>
      <c r="AQ371" s="98">
        <v>0</v>
      </c>
      <c r="AR371" s="97">
        <f t="shared" si="187"/>
        <v>0</v>
      </c>
      <c r="AS371" s="97">
        <f t="shared" si="188"/>
        <v>0</v>
      </c>
      <c r="AT371" s="97">
        <v>0</v>
      </c>
      <c r="AU371" s="97">
        <f t="shared" si="190"/>
        <v>0</v>
      </c>
      <c r="AV371" s="97">
        <f t="shared" si="189"/>
        <v>0</v>
      </c>
    </row>
    <row r="372" spans="1:48">
      <c r="A372" s="91" t="s">
        <v>448</v>
      </c>
      <c r="B372" s="91" t="s">
        <v>1</v>
      </c>
      <c r="C372" s="99">
        <v>1106871578</v>
      </c>
      <c r="D372" s="99">
        <v>1306906364</v>
      </c>
      <c r="E372" s="99">
        <f t="shared" si="166"/>
        <v>200034786</v>
      </c>
      <c r="F372" s="97">
        <f t="shared" si="167"/>
        <v>18.07208622715218</v>
      </c>
      <c r="G372" s="99">
        <v>4209044726</v>
      </c>
      <c r="H372" s="97">
        <f t="shared" si="196"/>
        <v>2902138362</v>
      </c>
      <c r="I372" s="97">
        <f t="shared" si="197"/>
        <v>222.06169025893581</v>
      </c>
      <c r="J372" s="99">
        <v>2187386817.5</v>
      </c>
      <c r="K372" s="99">
        <f t="shared" si="198"/>
        <v>-2021657908.5</v>
      </c>
      <c r="L372" s="99">
        <f t="shared" si="199"/>
        <v>-48.031276455958476</v>
      </c>
      <c r="M372" s="99">
        <v>2243095456.5</v>
      </c>
      <c r="N372" s="99">
        <f t="shared" si="200"/>
        <v>55708639</v>
      </c>
      <c r="O372" s="99">
        <f t="shared" si="201"/>
        <v>2.5468124135295973</v>
      </c>
      <c r="P372" s="99">
        <v>4613132938</v>
      </c>
      <c r="Q372" s="99">
        <f t="shared" si="202"/>
        <v>2370037481.5</v>
      </c>
      <c r="R372" s="99">
        <f t="shared" si="203"/>
        <v>105.65923419050891</v>
      </c>
      <c r="S372" s="99">
        <v>4751940889</v>
      </c>
      <c r="T372" s="99">
        <f t="shared" si="204"/>
        <v>138807951</v>
      </c>
      <c r="U372" s="99">
        <f t="shared" si="205"/>
        <v>3.0089735731782201</v>
      </c>
      <c r="V372" s="99">
        <v>4876657681</v>
      </c>
      <c r="W372" s="99">
        <f t="shared" si="206"/>
        <v>124716792</v>
      </c>
      <c r="X372" s="99">
        <f t="shared" si="207"/>
        <v>2.6245442633493163</v>
      </c>
      <c r="Y372" s="99">
        <v>5009413907.25</v>
      </c>
      <c r="Z372" s="99">
        <f t="shared" si="208"/>
        <v>132756226.25</v>
      </c>
      <c r="AA372" s="99">
        <f t="shared" si="209"/>
        <v>2.7222789651041737</v>
      </c>
      <c r="AB372" s="99">
        <v>5007636920</v>
      </c>
      <c r="AC372" s="99">
        <f t="shared" si="210"/>
        <v>-1776987.25</v>
      </c>
      <c r="AD372" s="99">
        <f t="shared" si="211"/>
        <v>-3.5472957174255665E-2</v>
      </c>
      <c r="AE372" s="99">
        <v>5007636921.3739996</v>
      </c>
      <c r="AF372" s="97">
        <f t="shared" si="184"/>
        <v>1.3739995956420898</v>
      </c>
      <c r="AG372" s="97">
        <f t="shared" si="185"/>
        <v>2.7438083423230488E-8</v>
      </c>
      <c r="AH372" s="97">
        <v>0</v>
      </c>
      <c r="AI372" s="97">
        <f t="shared" si="192"/>
        <v>-5007636921.3739996</v>
      </c>
      <c r="AJ372" s="97">
        <f t="shared" si="193"/>
        <v>-100</v>
      </c>
      <c r="AK372" s="97">
        <v>0</v>
      </c>
      <c r="AL372" s="97">
        <f t="shared" si="194"/>
        <v>0</v>
      </c>
      <c r="AM372" s="97">
        <f t="shared" si="195"/>
        <v>0</v>
      </c>
      <c r="AN372" s="98">
        <v>0</v>
      </c>
      <c r="AO372" s="97">
        <f t="shared" si="191"/>
        <v>0</v>
      </c>
      <c r="AP372" s="97">
        <f t="shared" si="186"/>
        <v>0</v>
      </c>
      <c r="AQ372" s="98">
        <v>0</v>
      </c>
      <c r="AR372" s="97">
        <f t="shared" si="187"/>
        <v>0</v>
      </c>
      <c r="AS372" s="97">
        <f t="shared" si="188"/>
        <v>0</v>
      </c>
      <c r="AT372" s="97">
        <v>0</v>
      </c>
      <c r="AU372" s="97">
        <f t="shared" si="190"/>
        <v>0</v>
      </c>
      <c r="AV372" s="97">
        <f t="shared" si="189"/>
        <v>0</v>
      </c>
    </row>
    <row r="373" spans="1:48" ht="25.5">
      <c r="A373" s="91" t="s">
        <v>3582</v>
      </c>
      <c r="B373" s="91" t="s">
        <v>3472</v>
      </c>
      <c r="C373" s="99"/>
      <c r="D373" s="99"/>
      <c r="E373" s="99"/>
      <c r="F373" s="97"/>
      <c r="G373" s="99"/>
      <c r="H373" s="97"/>
      <c r="I373" s="97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7"/>
      <c r="AG373" s="97"/>
      <c r="AH373" s="97">
        <v>16743182753.555</v>
      </c>
      <c r="AI373" s="97">
        <f t="shared" si="192"/>
        <v>16743182753.555</v>
      </c>
      <c r="AJ373" s="97">
        <f t="shared" si="193"/>
        <v>0</v>
      </c>
      <c r="AK373" s="97">
        <v>0</v>
      </c>
      <c r="AL373" s="97">
        <f t="shared" si="194"/>
        <v>-16743182753.555</v>
      </c>
      <c r="AM373" s="97">
        <f t="shared" si="195"/>
        <v>-100</v>
      </c>
      <c r="AN373" s="98">
        <v>0</v>
      </c>
      <c r="AO373" s="97">
        <f t="shared" si="191"/>
        <v>0</v>
      </c>
      <c r="AP373" s="97">
        <f t="shared" si="186"/>
        <v>0</v>
      </c>
      <c r="AQ373" s="98">
        <v>0</v>
      </c>
      <c r="AR373" s="97">
        <f t="shared" si="187"/>
        <v>0</v>
      </c>
      <c r="AS373" s="97">
        <f t="shared" si="188"/>
        <v>0</v>
      </c>
      <c r="AT373" s="97">
        <v>0</v>
      </c>
      <c r="AU373" s="97">
        <f t="shared" si="190"/>
        <v>0</v>
      </c>
      <c r="AV373" s="97">
        <f t="shared" si="189"/>
        <v>0</v>
      </c>
    </row>
    <row r="374" spans="1:48">
      <c r="A374" s="91" t="s">
        <v>449</v>
      </c>
      <c r="B374" s="91" t="s">
        <v>0</v>
      </c>
      <c r="C374" s="99">
        <v>-863252528</v>
      </c>
      <c r="D374" s="99">
        <v>-1249874449</v>
      </c>
      <c r="E374" s="99">
        <f t="shared" si="166"/>
        <v>-386621921</v>
      </c>
      <c r="F374" s="97">
        <f t="shared" si="167"/>
        <v>44.78665378434895</v>
      </c>
      <c r="G374" s="99">
        <v>-1342544961.78</v>
      </c>
      <c r="H374" s="97">
        <f t="shared" si="196"/>
        <v>-92670512.779999971</v>
      </c>
      <c r="I374" s="97">
        <f t="shared" si="197"/>
        <v>7.4143857292341506</v>
      </c>
      <c r="J374" s="99">
        <v>-1730134391.26</v>
      </c>
      <c r="K374" s="99">
        <f t="shared" si="198"/>
        <v>-387589429.48000002</v>
      </c>
      <c r="L374" s="99">
        <f t="shared" si="199"/>
        <v>28.86975412474219</v>
      </c>
      <c r="M374" s="99">
        <v>-1769486964.1500001</v>
      </c>
      <c r="N374" s="99">
        <f t="shared" si="200"/>
        <v>-39352572.890000105</v>
      </c>
      <c r="O374" s="99">
        <f t="shared" si="201"/>
        <v>2.2745385034130745</v>
      </c>
      <c r="P374" s="99">
        <v>-1940295764.46</v>
      </c>
      <c r="Q374" s="99">
        <f t="shared" si="202"/>
        <v>-170808800.30999994</v>
      </c>
      <c r="R374" s="99">
        <f t="shared" si="203"/>
        <v>9.6530126398557865</v>
      </c>
      <c r="S374" s="99">
        <v>-1942569070.77</v>
      </c>
      <c r="T374" s="99">
        <f t="shared" si="204"/>
        <v>-2273306.3099999428</v>
      </c>
      <c r="U374" s="99">
        <f t="shared" si="205"/>
        <v>0.11716287545639323</v>
      </c>
      <c r="V374" s="99">
        <v>-2141349752.8800001</v>
      </c>
      <c r="W374" s="99">
        <f t="shared" si="206"/>
        <v>-198780682.11000013</v>
      </c>
      <c r="X374" s="99">
        <f t="shared" si="207"/>
        <v>10.232875891059409</v>
      </c>
      <c r="Y374" s="99">
        <v>-111191972.34999999</v>
      </c>
      <c r="Z374" s="99">
        <f t="shared" si="208"/>
        <v>2030157780.5300002</v>
      </c>
      <c r="AA374" s="99">
        <f t="shared" si="209"/>
        <v>-94.807388554791075</v>
      </c>
      <c r="AB374" s="99">
        <v>-3011579895.0300002</v>
      </c>
      <c r="AC374" s="99">
        <f t="shared" si="210"/>
        <v>-2900387922.6800003</v>
      </c>
      <c r="AD374" s="99">
        <f t="shared" si="211"/>
        <v>2608.4508273226979</v>
      </c>
      <c r="AE374" s="99">
        <v>-2405451243.2652502</v>
      </c>
      <c r="AF374" s="97">
        <f t="shared" si="184"/>
        <v>606128651.76475</v>
      </c>
      <c r="AG374" s="97">
        <f t="shared" si="185"/>
        <v>-20.126600418771623</v>
      </c>
      <c r="AH374" s="97">
        <v>0</v>
      </c>
      <c r="AI374" s="97">
        <f t="shared" si="192"/>
        <v>2405451243.2652502</v>
      </c>
      <c r="AJ374" s="97">
        <f t="shared" si="193"/>
        <v>-100</v>
      </c>
      <c r="AK374" s="97">
        <v>0</v>
      </c>
      <c r="AL374" s="97">
        <f t="shared" si="194"/>
        <v>0</v>
      </c>
      <c r="AM374" s="97">
        <f t="shared" si="195"/>
        <v>0</v>
      </c>
      <c r="AN374" s="98">
        <v>0</v>
      </c>
      <c r="AO374" s="97">
        <f t="shared" si="191"/>
        <v>0</v>
      </c>
      <c r="AP374" s="97">
        <f t="shared" si="186"/>
        <v>0</v>
      </c>
      <c r="AQ374" s="98">
        <v>0</v>
      </c>
      <c r="AR374" s="97">
        <f t="shared" si="187"/>
        <v>0</v>
      </c>
      <c r="AS374" s="97">
        <f t="shared" si="188"/>
        <v>0</v>
      </c>
      <c r="AT374" s="97">
        <v>0</v>
      </c>
      <c r="AU374" s="97">
        <f t="shared" si="190"/>
        <v>0</v>
      </c>
      <c r="AV374" s="97">
        <f t="shared" si="189"/>
        <v>0</v>
      </c>
    </row>
    <row r="375" spans="1:48" ht="38.25">
      <c r="A375" s="91" t="s">
        <v>3602</v>
      </c>
      <c r="B375" s="91" t="s">
        <v>3603</v>
      </c>
      <c r="C375" s="99"/>
      <c r="D375" s="99"/>
      <c r="E375" s="99"/>
      <c r="F375" s="97"/>
      <c r="G375" s="99"/>
      <c r="H375" s="97"/>
      <c r="I375" s="97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7"/>
      <c r="AG375" s="97"/>
      <c r="AH375" s="97">
        <v>420237018.05400002</v>
      </c>
      <c r="AI375" s="97">
        <f t="shared" si="192"/>
        <v>420237018.05400002</v>
      </c>
      <c r="AJ375" s="97">
        <f t="shared" si="193"/>
        <v>0</v>
      </c>
      <c r="AK375" s="97">
        <v>2913842503.86761</v>
      </c>
      <c r="AL375" s="97">
        <f t="shared" si="194"/>
        <v>2493605485.8136101</v>
      </c>
      <c r="AM375" s="97">
        <f t="shared" si="195"/>
        <v>593.3807300843697</v>
      </c>
      <c r="AN375" s="97">
        <v>5115763123.2462502</v>
      </c>
      <c r="AO375" s="97">
        <f t="shared" si="191"/>
        <v>2201920619.3786402</v>
      </c>
      <c r="AP375" s="97">
        <f t="shared" si="186"/>
        <v>75.567592155580826</v>
      </c>
      <c r="AQ375" s="97">
        <v>1877323969.0623999</v>
      </c>
      <c r="AR375" s="97">
        <f t="shared" si="187"/>
        <v>-3238439154.1838503</v>
      </c>
      <c r="AS375" s="97">
        <f t="shared" si="188"/>
        <v>-63.303149034955155</v>
      </c>
      <c r="AT375" s="97">
        <v>-7553924714.1871901</v>
      </c>
      <c r="AU375" s="97">
        <f t="shared" si="190"/>
        <v>-9431248683.2495899</v>
      </c>
      <c r="AV375" s="97">
        <f t="shared" si="189"/>
        <v>-502.37725819693651</v>
      </c>
    </row>
    <row r="376" spans="1:48" ht="25.5">
      <c r="A376" s="91" t="s">
        <v>3614</v>
      </c>
      <c r="B376" s="91" t="s">
        <v>3504</v>
      </c>
      <c r="C376" s="99"/>
      <c r="D376" s="99"/>
      <c r="E376" s="99"/>
      <c r="F376" s="97"/>
      <c r="G376" s="99"/>
      <c r="H376" s="97"/>
      <c r="I376" s="97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7"/>
      <c r="AG376" s="97"/>
      <c r="AH376" s="97">
        <v>-105556.16232999999</v>
      </c>
      <c r="AI376" s="97">
        <f t="shared" si="192"/>
        <v>-105556.16232999999</v>
      </c>
      <c r="AJ376" s="97">
        <f t="shared" si="193"/>
        <v>0</v>
      </c>
      <c r="AK376" s="97">
        <v>-78573133.801289991</v>
      </c>
      <c r="AL376" s="97">
        <f t="shared" si="194"/>
        <v>-78467577.638959989</v>
      </c>
      <c r="AM376" s="97">
        <f t="shared" si="195"/>
        <v>74337.277812021028</v>
      </c>
      <c r="AN376" s="97">
        <v>-22638913.417919997</v>
      </c>
      <c r="AO376" s="97">
        <f t="shared" si="191"/>
        <v>55934220.383369997</v>
      </c>
      <c r="AP376" s="97">
        <f t="shared" si="186"/>
        <v>-71.187462784450744</v>
      </c>
      <c r="AQ376" s="97">
        <v>-35379464.459069997</v>
      </c>
      <c r="AR376" s="97">
        <f t="shared" si="187"/>
        <v>-12740551.04115</v>
      </c>
      <c r="AS376" s="97">
        <f t="shared" si="188"/>
        <v>56.277219696706481</v>
      </c>
      <c r="AT376" s="97">
        <v>-342462099.62783003</v>
      </c>
      <c r="AU376" s="97">
        <f t="shared" si="190"/>
        <v>-307082635.16876006</v>
      </c>
      <c r="AV376" s="97">
        <f t="shared" si="189"/>
        <v>867.9685796940754</v>
      </c>
    </row>
    <row r="377" spans="1:48" ht="25.5">
      <c r="A377" s="91" t="s">
        <v>3616</v>
      </c>
      <c r="B377" s="91" t="s">
        <v>3617</v>
      </c>
      <c r="C377" s="99"/>
      <c r="D377" s="99"/>
      <c r="E377" s="99"/>
      <c r="F377" s="97"/>
      <c r="G377" s="99"/>
      <c r="H377" s="97"/>
      <c r="I377" s="97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7"/>
      <c r="AG377" s="97"/>
      <c r="AH377" s="97">
        <v>0</v>
      </c>
      <c r="AI377" s="97">
        <f t="shared" si="192"/>
        <v>0</v>
      </c>
      <c r="AJ377" s="97">
        <f t="shared" si="193"/>
        <v>0</v>
      </c>
      <c r="AK377" s="97">
        <v>0</v>
      </c>
      <c r="AL377" s="97">
        <f t="shared" si="194"/>
        <v>0</v>
      </c>
      <c r="AM377" s="97">
        <f t="shared" si="195"/>
        <v>0</v>
      </c>
      <c r="AN377" s="97">
        <v>0</v>
      </c>
      <c r="AO377" s="97">
        <f t="shared" si="191"/>
        <v>0</v>
      </c>
      <c r="AP377" s="97">
        <f t="shared" si="186"/>
        <v>0</v>
      </c>
      <c r="AQ377" s="97">
        <v>0</v>
      </c>
      <c r="AR377" s="97">
        <f t="shared" si="187"/>
        <v>0</v>
      </c>
      <c r="AS377" s="97">
        <f t="shared" si="188"/>
        <v>0</v>
      </c>
      <c r="AT377" s="97">
        <v>-61508707.049949996</v>
      </c>
      <c r="AU377" s="97">
        <f t="shared" si="190"/>
        <v>-61508707.049949996</v>
      </c>
      <c r="AV377" s="97">
        <f t="shared" si="189"/>
        <v>0</v>
      </c>
    </row>
    <row r="378" spans="1:48" ht="38.25">
      <c r="A378" s="91" t="s">
        <v>3619</v>
      </c>
      <c r="B378" s="91" t="s">
        <v>3508</v>
      </c>
      <c r="C378" s="99"/>
      <c r="D378" s="99"/>
      <c r="E378" s="99"/>
      <c r="F378" s="97"/>
      <c r="G378" s="99"/>
      <c r="H378" s="97"/>
      <c r="I378" s="97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7"/>
      <c r="AG378" s="97"/>
      <c r="AH378" s="97">
        <v>13007857.877</v>
      </c>
      <c r="AI378" s="97">
        <f t="shared" si="192"/>
        <v>13007857.877</v>
      </c>
      <c r="AJ378" s="97">
        <f t="shared" si="193"/>
        <v>0</v>
      </c>
      <c r="AK378" s="97">
        <v>812309058.20388997</v>
      </c>
      <c r="AL378" s="97">
        <f t="shared" si="194"/>
        <v>799301200.32688999</v>
      </c>
      <c r="AM378" s="97">
        <f t="shared" si="195"/>
        <v>6144.7565608798968</v>
      </c>
      <c r="AN378" s="97">
        <v>521109498.97746998</v>
      </c>
      <c r="AO378" s="97">
        <f t="shared" si="191"/>
        <v>-291199559.22641999</v>
      </c>
      <c r="AP378" s="97">
        <f t="shared" si="186"/>
        <v>-35.848370307515239</v>
      </c>
      <c r="AQ378" s="97">
        <v>930757178.10725999</v>
      </c>
      <c r="AR378" s="97">
        <f t="shared" si="187"/>
        <v>409647679.12979001</v>
      </c>
      <c r="AS378" s="97">
        <f t="shared" si="188"/>
        <v>78.610672024518408</v>
      </c>
      <c r="AT378" s="97">
        <v>1231497814.1129298</v>
      </c>
      <c r="AU378" s="97">
        <f t="shared" si="190"/>
        <v>300740636.00566983</v>
      </c>
      <c r="AV378" s="97">
        <f t="shared" si="189"/>
        <v>32.311395826915948</v>
      </c>
    </row>
    <row r="379" spans="1:48" ht="38.25">
      <c r="A379" s="91" t="s">
        <v>3626</v>
      </c>
      <c r="B379" s="91" t="s">
        <v>3518</v>
      </c>
      <c r="C379" s="99"/>
      <c r="D379" s="99"/>
      <c r="E379" s="99"/>
      <c r="F379" s="97"/>
      <c r="G379" s="99"/>
      <c r="H379" s="97"/>
      <c r="I379" s="97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7"/>
      <c r="AG379" s="97"/>
      <c r="AH379" s="97">
        <v>39061618.785999998</v>
      </c>
      <c r="AI379" s="97">
        <f t="shared" si="192"/>
        <v>39061618.785999998</v>
      </c>
      <c r="AJ379" s="97">
        <f t="shared" si="193"/>
        <v>0</v>
      </c>
      <c r="AK379" s="97">
        <v>72325463.186279997</v>
      </c>
      <c r="AL379" s="97">
        <f t="shared" si="194"/>
        <v>33263844.400279999</v>
      </c>
      <c r="AM379" s="97">
        <f t="shared" si="195"/>
        <v>85.15736273633911</v>
      </c>
      <c r="AN379" s="97">
        <v>58833663.38256</v>
      </c>
      <c r="AO379" s="97">
        <f t="shared" si="191"/>
        <v>-13491799.803719997</v>
      </c>
      <c r="AP379" s="97">
        <f t="shared" si="186"/>
        <v>-18.654287451945923</v>
      </c>
      <c r="AQ379" s="97">
        <v>64484935.574359998</v>
      </c>
      <c r="AR379" s="97">
        <f t="shared" si="187"/>
        <v>5651272.1917999983</v>
      </c>
      <c r="AS379" s="97">
        <f t="shared" si="188"/>
        <v>9.6055079131366803</v>
      </c>
      <c r="AT379" s="97">
        <v>77912572.434359998</v>
      </c>
      <c r="AU379" s="97">
        <f t="shared" si="190"/>
        <v>13427636.859999999</v>
      </c>
      <c r="AV379" s="97">
        <f t="shared" si="189"/>
        <v>20.822904978351243</v>
      </c>
    </row>
    <row r="380" spans="1:48" ht="38.25">
      <c r="A380" s="91" t="s">
        <v>3631</v>
      </c>
      <c r="B380" s="91" t="s">
        <v>3524</v>
      </c>
      <c r="C380" s="99"/>
      <c r="D380" s="99"/>
      <c r="E380" s="99"/>
      <c r="F380" s="97"/>
      <c r="G380" s="99"/>
      <c r="H380" s="97"/>
      <c r="I380" s="97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7"/>
      <c r="AG380" s="97"/>
      <c r="AH380" s="97">
        <v>570242.45799999998</v>
      </c>
      <c r="AI380" s="97">
        <f t="shared" si="192"/>
        <v>570242.45799999998</v>
      </c>
      <c r="AJ380" s="97">
        <f t="shared" si="193"/>
        <v>0</v>
      </c>
      <c r="AK380" s="97">
        <v>610500.46499999997</v>
      </c>
      <c r="AL380" s="97">
        <f t="shared" si="194"/>
        <v>40258.006999999983</v>
      </c>
      <c r="AM380" s="97">
        <f t="shared" si="195"/>
        <v>7.0598052521722225</v>
      </c>
      <c r="AN380" s="97">
        <v>670475.071</v>
      </c>
      <c r="AO380" s="97">
        <f t="shared" si="191"/>
        <v>59974.606000000029</v>
      </c>
      <c r="AP380" s="97">
        <f t="shared" si="186"/>
        <v>9.8238428041164596</v>
      </c>
      <c r="AQ380" s="97">
        <v>1809031.52201</v>
      </c>
      <c r="AR380" s="97">
        <f t="shared" si="187"/>
        <v>1138556.45101</v>
      </c>
      <c r="AS380" s="97">
        <f t="shared" si="188"/>
        <v>169.8133905727272</v>
      </c>
      <c r="AT380" s="97">
        <v>951240.06900999998</v>
      </c>
      <c r="AU380" s="97">
        <f t="shared" si="190"/>
        <v>-857791.45299999998</v>
      </c>
      <c r="AV380" s="97">
        <f t="shared" si="189"/>
        <v>-47.417164519439389</v>
      </c>
    </row>
    <row r="381" spans="1:48" ht="25.5">
      <c r="A381" s="91" t="s">
        <v>3635</v>
      </c>
      <c r="B381" s="91" t="s">
        <v>3636</v>
      </c>
      <c r="C381" s="99"/>
      <c r="D381" s="99"/>
      <c r="E381" s="99"/>
      <c r="F381" s="97"/>
      <c r="G381" s="99"/>
      <c r="H381" s="97"/>
      <c r="I381" s="97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7"/>
      <c r="AG381" s="97"/>
      <c r="AH381" s="97">
        <v>63962510.226959996</v>
      </c>
      <c r="AI381" s="97">
        <f t="shared" si="192"/>
        <v>63962510.226959996</v>
      </c>
      <c r="AJ381" s="97">
        <f t="shared" si="193"/>
        <v>0</v>
      </c>
      <c r="AK381" s="97">
        <v>75974177.155899987</v>
      </c>
      <c r="AL381" s="97">
        <f t="shared" si="194"/>
        <v>12011666.928939991</v>
      </c>
      <c r="AM381" s="97">
        <f t="shared" si="195"/>
        <v>18.779230030714324</v>
      </c>
      <c r="AN381" s="97">
        <v>81740932.694419995</v>
      </c>
      <c r="AO381" s="97">
        <f t="shared" si="191"/>
        <v>5766755.5385200083</v>
      </c>
      <c r="AP381" s="97">
        <f t="shared" si="186"/>
        <v>7.5904152626576682</v>
      </c>
      <c r="AQ381" s="97">
        <v>96319357.232320011</v>
      </c>
      <c r="AR381" s="97">
        <f t="shared" si="187"/>
        <v>14578424.537900016</v>
      </c>
      <c r="AS381" s="97">
        <f t="shared" si="188"/>
        <v>17.834913374918223</v>
      </c>
      <c r="AT381" s="97">
        <v>73803328.294090003</v>
      </c>
      <c r="AU381" s="97">
        <f t="shared" si="190"/>
        <v>-22516028.938230008</v>
      </c>
      <c r="AV381" s="97">
        <f t="shared" si="189"/>
        <v>-23.376431887851869</v>
      </c>
    </row>
    <row r="382" spans="1:48">
      <c r="A382" s="91" t="s">
        <v>3640</v>
      </c>
      <c r="B382" s="91" t="s">
        <v>7673</v>
      </c>
      <c r="C382" s="99"/>
      <c r="D382" s="99"/>
      <c r="E382" s="99"/>
      <c r="F382" s="97"/>
      <c r="G382" s="99"/>
      <c r="H382" s="97"/>
      <c r="I382" s="97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7"/>
      <c r="AG382" s="97"/>
      <c r="AH382" s="97">
        <v>-1293495365.1396999</v>
      </c>
      <c r="AI382" s="97">
        <f t="shared" si="192"/>
        <v>-1293495365.1396999</v>
      </c>
      <c r="AJ382" s="97">
        <f t="shared" si="193"/>
        <v>0</v>
      </c>
      <c r="AK382" s="97">
        <v>-1553651595.1861999</v>
      </c>
      <c r="AL382" s="97">
        <f t="shared" si="194"/>
        <v>-260156230.04649997</v>
      </c>
      <c r="AM382" s="97">
        <f t="shared" si="195"/>
        <v>20.112652666397658</v>
      </c>
      <c r="AN382" s="97">
        <v>-1324514200.68328</v>
      </c>
      <c r="AO382" s="97">
        <f t="shared" si="191"/>
        <v>229137394.50291991</v>
      </c>
      <c r="AP382" s="97">
        <f t="shared" si="186"/>
        <v>-14.748312634111418</v>
      </c>
      <c r="AQ382" s="97">
        <v>-1119058237.61217</v>
      </c>
      <c r="AR382" s="97">
        <f t="shared" si="187"/>
        <v>205455963.07111001</v>
      </c>
      <c r="AS382" s="97">
        <f t="shared" si="188"/>
        <v>-15.511797681377898</v>
      </c>
      <c r="AT382" s="97">
        <v>-1197366465.8592601</v>
      </c>
      <c r="AU382" s="97">
        <f t="shared" si="190"/>
        <v>-78308228.247090101</v>
      </c>
      <c r="AV382" s="97">
        <f t="shared" si="189"/>
        <v>6.9976901661689253</v>
      </c>
    </row>
    <row r="383" spans="1:48" ht="25.5">
      <c r="A383" s="91" t="s">
        <v>3647</v>
      </c>
      <c r="B383" s="91" t="s">
        <v>3648</v>
      </c>
      <c r="C383" s="99"/>
      <c r="D383" s="99"/>
      <c r="E383" s="99"/>
      <c r="F383" s="97"/>
      <c r="G383" s="99"/>
      <c r="H383" s="97"/>
      <c r="I383" s="97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7"/>
      <c r="AG383" s="97"/>
      <c r="AH383" s="97">
        <v>1236165854.9230001</v>
      </c>
      <c r="AI383" s="97">
        <f t="shared" si="192"/>
        <v>1236165854.9230001</v>
      </c>
      <c r="AJ383" s="97">
        <f t="shared" si="193"/>
        <v>0</v>
      </c>
      <c r="AK383" s="97">
        <v>395806676.95374</v>
      </c>
      <c r="AL383" s="97">
        <f t="shared" si="194"/>
        <v>-840359177.9692601</v>
      </c>
      <c r="AM383" s="97">
        <f t="shared" si="195"/>
        <v>-67.981102586076972</v>
      </c>
      <c r="AN383" s="97">
        <v>231933828.06351</v>
      </c>
      <c r="AO383" s="97">
        <f t="shared" si="191"/>
        <v>-163872848.89023</v>
      </c>
      <c r="AP383" s="97">
        <f t="shared" si="186"/>
        <v>-41.40224468961717</v>
      </c>
      <c r="AQ383" s="97">
        <v>1616083560.6521699</v>
      </c>
      <c r="AR383" s="97">
        <f t="shared" si="187"/>
        <v>1384149732.58866</v>
      </c>
      <c r="AS383" s="97">
        <f t="shared" si="188"/>
        <v>596.78648179326433</v>
      </c>
      <c r="AT383" s="97">
        <v>2530584360.2781701</v>
      </c>
      <c r="AU383" s="97">
        <f t="shared" si="190"/>
        <v>914500799.62600017</v>
      </c>
      <c r="AV383" s="97">
        <f t="shared" si="189"/>
        <v>56.587469973208172</v>
      </c>
    </row>
    <row r="384" spans="1:48" ht="63.75">
      <c r="A384" s="91" t="s">
        <v>7650</v>
      </c>
      <c r="B384" s="91" t="s">
        <v>7651</v>
      </c>
      <c r="C384" s="99">
        <v>0</v>
      </c>
      <c r="D384" s="99">
        <v>0</v>
      </c>
      <c r="E384" s="99">
        <v>0</v>
      </c>
      <c r="F384" s="99">
        <v>0</v>
      </c>
      <c r="G384" s="99">
        <v>0</v>
      </c>
      <c r="H384" s="99">
        <v>0</v>
      </c>
      <c r="I384" s="99">
        <v>0</v>
      </c>
      <c r="J384" s="99">
        <v>0</v>
      </c>
      <c r="K384" s="99">
        <v>0</v>
      </c>
      <c r="L384" s="99">
        <v>0</v>
      </c>
      <c r="M384" s="99">
        <v>0</v>
      </c>
      <c r="N384" s="99">
        <v>0</v>
      </c>
      <c r="O384" s="99">
        <v>0</v>
      </c>
      <c r="P384" s="99">
        <v>0</v>
      </c>
      <c r="Q384" s="99">
        <v>0</v>
      </c>
      <c r="R384" s="99">
        <v>0</v>
      </c>
      <c r="S384" s="99">
        <v>0</v>
      </c>
      <c r="T384" s="99">
        <v>0</v>
      </c>
      <c r="U384" s="99">
        <v>0</v>
      </c>
      <c r="V384" s="99">
        <v>0</v>
      </c>
      <c r="W384" s="99">
        <v>0</v>
      </c>
      <c r="X384" s="99">
        <v>0</v>
      </c>
      <c r="Y384" s="99">
        <v>0</v>
      </c>
      <c r="Z384" s="99">
        <v>0</v>
      </c>
      <c r="AA384" s="99">
        <v>0</v>
      </c>
      <c r="AB384" s="99">
        <v>0</v>
      </c>
      <c r="AC384" s="99">
        <v>0</v>
      </c>
      <c r="AD384" s="99">
        <v>0</v>
      </c>
      <c r="AE384" s="99">
        <v>0</v>
      </c>
      <c r="AF384" s="99">
        <v>0</v>
      </c>
      <c r="AG384" s="99">
        <v>0</v>
      </c>
      <c r="AH384" s="99">
        <v>0</v>
      </c>
      <c r="AI384" s="99">
        <v>0</v>
      </c>
      <c r="AJ384" s="99">
        <v>0</v>
      </c>
      <c r="AK384" s="99">
        <v>0</v>
      </c>
      <c r="AL384" s="99">
        <v>0</v>
      </c>
      <c r="AM384" s="99">
        <v>0</v>
      </c>
      <c r="AN384" s="97">
        <v>5599559.9729300002</v>
      </c>
      <c r="AO384" s="99">
        <f t="shared" si="191"/>
        <v>5599559.9729300002</v>
      </c>
      <c r="AP384" s="97">
        <f t="shared" si="186"/>
        <v>0</v>
      </c>
      <c r="AQ384" s="97">
        <v>747477.28207000007</v>
      </c>
      <c r="AR384" s="97">
        <f t="shared" si="187"/>
        <v>-4852082.6908600004</v>
      </c>
      <c r="AS384" s="97">
        <f t="shared" si="188"/>
        <v>-86.651142488275241</v>
      </c>
      <c r="AT384" s="97">
        <v>-376017.89899999998</v>
      </c>
      <c r="AU384" s="97">
        <f t="shared" si="190"/>
        <v>-1123495.1810699999</v>
      </c>
      <c r="AV384" s="97">
        <f t="shared" si="189"/>
        <v>-150.30492672080786</v>
      </c>
    </row>
    <row r="385" spans="1:48">
      <c r="A385" s="91" t="s">
        <v>450</v>
      </c>
      <c r="B385" s="91" t="s">
        <v>164</v>
      </c>
      <c r="C385" s="99">
        <v>1204206079.9000001</v>
      </c>
      <c r="D385" s="99">
        <v>-4855936937.6099997</v>
      </c>
      <c r="E385" s="99">
        <f>D385-C385</f>
        <v>-6060143017.5100002</v>
      </c>
      <c r="F385" s="97">
        <f>IFERROR(E385/C385*100,0)</f>
        <v>-503.24800037658406</v>
      </c>
      <c r="G385" s="99">
        <v>-6214244283.6899996</v>
      </c>
      <c r="H385" s="97">
        <f>G385-D385</f>
        <v>-1358307346.0799999</v>
      </c>
      <c r="I385" s="97">
        <f>IFERROR(H385/D385*100,0)</f>
        <v>27.972096086332893</v>
      </c>
      <c r="J385" s="99">
        <v>-2413190027.46</v>
      </c>
      <c r="K385" s="99">
        <f>J385-G385</f>
        <v>3801054256.2299995</v>
      </c>
      <c r="L385" s="99">
        <f>IFERROR(K385/G385*100,0)</f>
        <v>-61.166798128717026</v>
      </c>
      <c r="M385" s="99">
        <v>21702000243.889999</v>
      </c>
      <c r="N385" s="99">
        <f>M385-J385</f>
        <v>24115190271.349998</v>
      </c>
      <c r="O385" s="99">
        <f>IFERROR(N385/J385*100,0)</f>
        <v>-999.30755543244186</v>
      </c>
      <c r="P385" s="99">
        <v>49091809675.080002</v>
      </c>
      <c r="Q385" s="99">
        <f>P385-M385</f>
        <v>27389809431.190002</v>
      </c>
      <c r="R385" s="99">
        <f>IFERROR(Q385/M385*100,0)</f>
        <v>126.20868640392425</v>
      </c>
      <c r="S385" s="99">
        <v>7832076649.0699997</v>
      </c>
      <c r="T385" s="99">
        <f>S385-P385</f>
        <v>-41259733026.010002</v>
      </c>
      <c r="U385" s="99">
        <f>IFERROR(T385/P385*100,0)</f>
        <v>-84.046062467634556</v>
      </c>
      <c r="V385" s="99">
        <v>-25539312769.43</v>
      </c>
      <c r="W385" s="99">
        <f>V385-S385</f>
        <v>-33371389418.5</v>
      </c>
      <c r="X385" s="99">
        <f>IFERROR(W385/S385*100,0)</f>
        <v>-426.08609330275902</v>
      </c>
      <c r="Y385" s="99">
        <v>-36720761349.610001</v>
      </c>
      <c r="Z385" s="99">
        <f>Y385-V385</f>
        <v>-11181448580.18</v>
      </c>
      <c r="AA385" s="99">
        <f>IFERROR(Z385/V385*100,0)</f>
        <v>43.781321295238413</v>
      </c>
      <c r="AB385" s="99">
        <v>-4637941846.3599997</v>
      </c>
      <c r="AC385" s="99">
        <f>AB385-Y385</f>
        <v>32082819503.25</v>
      </c>
      <c r="AD385" s="99">
        <f>IFERROR(AC385/Y385*100,0)</f>
        <v>-87.369701291857183</v>
      </c>
      <c r="AE385" s="99">
        <v>-4815543478.5384998</v>
      </c>
      <c r="AF385" s="97">
        <f>(AE385-AB385)</f>
        <v>-177601632.17850018</v>
      </c>
      <c r="AG385" s="97">
        <f>IFERROR(AF385/AB385*100,0)</f>
        <v>3.8293199453953362</v>
      </c>
      <c r="AH385" s="97">
        <v>-30365559777.0877</v>
      </c>
      <c r="AI385" s="97">
        <f>AH385-AE385</f>
        <v>-25550016298.549202</v>
      </c>
      <c r="AJ385" s="97">
        <f>IFERROR(AI385/AE385*100,0)</f>
        <v>530.573888750425</v>
      </c>
      <c r="AK385" s="97">
        <v>19559801774.668999</v>
      </c>
      <c r="AL385" s="97">
        <f>AK385-AH385</f>
        <v>49925361551.756699</v>
      </c>
      <c r="AM385" s="97">
        <f>IFERROR(AL385/AH385*100,0)</f>
        <v>-164.41442844543846</v>
      </c>
      <c r="AN385" s="97">
        <v>-69119874611.846893</v>
      </c>
      <c r="AO385" s="97">
        <f t="shared" si="191"/>
        <v>-88679676386.5159</v>
      </c>
      <c r="AP385" s="97">
        <f>IFERROR(AO385/AK385*100,0)</f>
        <v>-453.37717328690354</v>
      </c>
      <c r="AQ385" s="97">
        <v>-67874867752.410004</v>
      </c>
      <c r="AR385" s="97">
        <f>AQ385-AN385</f>
        <v>1245006859.4368896</v>
      </c>
      <c r="AS385" s="97">
        <f>IFERROR(AR385/AN385*100,0)</f>
        <v>-1.8012284692766212</v>
      </c>
      <c r="AT385" s="97">
        <v>-79854516039.280594</v>
      </c>
      <c r="AU385" s="97">
        <f t="shared" si="190"/>
        <v>-11979648286.87059</v>
      </c>
      <c r="AV385" s="97">
        <f t="shared" si="189"/>
        <v>17.649608291789612</v>
      </c>
    </row>
    <row r="386" spans="1:48">
      <c r="A386" s="91" t="s">
        <v>3651</v>
      </c>
      <c r="B386" s="91" t="s">
        <v>3652</v>
      </c>
      <c r="C386" s="99"/>
      <c r="D386" s="99"/>
      <c r="E386" s="99"/>
      <c r="F386" s="97"/>
      <c r="G386" s="99"/>
      <c r="H386" s="97"/>
      <c r="I386" s="97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7"/>
      <c r="AG386" s="97"/>
      <c r="AH386" s="97">
        <v>2998047590.6238599</v>
      </c>
      <c r="AI386" s="97">
        <f>AH386-AE386</f>
        <v>2998047590.6238599</v>
      </c>
      <c r="AJ386" s="97">
        <f>IFERROR(AI386/AE386*100,0)</f>
        <v>0</v>
      </c>
      <c r="AK386" s="97">
        <v>19559801774.668999</v>
      </c>
      <c r="AL386" s="97">
        <f>AK386-AH386</f>
        <v>16561754184.045139</v>
      </c>
      <c r="AM386" s="97">
        <f>IFERROR(AL386/AH386*100,0)</f>
        <v>552.41798815471191</v>
      </c>
      <c r="AN386" s="97">
        <v>0</v>
      </c>
      <c r="AO386" s="97">
        <f t="shared" si="191"/>
        <v>-19559801774.668999</v>
      </c>
      <c r="AP386" s="97">
        <f t="shared" ref="AP386:AP389" si="212">IFERROR(AO386/AK386*100,0)</f>
        <v>-100</v>
      </c>
      <c r="AQ386" s="97">
        <v>0</v>
      </c>
      <c r="AR386" s="97">
        <f t="shared" ref="AR386:AR389" si="213">AQ386-AN386</f>
        <v>0</v>
      </c>
      <c r="AS386" s="97">
        <f t="shared" ref="AS386:AS388" si="214">IFERROR(AR386/AN386*100,0)</f>
        <v>0</v>
      </c>
      <c r="AT386" s="97">
        <v>0</v>
      </c>
      <c r="AU386" s="97">
        <f t="shared" si="190"/>
        <v>0</v>
      </c>
      <c r="AV386" s="97">
        <f t="shared" si="189"/>
        <v>0</v>
      </c>
    </row>
    <row r="387" spans="1:48">
      <c r="A387" s="91" t="s">
        <v>3657</v>
      </c>
      <c r="B387" s="91" t="s">
        <v>3658</v>
      </c>
      <c r="C387" s="99"/>
      <c r="D387" s="99"/>
      <c r="E387" s="99"/>
      <c r="F387" s="97"/>
      <c r="G387" s="99"/>
      <c r="H387" s="97"/>
      <c r="I387" s="97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7"/>
      <c r="AG387" s="97"/>
      <c r="AH387" s="97">
        <v>-33363607367.711601</v>
      </c>
      <c r="AI387" s="97">
        <f>AH387-AE387</f>
        <v>-33363607367.711601</v>
      </c>
      <c r="AJ387" s="97">
        <f>IFERROR(AI387/AE387*100,0)</f>
        <v>0</v>
      </c>
      <c r="AK387" s="97">
        <v>0</v>
      </c>
      <c r="AL387" s="97">
        <f>AK387-AH387</f>
        <v>33363607367.711601</v>
      </c>
      <c r="AM387" s="97">
        <f>IFERROR(AL387/AH387*100,0)</f>
        <v>-100</v>
      </c>
      <c r="AN387" s="97">
        <v>-69119874611.846893</v>
      </c>
      <c r="AO387" s="97">
        <f t="shared" si="191"/>
        <v>-69119874611.846893</v>
      </c>
      <c r="AP387" s="97">
        <f t="shared" si="212"/>
        <v>0</v>
      </c>
      <c r="AQ387" s="97">
        <v>-67874867752.410004</v>
      </c>
      <c r="AR387" s="97">
        <f t="shared" si="213"/>
        <v>1245006859.4368896</v>
      </c>
      <c r="AS387" s="97">
        <f t="shared" si="214"/>
        <v>-1.8012284692766212</v>
      </c>
      <c r="AT387" s="97">
        <v>-79854516039.280594</v>
      </c>
      <c r="AU387" s="97">
        <f t="shared" si="190"/>
        <v>-11979648286.87059</v>
      </c>
      <c r="AV387" s="97">
        <f t="shared" ref="AV387:AV389" si="215">IFERROR(AU387/AQ387*100,0)</f>
        <v>17.649608291789612</v>
      </c>
    </row>
    <row r="388" spans="1:48" ht="25.5">
      <c r="A388" s="91" t="s">
        <v>3663</v>
      </c>
      <c r="B388" s="91" t="s">
        <v>3664</v>
      </c>
      <c r="C388" s="99"/>
      <c r="D388" s="99"/>
      <c r="E388" s="99"/>
      <c r="F388" s="97"/>
      <c r="G388" s="99"/>
      <c r="H388" s="97"/>
      <c r="I388" s="97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7"/>
      <c r="AG388" s="97"/>
      <c r="AH388" s="97">
        <v>6605551718.6555023</v>
      </c>
      <c r="AI388" s="97">
        <f>AH388-AE388</f>
        <v>6605551718.6555023</v>
      </c>
      <c r="AJ388" s="97">
        <f>IFERROR(AI388/AE388*100,0)</f>
        <v>0</v>
      </c>
      <c r="AK388" s="97">
        <v>6796316425.5206499</v>
      </c>
      <c r="AL388" s="97">
        <f>AK388-AH388</f>
        <v>190764706.86514759</v>
      </c>
      <c r="AM388" s="97">
        <f>IFERROR(AL388/AH388*100,0)</f>
        <v>2.8879450951294032</v>
      </c>
      <c r="AN388" s="97">
        <v>12690187524.983099</v>
      </c>
      <c r="AO388" s="97">
        <f t="shared" si="191"/>
        <v>5893871099.4624491</v>
      </c>
      <c r="AP388" s="97">
        <f t="shared" si="212"/>
        <v>86.721552241601714</v>
      </c>
      <c r="AQ388" s="97">
        <v>-10858559186.009401</v>
      </c>
      <c r="AR388" s="97">
        <f t="shared" si="213"/>
        <v>-23548746710.9925</v>
      </c>
      <c r="AS388" s="97">
        <f t="shared" si="214"/>
        <v>-185.56657783529374</v>
      </c>
      <c r="AT388" s="97">
        <v>-7305419466.55474</v>
      </c>
      <c r="AU388" s="97">
        <f t="shared" si="190"/>
        <v>3553139719.4546614</v>
      </c>
      <c r="AV388" s="97">
        <f t="shared" si="215"/>
        <v>-32.722018258487438</v>
      </c>
    </row>
    <row r="389" spans="1:48">
      <c r="A389" s="91" t="s">
        <v>3671</v>
      </c>
      <c r="B389" s="91" t="s">
        <v>3672</v>
      </c>
      <c r="C389" s="99"/>
      <c r="D389" s="99"/>
      <c r="E389" s="99"/>
      <c r="F389" s="97"/>
      <c r="G389" s="99"/>
      <c r="H389" s="97"/>
      <c r="I389" s="97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7"/>
      <c r="AG389" s="97"/>
      <c r="AH389" s="97">
        <v>15670075218.1602</v>
      </c>
      <c r="AI389" s="97">
        <f>AH389-AE389</f>
        <v>15670075218.1602</v>
      </c>
      <c r="AJ389" s="97">
        <f>IFERROR(AI389/AE389*100,0)</f>
        <v>0</v>
      </c>
      <c r="AK389" s="97">
        <v>16573689754.2729</v>
      </c>
      <c r="AL389" s="97">
        <f>AK389-AH389</f>
        <v>903614536.11269951</v>
      </c>
      <c r="AM389" s="97">
        <f>IFERROR(AL389/AH389*100,0)</f>
        <v>5.7664977578760563</v>
      </c>
      <c r="AN389" s="97">
        <v>17788723210.637501</v>
      </c>
      <c r="AO389" s="97">
        <f t="shared" si="191"/>
        <v>1215033456.3646011</v>
      </c>
      <c r="AP389" s="97">
        <f t="shared" si="212"/>
        <v>7.3310981101920927</v>
      </c>
      <c r="AQ389" s="97">
        <v>19430295869.162201</v>
      </c>
      <c r="AR389" s="97">
        <f t="shared" si="213"/>
        <v>1641572658.5247002</v>
      </c>
      <c r="AS389" s="97">
        <f>IFERROR(AR389/AN389*100,0)</f>
        <v>9.2281646022973369</v>
      </c>
      <c r="AT389" s="97">
        <v>22703075797.438602</v>
      </c>
      <c r="AU389" s="97">
        <f t="shared" si="190"/>
        <v>3272779928.2764015</v>
      </c>
      <c r="AV389" s="97">
        <f t="shared" si="215"/>
        <v>16.843695795032264</v>
      </c>
    </row>
  </sheetData>
  <mergeCells count="18">
    <mergeCell ref="S3:U3"/>
    <mergeCell ref="V3:X3"/>
    <mergeCell ref="Y3:AA3"/>
    <mergeCell ref="AB3:AD3"/>
    <mergeCell ref="A1:AV1"/>
    <mergeCell ref="AE3:AG3"/>
    <mergeCell ref="AH3:AJ3"/>
    <mergeCell ref="AK3:AM3"/>
    <mergeCell ref="AN3:AP3"/>
    <mergeCell ref="AQ3:AS3"/>
    <mergeCell ref="AT3:AV3"/>
    <mergeCell ref="A3:A4"/>
    <mergeCell ref="B3:B4"/>
    <mergeCell ref="D3:F3"/>
    <mergeCell ref="G3:I3"/>
    <mergeCell ref="J3:L3"/>
    <mergeCell ref="M3:O3"/>
    <mergeCell ref="P3:R3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03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3.140625" style="56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5703125" style="25" bestFit="1" customWidth="1"/>
    <col min="7" max="7" width="20.7109375" style="25" bestFit="1" customWidth="1"/>
    <col min="8" max="8" width="19.5703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5703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5703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5703125" style="7" bestFit="1" customWidth="1"/>
    <col min="39" max="16384" width="9.85546875" style="7"/>
  </cols>
  <sheetData>
    <row r="1" spans="1:39" s="23" customFormat="1" ht="171" customHeight="1">
      <c r="A1" s="112" t="s">
        <v>7642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39" s="23" customFormat="1" ht="3" customHeight="1">
      <c r="A2" s="5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1" t="s">
        <v>224</v>
      </c>
      <c r="B3" s="48" t="s">
        <v>187</v>
      </c>
      <c r="C3" s="26">
        <v>2007</v>
      </c>
      <c r="D3" s="45">
        <v>2008</v>
      </c>
      <c r="E3" s="46"/>
      <c r="F3" s="47"/>
      <c r="G3" s="45">
        <v>2009</v>
      </c>
      <c r="H3" s="46"/>
      <c r="I3" s="47"/>
      <c r="J3" s="45">
        <v>2010</v>
      </c>
      <c r="K3" s="46"/>
      <c r="L3" s="47"/>
      <c r="M3" s="45">
        <v>2011</v>
      </c>
      <c r="N3" s="46"/>
      <c r="O3" s="47"/>
      <c r="P3" s="45">
        <v>2012</v>
      </c>
      <c r="Q3" s="46"/>
      <c r="R3" s="47"/>
      <c r="S3" s="45">
        <v>2013</v>
      </c>
      <c r="T3" s="46"/>
      <c r="U3" s="47"/>
      <c r="V3" s="45">
        <v>2014</v>
      </c>
      <c r="W3" s="46"/>
      <c r="X3" s="47"/>
      <c r="Y3" s="45">
        <v>2015</v>
      </c>
      <c r="Z3" s="46"/>
      <c r="AA3" s="47"/>
      <c r="AB3" s="49">
        <v>2016</v>
      </c>
      <c r="AC3" s="49"/>
      <c r="AD3" s="49"/>
      <c r="AE3" s="49">
        <v>2017</v>
      </c>
      <c r="AF3" s="49"/>
      <c r="AG3" s="49"/>
      <c r="AH3" s="49">
        <v>2018</v>
      </c>
      <c r="AI3" s="49"/>
      <c r="AJ3" s="49"/>
      <c r="AK3" s="49">
        <v>2019</v>
      </c>
      <c r="AL3" s="49"/>
      <c r="AM3" s="49"/>
    </row>
    <row r="4" spans="1:39" s="5" customFormat="1" ht="17.100000000000001" customHeight="1">
      <c r="A4" s="57"/>
      <c r="B4" s="50"/>
      <c r="C4" s="51" t="s">
        <v>190</v>
      </c>
      <c r="D4" s="52" t="s">
        <v>190</v>
      </c>
      <c r="E4" s="52" t="s">
        <v>188</v>
      </c>
      <c r="F4" s="52" t="s">
        <v>189</v>
      </c>
      <c r="G4" s="52" t="s">
        <v>190</v>
      </c>
      <c r="H4" s="52" t="s">
        <v>188</v>
      </c>
      <c r="I4" s="52" t="s">
        <v>189</v>
      </c>
      <c r="J4" s="52" t="s">
        <v>190</v>
      </c>
      <c r="K4" s="52" t="s">
        <v>188</v>
      </c>
      <c r="L4" s="52" t="s">
        <v>189</v>
      </c>
      <c r="M4" s="52" t="s">
        <v>190</v>
      </c>
      <c r="N4" s="52" t="s">
        <v>188</v>
      </c>
      <c r="O4" s="52" t="s">
        <v>189</v>
      </c>
      <c r="P4" s="52" t="s">
        <v>190</v>
      </c>
      <c r="Q4" s="52" t="s">
        <v>188</v>
      </c>
      <c r="R4" s="52" t="s">
        <v>189</v>
      </c>
      <c r="S4" s="52" t="s">
        <v>190</v>
      </c>
      <c r="T4" s="52" t="s">
        <v>188</v>
      </c>
      <c r="U4" s="52" t="s">
        <v>189</v>
      </c>
      <c r="V4" s="52" t="s">
        <v>190</v>
      </c>
      <c r="W4" s="52" t="s">
        <v>188</v>
      </c>
      <c r="X4" s="52" t="s">
        <v>189</v>
      </c>
      <c r="Y4" s="52" t="s">
        <v>190</v>
      </c>
      <c r="Z4" s="52" t="s">
        <v>188</v>
      </c>
      <c r="AA4" s="52" t="s">
        <v>189</v>
      </c>
      <c r="AB4" s="52" t="s">
        <v>190</v>
      </c>
      <c r="AC4" s="52" t="s">
        <v>188</v>
      </c>
      <c r="AD4" s="52" t="s">
        <v>189</v>
      </c>
      <c r="AE4" s="52" t="s">
        <v>190</v>
      </c>
      <c r="AF4" s="52" t="s">
        <v>188</v>
      </c>
      <c r="AG4" s="52" t="s">
        <v>189</v>
      </c>
      <c r="AH4" s="52" t="s">
        <v>190</v>
      </c>
      <c r="AI4" s="52" t="s">
        <v>188</v>
      </c>
      <c r="AJ4" s="52" t="s">
        <v>189</v>
      </c>
      <c r="AK4" s="52" t="s">
        <v>190</v>
      </c>
      <c r="AL4" s="52" t="s">
        <v>188</v>
      </c>
      <c r="AM4" s="52" t="s">
        <v>189</v>
      </c>
    </row>
    <row r="5" spans="1:39" s="6" customFormat="1">
      <c r="A5" s="64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8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8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8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8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8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8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8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8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8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8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8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8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8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8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8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8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8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8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8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8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8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8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8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8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8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8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8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8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8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8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8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8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8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8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8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8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8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8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8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8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8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8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8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8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8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8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8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8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8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8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8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8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8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8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8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8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8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8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8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8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8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8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8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8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8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8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8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8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8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8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8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8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8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8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8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8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8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8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8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8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8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8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8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8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8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8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8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8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8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8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8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8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8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8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8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8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8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8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8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8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8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8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8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8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8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8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8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8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8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8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8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8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8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8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8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8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8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8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8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8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8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8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8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8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8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8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8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8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8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8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8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8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8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8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8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8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8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8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8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8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8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8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8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8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8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8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8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8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8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8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8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8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8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8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8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8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8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8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8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8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8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8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8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8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8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8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8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8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8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8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8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8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8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8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8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8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8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8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8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8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8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8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8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8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8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59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8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8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8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8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8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8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8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8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8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8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8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8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8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8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8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5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5">
        <v>1343319457099.23</v>
      </c>
      <c r="AI207" s="55">
        <f t="shared" si="52"/>
        <v>323375523742.23999</v>
      </c>
      <c r="AJ207" s="55">
        <f t="shared" si="53"/>
        <v>31.705225470374508</v>
      </c>
      <c r="AK207" s="55">
        <v>1690443029680.4199</v>
      </c>
      <c r="AL207" s="55">
        <f t="shared" si="54"/>
        <v>347123572581.18994</v>
      </c>
      <c r="AM207" s="55">
        <f t="shared" si="55"/>
        <v>25.84073138721374</v>
      </c>
    </row>
    <row r="208" spans="1:39" ht="30">
      <c r="A208" s="58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8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8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8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8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8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8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8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8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8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8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8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8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8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8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8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8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8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8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8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8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8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8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8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8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8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8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8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8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8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8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8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8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8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8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8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8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8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8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8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8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8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8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8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8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8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8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8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8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8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8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8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8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8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8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8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8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8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8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8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8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8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8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8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8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8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8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8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8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8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8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8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8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8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8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8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8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8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8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8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8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8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8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8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8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8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8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8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8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59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8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8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8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8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8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8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8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8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8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8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8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8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8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8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8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8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3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5">
        <v>0</v>
      </c>
      <c r="AI314" s="55">
        <f t="shared" si="76"/>
        <v>-21003561905.202702</v>
      </c>
      <c r="AJ314" s="55">
        <f t="shared" si="77"/>
        <v>-100</v>
      </c>
      <c r="AK314" s="55">
        <v>0</v>
      </c>
      <c r="AL314" s="55">
        <f t="shared" si="78"/>
        <v>0</v>
      </c>
      <c r="AM314" s="55">
        <f t="shared" si="79"/>
        <v>0</v>
      </c>
    </row>
    <row r="315" spans="1:39" ht="17.100000000000001" customHeight="1">
      <c r="A315" s="65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5">
        <v>67894048752.308296</v>
      </c>
      <c r="AI315" s="55">
        <f t="shared" si="76"/>
        <v>-178635376792.26672</v>
      </c>
      <c r="AJ315" s="55">
        <f t="shared" si="77"/>
        <v>-72.460062890126537</v>
      </c>
      <c r="AK315" s="55">
        <v>-203353407854.39099</v>
      </c>
      <c r="AL315" s="55">
        <f t="shared" si="78"/>
        <v>-271247456606.69928</v>
      </c>
      <c r="AM315" s="55">
        <f t="shared" si="79"/>
        <v>-399.51580674805058</v>
      </c>
    </row>
    <row r="316" spans="1:39" ht="17.100000000000001" customHeight="1">
      <c r="A316" s="58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8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8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8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8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8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8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8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8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8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8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8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8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8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8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0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0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8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8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8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8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8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8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8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8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8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8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8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8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8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8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8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8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8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8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8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8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8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8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1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1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1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1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2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2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2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2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2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2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2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2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2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2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2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2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2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2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2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2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2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2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6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5">
        <v>-30365559777.0877</v>
      </c>
      <c r="AI377" s="55">
        <f t="shared" si="100"/>
        <v>-25550016298.549202</v>
      </c>
      <c r="AJ377" s="55">
        <f t="shared" si="101"/>
        <v>530.573888750425</v>
      </c>
      <c r="AK377" s="55">
        <v>19559801774.668999</v>
      </c>
      <c r="AL377" s="55">
        <f t="shared" si="102"/>
        <v>49925361551.756699</v>
      </c>
      <c r="AM377" s="55">
        <f t="shared" si="103"/>
        <v>-164.41442844543846</v>
      </c>
    </row>
    <row r="378" spans="1:39" ht="17.100000000000001" customHeight="1">
      <c r="A378" s="66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5">
        <v>2998047590.6238599</v>
      </c>
      <c r="AI378" s="55">
        <f t="shared" si="100"/>
        <v>2998047590.6238599</v>
      </c>
      <c r="AJ378" s="55">
        <f t="shared" si="101"/>
        <v>0</v>
      </c>
      <c r="AK378" s="55">
        <v>19559801774.668999</v>
      </c>
      <c r="AL378" s="55">
        <f t="shared" si="102"/>
        <v>16561754184.045139</v>
      </c>
      <c r="AM378" s="55">
        <f t="shared" si="103"/>
        <v>552.41798815471191</v>
      </c>
    </row>
    <row r="379" spans="1:39" ht="17.100000000000001" customHeight="1">
      <c r="A379" s="66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5">
        <v>-33363607367.711601</v>
      </c>
      <c r="AI379" s="55">
        <f t="shared" si="100"/>
        <v>-33363607367.711601</v>
      </c>
      <c r="AJ379" s="55">
        <f t="shared" si="101"/>
        <v>0</v>
      </c>
      <c r="AK379" s="55">
        <v>0</v>
      </c>
      <c r="AL379" s="55">
        <f t="shared" si="102"/>
        <v>33363607367.711601</v>
      </c>
      <c r="AM379" s="55">
        <f t="shared" si="103"/>
        <v>-100</v>
      </c>
    </row>
    <row r="380" spans="1:39" ht="30">
      <c r="A380" s="66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5">
        <v>6605551718.6555023</v>
      </c>
      <c r="AI380" s="55">
        <f t="shared" si="100"/>
        <v>6605551718.6555023</v>
      </c>
      <c r="AJ380" s="55">
        <f t="shared" si="101"/>
        <v>0</v>
      </c>
      <c r="AK380" s="55">
        <v>30645756291.739201</v>
      </c>
      <c r="AL380" s="55">
        <f t="shared" si="102"/>
        <v>24040204573.083698</v>
      </c>
      <c r="AM380" s="55">
        <f t="shared" si="103"/>
        <v>363.93938912307624</v>
      </c>
    </row>
    <row r="381" spans="1:39" ht="17.100000000000001" customHeight="1">
      <c r="A381" s="66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5">
        <v>15670075218.1602</v>
      </c>
      <c r="AI381" s="55">
        <f t="shared" si="100"/>
        <v>15670075218.1602</v>
      </c>
      <c r="AJ381" s="55">
        <f t="shared" si="101"/>
        <v>0</v>
      </c>
      <c r="AK381" s="55">
        <v>16573689754.2729</v>
      </c>
      <c r="AL381" s="55">
        <f t="shared" si="102"/>
        <v>903614536.11269951</v>
      </c>
      <c r="AM381" s="55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6"/>
  <sheetViews>
    <sheetView zoomScale="96" zoomScaleNormal="96" zoomScaleSheetLayoutView="100" workbookViewId="0">
      <pane xSplit="1" ySplit="3" topLeftCell="L4" activePane="bottomRight" state="frozen"/>
      <selection activeCell="B385" sqref="B385"/>
      <selection pane="topRight" activeCell="B385" sqref="B385"/>
      <selection pane="bottomLeft" activeCell="B385" sqref="B385"/>
      <selection pane="bottomRight" activeCell="P6" sqref="P6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6" width="19.28515625" style="7" bestFit="1" customWidth="1"/>
    <col min="17" max="16384" width="9.85546875" style="7"/>
  </cols>
  <sheetData>
    <row r="1" spans="1:17" s="23" customFormat="1" ht="171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7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7" s="5" customFormat="1" ht="15.75">
      <c r="A3" s="69" t="s">
        <v>187</v>
      </c>
      <c r="B3" s="26">
        <v>2007</v>
      </c>
      <c r="C3" s="49">
        <v>2008</v>
      </c>
      <c r="D3" s="49">
        <v>2009</v>
      </c>
      <c r="E3" s="49">
        <v>2010</v>
      </c>
      <c r="F3" s="49">
        <v>2011</v>
      </c>
      <c r="G3" s="49">
        <v>2012</v>
      </c>
      <c r="H3" s="49">
        <v>2013</v>
      </c>
      <c r="I3" s="49">
        <v>2014</v>
      </c>
      <c r="J3" s="49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s="6" customFormat="1">
      <c r="A4" s="70" t="s">
        <v>182</v>
      </c>
      <c r="B4" s="71">
        <v>436566480290.56</v>
      </c>
      <c r="C4" s="71">
        <v>464326270041.78003</v>
      </c>
      <c r="D4" s="71">
        <v>515913079436.47998</v>
      </c>
      <c r="E4" s="71">
        <v>566548513946.57996</v>
      </c>
      <c r="F4" s="71">
        <v>665478976927.53003</v>
      </c>
      <c r="G4" s="71">
        <v>797320542097.78003</v>
      </c>
      <c r="H4" s="71">
        <v>899523627140.18994</v>
      </c>
      <c r="I4" s="71">
        <v>993772572235.72998</v>
      </c>
      <c r="J4" s="71">
        <v>1133248137733.0701</v>
      </c>
      <c r="K4" s="71">
        <v>1207973460205.8601</v>
      </c>
      <c r="L4" s="72">
        <v>1287476920806.77</v>
      </c>
      <c r="M4" s="72">
        <v>1371675580417.0432</v>
      </c>
      <c r="N4" s="72">
        <v>1487089621826.03</v>
      </c>
      <c r="O4" s="73">
        <v>1539452983422.74</v>
      </c>
      <c r="P4" s="73">
        <v>1645750897606.2251</v>
      </c>
      <c r="Q4" s="73">
        <v>1915362291120.28</v>
      </c>
    </row>
    <row r="5" spans="1:17">
      <c r="A5" s="70" t="s">
        <v>157</v>
      </c>
      <c r="B5" s="74">
        <v>409474721568.00995</v>
      </c>
      <c r="C5" s="74">
        <v>440014645033</v>
      </c>
      <c r="D5" s="74">
        <v>499506507997</v>
      </c>
      <c r="E5" s="74">
        <v>546591559630</v>
      </c>
      <c r="F5" s="74">
        <v>593863581730</v>
      </c>
      <c r="G5" s="74">
        <v>658455998246</v>
      </c>
      <c r="H5" s="74">
        <v>731784922643.01001</v>
      </c>
      <c r="I5" s="74">
        <v>841325381865.01001</v>
      </c>
      <c r="J5" s="74">
        <v>875362324491.98999</v>
      </c>
      <c r="K5" s="74">
        <v>953510581689</v>
      </c>
      <c r="L5" s="71">
        <v>1019943933356.99</v>
      </c>
      <c r="M5" s="75">
        <v>1270864238126.9998</v>
      </c>
      <c r="N5" s="75">
        <v>1690443029680.4199</v>
      </c>
      <c r="O5" s="76">
        <v>1789146499572.71</v>
      </c>
      <c r="P5" s="76">
        <v>2044787467113.2849</v>
      </c>
      <c r="Q5" s="76">
        <v>2319637288744.4302</v>
      </c>
    </row>
    <row r="6" spans="1:17">
      <c r="A6" s="70" t="s">
        <v>22</v>
      </c>
      <c r="B6" s="74">
        <v>20783778658.580002</v>
      </c>
      <c r="C6" s="74">
        <v>16888621451.570015</v>
      </c>
      <c r="D6" s="74">
        <v>6295209613.7000074</v>
      </c>
      <c r="E6" s="74">
        <v>8825414942.9100037</v>
      </c>
      <c r="F6" s="74">
        <v>55179543530.160019</v>
      </c>
      <c r="G6" s="74">
        <v>120325244539.46001</v>
      </c>
      <c r="H6" s="74">
        <v>144698157199.76001</v>
      </c>
      <c r="I6" s="74">
        <v>130425163723.57001</v>
      </c>
      <c r="J6" s="74">
        <v>236759746740.59</v>
      </c>
      <c r="K6" s="74">
        <v>234987182270.25</v>
      </c>
      <c r="L6" s="71">
        <v>246529425544.57501</v>
      </c>
      <c r="M6" s="75">
        <v>100811342290.04346</v>
      </c>
      <c r="N6" s="75">
        <v>-203353407854.39099</v>
      </c>
      <c r="O6" s="76">
        <f>O4-O5</f>
        <v>-249693516149.96997</v>
      </c>
      <c r="P6" s="76">
        <f>P4-P5</f>
        <v>-399036569507.05981</v>
      </c>
      <c r="Q6" s="76">
        <v>-404274997624.15198</v>
      </c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baseColWidth="10" defaultRowHeight="12.75"/>
  <cols>
    <col min="1" max="1" width="28" customWidth="1"/>
    <col min="2" max="2" width="17" bestFit="1" customWidth="1"/>
  </cols>
  <sheetData>
    <row r="1" spans="1:17" ht="15.7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81"/>
    </row>
    <row r="2" spans="1:17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7" ht="15.7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ht="15">
      <c r="A4" s="6" t="s">
        <v>474</v>
      </c>
      <c r="B4" s="77">
        <v>43928383924</v>
      </c>
      <c r="C4" s="77">
        <v>38251457494</v>
      </c>
      <c r="D4" s="77">
        <v>43861973154</v>
      </c>
      <c r="E4" s="77">
        <v>47677299243</v>
      </c>
      <c r="F4" s="77">
        <v>50931463509</v>
      </c>
      <c r="G4" s="77">
        <v>62468711543</v>
      </c>
      <c r="H4" s="77">
        <v>83156217431</v>
      </c>
      <c r="I4" s="77">
        <v>91253481685</v>
      </c>
      <c r="J4" s="77">
        <v>79736282148</v>
      </c>
      <c r="K4" s="77">
        <v>90035644487</v>
      </c>
      <c r="L4" s="78">
        <v>92206522891.619293</v>
      </c>
      <c r="M4" s="78">
        <v>98284208265.143799</v>
      </c>
      <c r="N4" s="78">
        <v>93010810778.920914</v>
      </c>
      <c r="O4" s="78">
        <v>106174089727.02299</v>
      </c>
      <c r="P4" s="79">
        <v>131748991046.791</v>
      </c>
      <c r="Q4" s="79">
        <v>132721199885.70399</v>
      </c>
    </row>
    <row r="5" spans="1:17" ht="15">
      <c r="A5" s="6" t="s">
        <v>149</v>
      </c>
      <c r="B5" s="77">
        <v>70851185265</v>
      </c>
      <c r="C5" s="77">
        <v>90472315919</v>
      </c>
      <c r="D5" s="77">
        <v>92873233689</v>
      </c>
      <c r="E5" s="77">
        <v>92649150201</v>
      </c>
      <c r="F5" s="77">
        <v>108005557295</v>
      </c>
      <c r="G5" s="77">
        <v>147028967032</v>
      </c>
      <c r="H5" s="77">
        <v>168432276324</v>
      </c>
      <c r="I5" s="77">
        <v>208330544003</v>
      </c>
      <c r="J5" s="77">
        <v>260239131244</v>
      </c>
      <c r="K5" s="77">
        <v>273900606295</v>
      </c>
      <c r="L5" s="78">
        <v>279471952656.32001</v>
      </c>
      <c r="M5" s="78">
        <v>276256434347.33398</v>
      </c>
      <c r="N5" s="78">
        <v>311153126058.83801</v>
      </c>
      <c r="O5" s="78">
        <v>343205254481.75403</v>
      </c>
      <c r="P5" s="79">
        <v>361150640266.32001</v>
      </c>
      <c r="Q5" s="79">
        <v>424924004362.00598</v>
      </c>
    </row>
    <row r="6" spans="1:17" ht="15">
      <c r="A6" s="6" t="s">
        <v>760</v>
      </c>
      <c r="B6" s="77">
        <v>13685508019</v>
      </c>
      <c r="C6" s="77">
        <v>9217038499</v>
      </c>
      <c r="D6" s="77">
        <v>10736747672</v>
      </c>
      <c r="E6" s="77">
        <v>12196269629</v>
      </c>
      <c r="F6" s="77">
        <v>23975240616</v>
      </c>
      <c r="G6" s="77">
        <v>19819964472</v>
      </c>
      <c r="H6" s="77">
        <v>17261468271</v>
      </c>
      <c r="I6" s="77">
        <v>17669938340</v>
      </c>
      <c r="J6" s="77">
        <v>20826575083</v>
      </c>
      <c r="K6" s="77">
        <v>24694664274</v>
      </c>
      <c r="L6" s="78">
        <v>27651600374.729698</v>
      </c>
      <c r="M6" s="78">
        <v>90982522138.665207</v>
      </c>
      <c r="N6" s="78">
        <v>93442267823.860092</v>
      </c>
      <c r="O6" s="78">
        <v>93305924881.841599</v>
      </c>
      <c r="P6" s="79">
        <v>116465198604.811</v>
      </c>
      <c r="Q6" s="79">
        <v>142719536168.944</v>
      </c>
    </row>
    <row r="7" spans="1:17" ht="15">
      <c r="A7" s="6" t="s">
        <v>1383</v>
      </c>
      <c r="B7" s="77">
        <v>77845261642</v>
      </c>
      <c r="C7" s="77">
        <v>76956836059</v>
      </c>
      <c r="D7" s="77">
        <v>86994478737</v>
      </c>
      <c r="E7" s="77">
        <v>113315166416</v>
      </c>
      <c r="F7" s="77">
        <v>100633375710</v>
      </c>
      <c r="G7" s="77">
        <v>128868385132</v>
      </c>
      <c r="H7" s="77">
        <v>140970448526</v>
      </c>
      <c r="I7" s="77">
        <v>151101172975</v>
      </c>
      <c r="J7" s="77">
        <v>176993245646</v>
      </c>
      <c r="K7" s="77">
        <v>186722267881</v>
      </c>
      <c r="L7" s="78">
        <v>201364054529.05899</v>
      </c>
      <c r="M7" s="78">
        <v>62134339811.683296</v>
      </c>
      <c r="N7" s="78">
        <v>55497486498.827599</v>
      </c>
      <c r="O7" s="78">
        <v>59192421128.080605</v>
      </c>
      <c r="P7" s="79">
        <v>54951703508.722206</v>
      </c>
      <c r="Q7" s="79">
        <v>65411225321.064499</v>
      </c>
    </row>
    <row r="8" spans="1:17" ht="15">
      <c r="A8" s="6" t="s">
        <v>116</v>
      </c>
      <c r="B8" s="77">
        <v>4944242703</v>
      </c>
      <c r="C8" s="77">
        <v>4757467990</v>
      </c>
      <c r="D8" s="77">
        <v>5096293422</v>
      </c>
      <c r="E8" s="77">
        <v>6326023493</v>
      </c>
      <c r="F8" s="77">
        <v>6907966664</v>
      </c>
      <c r="G8" s="77">
        <v>7618680587</v>
      </c>
      <c r="H8" s="77">
        <v>8354375021</v>
      </c>
      <c r="I8" s="77">
        <v>8707484578</v>
      </c>
      <c r="J8" s="77">
        <v>9014366564</v>
      </c>
      <c r="K8" s="77">
        <v>9124544125</v>
      </c>
      <c r="L8" s="78">
        <v>9983963920.1105385</v>
      </c>
      <c r="M8" s="78">
        <v>13581714019.106001</v>
      </c>
      <c r="N8" s="78">
        <v>15760931120.257198</v>
      </c>
      <c r="O8" s="78">
        <v>16400914458.414801</v>
      </c>
      <c r="P8" s="79">
        <v>21064911558.796803</v>
      </c>
      <c r="Q8" s="79">
        <v>25075711658.247799</v>
      </c>
    </row>
    <row r="9" spans="1:17" ht="15">
      <c r="A9" s="6" t="s">
        <v>193</v>
      </c>
      <c r="B9" s="77">
        <v>78888594077</v>
      </c>
      <c r="C9" s="77">
        <v>82186264147</v>
      </c>
      <c r="D9" s="77">
        <v>98474599590</v>
      </c>
      <c r="E9" s="77">
        <v>107485913148</v>
      </c>
      <c r="F9" s="77">
        <v>124419753869</v>
      </c>
      <c r="G9" s="77">
        <v>136453831174</v>
      </c>
      <c r="H9" s="77">
        <v>151607919349</v>
      </c>
      <c r="I9" s="77">
        <v>163954989413</v>
      </c>
      <c r="J9" s="77">
        <v>204343859781</v>
      </c>
      <c r="K9" s="77">
        <v>212645854788</v>
      </c>
      <c r="L9" s="78">
        <v>224581115732.66699</v>
      </c>
      <c r="M9" s="78">
        <v>327648752532.67798</v>
      </c>
      <c r="N9" s="78">
        <v>341380078750.99298</v>
      </c>
      <c r="O9" s="78">
        <v>354973091768.39697</v>
      </c>
      <c r="P9" s="79">
        <v>374490072014.63397</v>
      </c>
      <c r="Q9" s="79">
        <v>400137018691.58099</v>
      </c>
    </row>
    <row r="10" spans="1:17" ht="15">
      <c r="A10" s="6" t="s">
        <v>211</v>
      </c>
      <c r="B10" s="77">
        <v>40168841664</v>
      </c>
      <c r="C10" s="77">
        <v>49646502172</v>
      </c>
      <c r="D10" s="77">
        <v>64261085568</v>
      </c>
      <c r="E10" s="77">
        <v>64864903906</v>
      </c>
      <c r="F10" s="77">
        <v>80295661683</v>
      </c>
      <c r="G10" s="77">
        <v>95452478869</v>
      </c>
      <c r="H10" s="77">
        <v>105897310254</v>
      </c>
      <c r="I10" s="77">
        <v>116892830566</v>
      </c>
      <c r="J10" s="77">
        <v>176845826677</v>
      </c>
      <c r="K10" s="77">
        <v>193493228477</v>
      </c>
      <c r="L10" s="78">
        <v>212470174805.97299</v>
      </c>
      <c r="M10" s="78">
        <v>331674090310.51398</v>
      </c>
      <c r="N10" s="78">
        <v>344365050853.27399</v>
      </c>
      <c r="O10" s="78">
        <v>356857568040.25299</v>
      </c>
      <c r="P10" s="79">
        <v>366207634282.76099</v>
      </c>
      <c r="Q10" s="79">
        <v>380036379752.72101</v>
      </c>
    </row>
    <row r="11" spans="1:17" ht="15">
      <c r="A11" s="6" t="s">
        <v>2156</v>
      </c>
      <c r="B11" s="77">
        <v>30287912100</v>
      </c>
      <c r="C11" s="77">
        <v>29606843598</v>
      </c>
      <c r="D11" s="77">
        <v>30078664479</v>
      </c>
      <c r="E11" s="77">
        <v>39260187790</v>
      </c>
      <c r="F11" s="77">
        <v>56305560115</v>
      </c>
      <c r="G11" s="77">
        <v>64609554622</v>
      </c>
      <c r="H11" s="77">
        <v>77045027274</v>
      </c>
      <c r="I11" s="77">
        <v>77007178781</v>
      </c>
      <c r="J11" s="77">
        <v>65375747606</v>
      </c>
      <c r="K11" s="77">
        <v>68331607886</v>
      </c>
      <c r="L11" s="78">
        <v>55533591218.944298</v>
      </c>
      <c r="M11" s="78">
        <v>61140989044.128998</v>
      </c>
      <c r="N11" s="78">
        <v>70084141720.798004</v>
      </c>
      <c r="O11" s="78">
        <v>65762990016.842796</v>
      </c>
      <c r="P11" s="79">
        <v>63737950697.9272</v>
      </c>
      <c r="Q11" s="79">
        <v>163983845323.06</v>
      </c>
    </row>
    <row r="12" spans="1:17" ht="15">
      <c r="A12" s="6" t="s">
        <v>82</v>
      </c>
      <c r="B12" s="77">
        <v>76990805745</v>
      </c>
      <c r="C12" s="77">
        <v>89748986269</v>
      </c>
      <c r="D12" s="77">
        <v>94546121840</v>
      </c>
      <c r="E12" s="77">
        <v>104426279084</v>
      </c>
      <c r="F12" s="77">
        <v>130599364161</v>
      </c>
      <c r="G12" s="77">
        <v>152873312555</v>
      </c>
      <c r="H12" s="77">
        <v>169757522407</v>
      </c>
      <c r="I12" s="77">
        <v>185903085027</v>
      </c>
      <c r="J12" s="77">
        <v>165478777931</v>
      </c>
      <c r="K12" s="77">
        <v>162015842361</v>
      </c>
      <c r="L12" s="78">
        <v>198451394173.82199</v>
      </c>
      <c r="M12" s="78">
        <v>109972529947.78993</v>
      </c>
      <c r="N12" s="78">
        <v>211812254994.509</v>
      </c>
      <c r="O12" s="78">
        <v>143580728920.13699</v>
      </c>
      <c r="P12" s="79">
        <v>155933795625.461</v>
      </c>
      <c r="Q12" s="79">
        <v>180353369956.94699</v>
      </c>
    </row>
    <row r="13" spans="1:17" ht="15">
      <c r="A13" s="6" t="s">
        <v>173</v>
      </c>
      <c r="B13" s="77">
        <v>-1024254848.4400005</v>
      </c>
      <c r="C13" s="77">
        <v>-6517442105.2200003</v>
      </c>
      <c r="D13" s="77">
        <v>-11010118714.52</v>
      </c>
      <c r="E13" s="77">
        <v>-21652678963.419998</v>
      </c>
      <c r="F13" s="77">
        <v>-16594966694.469999</v>
      </c>
      <c r="G13" s="77">
        <v>-17873343888.220001</v>
      </c>
      <c r="H13" s="77">
        <v>-22958937716.810001</v>
      </c>
      <c r="I13" s="77">
        <v>-27048133132.27</v>
      </c>
      <c r="J13" s="77">
        <v>-25605674946.93</v>
      </c>
      <c r="K13" s="77">
        <v>-12990800368.139999</v>
      </c>
      <c r="L13" s="78">
        <v>-15443437253.5494</v>
      </c>
      <c r="M13" s="78"/>
      <c r="N13" s="78"/>
      <c r="O13" s="78"/>
      <c r="P13" s="79"/>
      <c r="Q13" s="79"/>
    </row>
  </sheetData>
  <mergeCells count="1">
    <mergeCell ref="A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topLeftCell="E1" workbookViewId="0">
      <selection activeCell="O3" sqref="O3"/>
    </sheetView>
  </sheetViews>
  <sheetFormatPr baseColWidth="10" defaultRowHeight="12.75"/>
  <cols>
    <col min="2" max="2" width="17" bestFit="1" customWidth="1"/>
  </cols>
  <sheetData>
    <row r="1" spans="1:16" ht="15.7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81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</row>
    <row r="4" spans="1:16" ht="15">
      <c r="A4" s="6" t="s">
        <v>66</v>
      </c>
      <c r="B4" s="77">
        <v>49389917609</v>
      </c>
      <c r="C4" s="77">
        <v>53156716003</v>
      </c>
      <c r="D4" s="77">
        <v>59737926919</v>
      </c>
      <c r="E4" s="77">
        <v>67177716983</v>
      </c>
      <c r="F4" s="77">
        <v>76178552110</v>
      </c>
      <c r="G4" s="77">
        <v>85075618351</v>
      </c>
      <c r="H4" s="77">
        <v>100076449402</v>
      </c>
      <c r="I4" s="77">
        <v>118479721160</v>
      </c>
      <c r="J4" s="77">
        <v>125966489664</v>
      </c>
      <c r="K4" s="77">
        <v>135641433111</v>
      </c>
      <c r="L4" s="78">
        <v>137747271814.41299</v>
      </c>
      <c r="M4" s="78">
        <v>142494813436.51599</v>
      </c>
      <c r="N4" s="78">
        <v>161190888502.92401</v>
      </c>
      <c r="O4" s="78"/>
      <c r="P4" s="78">
        <v>192861226610.58899</v>
      </c>
    </row>
    <row r="5" spans="1:16" ht="15">
      <c r="A5" s="6" t="s">
        <v>201</v>
      </c>
      <c r="B5" s="77">
        <v>125228279051</v>
      </c>
      <c r="C5" s="77">
        <v>139070302465</v>
      </c>
      <c r="D5" s="77">
        <v>159258527161</v>
      </c>
      <c r="E5" s="77">
        <v>176498959843</v>
      </c>
      <c r="F5" s="77">
        <v>193073222194</v>
      </c>
      <c r="G5" s="77">
        <v>235363355081</v>
      </c>
      <c r="H5" s="77">
        <v>270569211276</v>
      </c>
      <c r="I5" s="77">
        <v>335104625685</v>
      </c>
      <c r="J5" s="77">
        <v>402310536222</v>
      </c>
      <c r="K5" s="77">
        <v>441840622349</v>
      </c>
      <c r="L5" s="78">
        <v>470323368825.70398</v>
      </c>
      <c r="M5" s="78">
        <v>416473541409.43298</v>
      </c>
      <c r="N5" s="78">
        <v>455459014549.005</v>
      </c>
      <c r="O5" s="78"/>
      <c r="P5" s="78">
        <v>512962612498.237</v>
      </c>
    </row>
    <row r="6" spans="1:16" ht="15">
      <c r="A6" s="6" t="s">
        <v>159</v>
      </c>
      <c r="B6" s="77">
        <v>13068474945</v>
      </c>
      <c r="C6" s="77">
        <v>13761140822</v>
      </c>
      <c r="D6" s="77">
        <v>15055702396</v>
      </c>
      <c r="E6" s="77">
        <v>17926731966</v>
      </c>
      <c r="F6" s="77">
        <v>14233769093</v>
      </c>
      <c r="G6" s="77">
        <v>14086452122</v>
      </c>
      <c r="H6" s="77">
        <v>17253596852</v>
      </c>
      <c r="I6" s="77">
        <v>16925054211</v>
      </c>
      <c r="J6" s="77">
        <v>27389725442</v>
      </c>
      <c r="K6" s="77">
        <v>24961715992</v>
      </c>
      <c r="L6" s="78">
        <v>24374578447.405201</v>
      </c>
      <c r="M6" s="78">
        <v>144419056083.81299</v>
      </c>
      <c r="N6" s="78">
        <v>146606383440.76501</v>
      </c>
      <c r="O6" s="78"/>
      <c r="P6" s="78">
        <v>204229878617.67499</v>
      </c>
    </row>
    <row r="7" spans="1:16" ht="15">
      <c r="A7" s="6" t="s">
        <v>57</v>
      </c>
      <c r="B7" s="77">
        <v>37888346325</v>
      </c>
      <c r="C7" s="77">
        <v>40589831276</v>
      </c>
      <c r="D7" s="77">
        <v>46530526474</v>
      </c>
      <c r="E7" s="77">
        <v>55338742793</v>
      </c>
      <c r="F7" s="77">
        <v>60045858140</v>
      </c>
      <c r="G7" s="77">
        <v>67727564713</v>
      </c>
      <c r="H7" s="77">
        <v>68154782836</v>
      </c>
      <c r="I7" s="77">
        <v>77548646235</v>
      </c>
      <c r="J7" s="77">
        <v>85693889297</v>
      </c>
      <c r="K7" s="77">
        <v>90553733829</v>
      </c>
      <c r="L7" s="78">
        <v>89434729194.735199</v>
      </c>
      <c r="M7" s="78">
        <v>87888438400.281097</v>
      </c>
      <c r="N7" s="78">
        <v>99535432575.105209</v>
      </c>
      <c r="O7" s="78"/>
      <c r="P7" s="78">
        <v>100282674223.254</v>
      </c>
    </row>
    <row r="8" spans="1:16" ht="15">
      <c r="A8" s="6" t="s">
        <v>160</v>
      </c>
      <c r="B8" s="77">
        <v>4472458153</v>
      </c>
      <c r="C8" s="77">
        <v>5510331474</v>
      </c>
      <c r="D8" s="77">
        <v>4838196728</v>
      </c>
      <c r="E8" s="77">
        <v>4962871657</v>
      </c>
      <c r="F8" s="77">
        <v>4839853129</v>
      </c>
      <c r="G8" s="77">
        <v>5853475120</v>
      </c>
      <c r="H8" s="77">
        <v>6012524675</v>
      </c>
      <c r="I8" s="77">
        <v>6408548514</v>
      </c>
      <c r="J8" s="77">
        <v>8197690411</v>
      </c>
      <c r="K8" s="77">
        <v>15628565736</v>
      </c>
      <c r="L8" s="78">
        <v>17038682135.677801</v>
      </c>
      <c r="M8" s="78">
        <v>241753109380.98734</v>
      </c>
      <c r="N8" s="78">
        <v>474279568575.23602</v>
      </c>
      <c r="O8" s="78"/>
      <c r="P8" s="78">
        <v>523688040004.80298</v>
      </c>
    </row>
    <row r="9" spans="1:16" ht="15">
      <c r="A9" s="6" t="s">
        <v>161</v>
      </c>
      <c r="B9" s="77">
        <v>9115555182</v>
      </c>
      <c r="C9" s="77">
        <v>10747609056</v>
      </c>
      <c r="D9" s="77">
        <v>12554474255</v>
      </c>
      <c r="E9" s="77">
        <v>14151106870</v>
      </c>
      <c r="F9" s="77">
        <v>12454036558</v>
      </c>
      <c r="G9" s="77">
        <v>13279706451</v>
      </c>
      <c r="H9" s="77">
        <v>15648322995</v>
      </c>
      <c r="I9" s="77">
        <v>16558015293</v>
      </c>
      <c r="J9" s="77">
        <v>21599376676</v>
      </c>
      <c r="K9" s="77">
        <v>22860455559</v>
      </c>
      <c r="L9" s="78">
        <v>23479340404.405602</v>
      </c>
      <c r="M9" s="78">
        <v>204785427.84388</v>
      </c>
      <c r="N9" s="78">
        <v>213505041.50269002</v>
      </c>
      <c r="O9" s="78"/>
      <c r="P9" s="78">
        <v>734117781.65111995</v>
      </c>
    </row>
    <row r="10" spans="1:16" ht="15">
      <c r="A10" s="6" t="s">
        <v>34</v>
      </c>
      <c r="B10" s="77">
        <v>143062910900</v>
      </c>
      <c r="C10" s="77">
        <v>143421950445</v>
      </c>
      <c r="D10" s="77">
        <v>161972114359</v>
      </c>
      <c r="E10" s="77">
        <v>166328226570</v>
      </c>
      <c r="F10" s="77">
        <v>177384774217</v>
      </c>
      <c r="G10" s="77">
        <v>182633707071</v>
      </c>
      <c r="H10" s="77">
        <v>194329089536</v>
      </c>
      <c r="I10" s="77">
        <v>204764580014</v>
      </c>
      <c r="J10" s="77">
        <v>134257953753</v>
      </c>
      <c r="K10" s="77">
        <v>125572190814</v>
      </c>
      <c r="L10" s="78">
        <v>144906070326.49399</v>
      </c>
      <c r="M10" s="78">
        <v>80258959891.112503</v>
      </c>
      <c r="N10" s="78">
        <v>211547957406.45499</v>
      </c>
      <c r="O10" s="78"/>
      <c r="P10" s="78">
        <v>92841344551.932907</v>
      </c>
    </row>
    <row r="11" spans="1:16" ht="15">
      <c r="A11" s="6" t="s">
        <v>162</v>
      </c>
      <c r="B11" s="77">
        <v>42870668081</v>
      </c>
      <c r="C11" s="77">
        <v>48719607373</v>
      </c>
      <c r="D11" s="77">
        <v>55011509473</v>
      </c>
      <c r="E11" s="77">
        <v>59246144577</v>
      </c>
      <c r="F11" s="77">
        <v>72447594673</v>
      </c>
      <c r="G11" s="77">
        <v>77940679974</v>
      </c>
      <c r="H11" s="77">
        <v>84408711779</v>
      </c>
      <c r="I11" s="77">
        <v>92895255274</v>
      </c>
      <c r="J11" s="77">
        <v>103165087012</v>
      </c>
      <c r="K11" s="77">
        <v>112477317992</v>
      </c>
      <c r="L11" s="78">
        <v>127668640081.916</v>
      </c>
      <c r="M11" s="78">
        <v>157371534097.013</v>
      </c>
      <c r="N11" s="78">
        <v>153584733646.41699</v>
      </c>
      <c r="O11" s="78"/>
      <c r="P11" s="78">
        <v>161546605284.565</v>
      </c>
    </row>
    <row r="12" spans="1:16" ht="15">
      <c r="A12" s="6" t="s">
        <v>180</v>
      </c>
      <c r="B12" s="77">
        <v>-15621888678</v>
      </c>
      <c r="C12" s="77">
        <v>-14962843881</v>
      </c>
      <c r="D12" s="77">
        <v>-15452469768</v>
      </c>
      <c r="E12" s="77">
        <v>-15038941629</v>
      </c>
      <c r="F12" s="77">
        <v>-16794078384</v>
      </c>
      <c r="G12" s="77">
        <v>-23504560637</v>
      </c>
      <c r="H12" s="77">
        <v>-24667766708</v>
      </c>
      <c r="I12" s="77">
        <v>-27359064521</v>
      </c>
      <c r="J12" s="77">
        <v>-33218423985</v>
      </c>
      <c r="K12" s="77">
        <v>-16025453693</v>
      </c>
      <c r="L12" s="78">
        <v>-15028747873.7628</v>
      </c>
      <c r="M12" s="78">
        <v>11567097149.747601</v>
      </c>
      <c r="N12" s="78">
        <v>11974454056.990801</v>
      </c>
      <c r="O12" s="78"/>
      <c r="P12" s="78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Q10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14" sqref="M14"/>
    </sheetView>
  </sheetViews>
  <sheetFormatPr baseColWidth="10" defaultRowHeight="12.75"/>
  <cols>
    <col min="1" max="1" width="29.42578125" customWidth="1"/>
    <col min="2" max="6" width="20.7109375" customWidth="1"/>
    <col min="7" max="8" width="20.28515625" customWidth="1"/>
    <col min="9" max="12" width="20.7109375" customWidth="1"/>
    <col min="13" max="13" width="25.5703125" customWidth="1"/>
    <col min="14" max="15" width="22" customWidth="1"/>
    <col min="16" max="16" width="22" bestFit="1" customWidth="1"/>
  </cols>
  <sheetData>
    <row r="1" spans="1:17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</row>
    <row r="2" spans="1:17">
      <c r="A2" t="s">
        <v>66</v>
      </c>
      <c r="B2" s="80">
        <v>49389917609</v>
      </c>
      <c r="C2" s="80">
        <v>53156716003</v>
      </c>
      <c r="D2" s="80">
        <v>59737926919</v>
      </c>
      <c r="E2" s="80">
        <v>67177716983</v>
      </c>
      <c r="F2" s="80">
        <v>76178552110</v>
      </c>
      <c r="G2" s="80">
        <v>85075618351</v>
      </c>
      <c r="H2" s="80">
        <v>100076449402</v>
      </c>
      <c r="I2" s="80">
        <v>118479721160</v>
      </c>
      <c r="J2" s="80">
        <v>125966489664</v>
      </c>
      <c r="K2" s="80">
        <v>135641433111</v>
      </c>
      <c r="L2" s="80">
        <v>137747271814.41299</v>
      </c>
      <c r="M2" s="80">
        <v>142494813436.51599</v>
      </c>
      <c r="N2" s="80">
        <v>161190888502.92401</v>
      </c>
      <c r="O2" s="80">
        <v>192861226610.58899</v>
      </c>
      <c r="P2" s="80">
        <v>216018023797.534</v>
      </c>
      <c r="Q2" s="80">
        <v>226045618753.79001</v>
      </c>
    </row>
    <row r="3" spans="1:17">
      <c r="A3" t="s">
        <v>2406</v>
      </c>
      <c r="B3" s="80">
        <v>125228279051</v>
      </c>
      <c r="C3" s="80">
        <v>139070302465</v>
      </c>
      <c r="D3" s="80">
        <v>159258527161</v>
      </c>
      <c r="E3" s="80">
        <v>176498959843</v>
      </c>
      <c r="F3" s="80">
        <v>193073222194</v>
      </c>
      <c r="G3" s="80">
        <v>235363355081</v>
      </c>
      <c r="H3" s="80">
        <v>270569211276</v>
      </c>
      <c r="I3" s="80">
        <v>335104625685</v>
      </c>
      <c r="J3" s="80">
        <v>402310536222</v>
      </c>
      <c r="K3" s="80">
        <v>441840622349</v>
      </c>
      <c r="L3" s="80">
        <v>470323368825.70398</v>
      </c>
      <c r="M3" s="80">
        <v>416473541409.43298</v>
      </c>
      <c r="N3" s="80">
        <v>455459014549.005</v>
      </c>
      <c r="O3" s="80">
        <v>512962612498.237</v>
      </c>
      <c r="P3" s="80">
        <v>596457339126.99194</v>
      </c>
      <c r="Q3" s="80">
        <v>682467919943.73206</v>
      </c>
    </row>
    <row r="4" spans="1:17">
      <c r="A4" t="s">
        <v>2408</v>
      </c>
      <c r="B4" s="80">
        <v>13068474945</v>
      </c>
      <c r="C4" s="80">
        <v>13761140822</v>
      </c>
      <c r="D4" s="80">
        <v>15055702396</v>
      </c>
      <c r="E4" s="80">
        <v>17926731966</v>
      </c>
      <c r="F4" s="80">
        <v>14233769093</v>
      </c>
      <c r="G4" s="80">
        <v>14086452122</v>
      </c>
      <c r="H4" s="80">
        <v>17253596852</v>
      </c>
      <c r="I4" s="80">
        <v>16925054211</v>
      </c>
      <c r="J4" s="80">
        <v>27389725442</v>
      </c>
      <c r="K4" s="80">
        <v>24961715992</v>
      </c>
      <c r="L4" s="80">
        <v>24374578447.405201</v>
      </c>
      <c r="M4" s="80">
        <v>144419056083.81299</v>
      </c>
      <c r="N4" s="80">
        <v>146606383440.76501</v>
      </c>
      <c r="O4" s="80">
        <v>204229878617.67499</v>
      </c>
      <c r="P4" s="80">
        <v>248209313794.02499</v>
      </c>
      <c r="Q4" s="80">
        <v>327598209158.46399</v>
      </c>
    </row>
    <row r="5" spans="1:17">
      <c r="A5" t="s">
        <v>57</v>
      </c>
      <c r="B5" s="80">
        <v>37888346325</v>
      </c>
      <c r="C5" s="80">
        <v>40589831276</v>
      </c>
      <c r="D5" s="80">
        <v>46530526474</v>
      </c>
      <c r="E5" s="80">
        <v>55338742793</v>
      </c>
      <c r="F5" s="80">
        <v>60045858140</v>
      </c>
      <c r="G5" s="80">
        <v>67727564713</v>
      </c>
      <c r="H5" s="80">
        <v>68154782836</v>
      </c>
      <c r="I5" s="80">
        <v>77548646235</v>
      </c>
      <c r="J5" s="80">
        <v>85693889297</v>
      </c>
      <c r="K5" s="80">
        <v>90553733829</v>
      </c>
      <c r="L5" s="80">
        <v>89434729194.735199</v>
      </c>
      <c r="M5" s="80">
        <v>87888438400.281097</v>
      </c>
      <c r="N5" s="80">
        <v>99535432575.105209</v>
      </c>
      <c r="O5" s="80">
        <v>100282674223.254</v>
      </c>
      <c r="P5" s="80">
        <v>119441052559.522</v>
      </c>
      <c r="Q5" s="80">
        <v>135574391784.584</v>
      </c>
    </row>
    <row r="6" spans="1:17">
      <c r="A6" t="s">
        <v>3058</v>
      </c>
      <c r="B6" s="80">
        <v>4472458153</v>
      </c>
      <c r="C6" s="80">
        <v>5510331474</v>
      </c>
      <c r="D6" s="80">
        <v>4838196728</v>
      </c>
      <c r="E6" s="80">
        <v>4962871657</v>
      </c>
      <c r="F6" s="80">
        <v>4839853129</v>
      </c>
      <c r="G6" s="80">
        <v>5853475120</v>
      </c>
      <c r="H6" s="80">
        <v>6012524675</v>
      </c>
      <c r="I6" s="80">
        <v>6408548514</v>
      </c>
      <c r="J6" s="80">
        <v>8197690411</v>
      </c>
      <c r="K6" s="80">
        <v>15628565736</v>
      </c>
      <c r="L6" s="80">
        <v>17038682135.677801</v>
      </c>
      <c r="M6" s="80">
        <v>241753109380.98734</v>
      </c>
      <c r="N6" s="80">
        <v>474279568575.23602</v>
      </c>
      <c r="O6" s="80">
        <v>523688040004.80298</v>
      </c>
      <c r="P6" s="80">
        <v>575782317246.31995</v>
      </c>
      <c r="Q6" s="80">
        <v>611426638801.198</v>
      </c>
    </row>
    <row r="7" spans="1:17">
      <c r="A7" t="s">
        <v>2413</v>
      </c>
      <c r="B7" s="80">
        <v>9115555182</v>
      </c>
      <c r="C7" s="80">
        <v>10747609056</v>
      </c>
      <c r="D7" s="80">
        <v>12554474255</v>
      </c>
      <c r="E7" s="80">
        <v>14151106870</v>
      </c>
      <c r="F7" s="80">
        <v>12454036558</v>
      </c>
      <c r="G7" s="80">
        <v>13279706451</v>
      </c>
      <c r="H7" s="80">
        <v>15648322995</v>
      </c>
      <c r="I7" s="80">
        <v>16558015293</v>
      </c>
      <c r="J7" s="80">
        <v>21599376676</v>
      </c>
      <c r="K7" s="80">
        <v>22860455559</v>
      </c>
      <c r="L7" s="80">
        <v>23479340404.405602</v>
      </c>
      <c r="M7" s="80">
        <v>204785427.84388</v>
      </c>
      <c r="N7" s="80">
        <v>213505041.50269002</v>
      </c>
      <c r="O7" s="80">
        <v>734117781.65111995</v>
      </c>
      <c r="P7" s="80">
        <v>393556175.34799999</v>
      </c>
      <c r="Q7" s="80">
        <v>468161070.92452002</v>
      </c>
    </row>
    <row r="8" spans="1:17">
      <c r="A8" t="s">
        <v>2415</v>
      </c>
      <c r="B8" s="80">
        <v>143062910900</v>
      </c>
      <c r="C8" s="80">
        <v>143421950445</v>
      </c>
      <c r="D8" s="80">
        <v>161972114359</v>
      </c>
      <c r="E8" s="80">
        <v>166328226570</v>
      </c>
      <c r="F8" s="80">
        <v>177384774217</v>
      </c>
      <c r="G8" s="80">
        <v>182633707071</v>
      </c>
      <c r="H8" s="80">
        <v>194329089536</v>
      </c>
      <c r="I8" s="80">
        <v>204764580014</v>
      </c>
      <c r="J8" s="80">
        <v>134257953753</v>
      </c>
      <c r="K8" s="80">
        <v>125572190814</v>
      </c>
      <c r="L8" s="80">
        <v>144906070326.49399</v>
      </c>
      <c r="M8" s="80">
        <v>80258959891.112503</v>
      </c>
      <c r="N8" s="80">
        <v>211547957406.45499</v>
      </c>
      <c r="O8" s="80">
        <v>92841344551.932907</v>
      </c>
      <c r="P8" s="80">
        <v>94163354650.035095</v>
      </c>
      <c r="Q8" s="80">
        <v>103057053407.83</v>
      </c>
    </row>
    <row r="9" spans="1:17">
      <c r="A9" t="s">
        <v>162</v>
      </c>
      <c r="B9" s="80">
        <v>42870668081</v>
      </c>
      <c r="C9" s="80">
        <v>48719607373</v>
      </c>
      <c r="D9" s="80">
        <v>55011509473</v>
      </c>
      <c r="E9" s="80">
        <v>59246144577</v>
      </c>
      <c r="F9" s="80">
        <v>72447594673</v>
      </c>
      <c r="G9" s="80">
        <v>77940679974</v>
      </c>
      <c r="H9" s="80">
        <v>84408711779</v>
      </c>
      <c r="I9" s="80">
        <v>92895255274</v>
      </c>
      <c r="J9" s="80">
        <v>103165087012</v>
      </c>
      <c r="K9" s="80">
        <v>112477317992</v>
      </c>
      <c r="L9" s="80">
        <v>127668640081.916</v>
      </c>
      <c r="M9" s="80">
        <v>157371534097.013</v>
      </c>
      <c r="N9" s="80">
        <v>153584733646.41699</v>
      </c>
      <c r="O9" s="80">
        <v>161546605284.565</v>
      </c>
      <c r="P9" s="80">
        <v>194322509763.50601</v>
      </c>
      <c r="Q9" s="80">
        <v>232999295823.90799</v>
      </c>
    </row>
    <row r="10" spans="1:17">
      <c r="A10" t="s">
        <v>180</v>
      </c>
      <c r="B10" s="80">
        <v>-15621888678</v>
      </c>
      <c r="C10" s="80">
        <v>-14962843881</v>
      </c>
      <c r="D10" s="80">
        <v>-15452469768</v>
      </c>
      <c r="E10" s="80">
        <v>-15038941629</v>
      </c>
      <c r="F10" s="80">
        <v>-16794078384</v>
      </c>
      <c r="G10" s="80">
        <v>-23504560637</v>
      </c>
      <c r="H10" s="80">
        <v>-24667766708</v>
      </c>
      <c r="I10" s="80">
        <v>-27359064521</v>
      </c>
      <c r="J10" s="80">
        <v>-33218423985</v>
      </c>
      <c r="K10" s="80">
        <v>-16025453693</v>
      </c>
      <c r="L10" s="80">
        <v>-15028747873.7628</v>
      </c>
      <c r="M10" s="80"/>
      <c r="N10" s="80"/>
      <c r="O10" s="80"/>
      <c r="P10" s="80"/>
      <c r="Q10" s="8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baseColWidth="10" defaultRowHeight="12.75"/>
  <cols>
    <col min="3" max="16" width="11.42578125" customWidth="1"/>
  </cols>
  <sheetData>
    <row r="1" spans="1:18" ht="15.75">
      <c r="A1" s="112" t="s">
        <v>7642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8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  <c r="Q2" s="23"/>
    </row>
    <row r="3" spans="1:18" ht="31.5">
      <c r="A3" s="48" t="s">
        <v>224</v>
      </c>
      <c r="B3" s="48" t="s">
        <v>187</v>
      </c>
      <c r="C3" s="26">
        <v>2007</v>
      </c>
      <c r="D3" s="45">
        <v>2008</v>
      </c>
      <c r="E3" s="45">
        <v>2009</v>
      </c>
      <c r="F3" s="45">
        <v>2010</v>
      </c>
      <c r="G3" s="45">
        <v>2011</v>
      </c>
      <c r="H3" s="45">
        <v>2012</v>
      </c>
      <c r="I3" s="45">
        <v>2013</v>
      </c>
      <c r="J3" s="45">
        <v>2014</v>
      </c>
      <c r="K3" s="45">
        <v>2015</v>
      </c>
      <c r="L3" s="49">
        <v>2016</v>
      </c>
      <c r="M3" s="49">
        <v>2017</v>
      </c>
      <c r="N3" s="49">
        <v>2018</v>
      </c>
      <c r="O3" s="49">
        <v>2019</v>
      </c>
      <c r="P3" s="49">
        <v>2020</v>
      </c>
      <c r="Q3" s="49">
        <v>2021</v>
      </c>
      <c r="R3" s="49">
        <v>2022</v>
      </c>
    </row>
    <row r="4" spans="1:18" ht="15">
      <c r="A4" s="11">
        <v>3</v>
      </c>
      <c r="B4" s="6" t="s">
        <v>7643</v>
      </c>
      <c r="C4" s="74">
        <v>20783778658.580002</v>
      </c>
      <c r="D4" s="74">
        <v>16888621451.570015</v>
      </c>
      <c r="E4" s="74">
        <v>6295209613.7000074</v>
      </c>
      <c r="F4" s="74">
        <v>8825414942.9100037</v>
      </c>
      <c r="G4" s="74">
        <v>55179543530.160019</v>
      </c>
      <c r="H4" s="74">
        <v>120325244539.46001</v>
      </c>
      <c r="I4" s="74">
        <v>144698157199.76001</v>
      </c>
      <c r="J4" s="74">
        <v>130425163723.57001</v>
      </c>
      <c r="K4" s="74">
        <v>236759746740.59</v>
      </c>
      <c r="L4" s="74">
        <v>234987182270.25</v>
      </c>
      <c r="M4" s="71">
        <v>246529425544.57501</v>
      </c>
      <c r="N4" s="75">
        <v>100811342290.04346</v>
      </c>
      <c r="O4" s="75">
        <v>-203353407854.39099</v>
      </c>
      <c r="P4" s="75">
        <v>-249693516149.96701</v>
      </c>
      <c r="Q4" s="75">
        <v>-399036569507.06097</v>
      </c>
      <c r="R4" s="75">
        <v>-404274997624.15198</v>
      </c>
    </row>
    <row r="5" spans="1:18" ht="15">
      <c r="A5" s="11" t="s">
        <v>418</v>
      </c>
      <c r="B5" s="6" t="s">
        <v>3407</v>
      </c>
      <c r="C5" s="74">
        <v>-6786639669</v>
      </c>
      <c r="D5" s="74">
        <v>-13770228701</v>
      </c>
      <c r="E5" s="74">
        <v>-51516085455</v>
      </c>
      <c r="F5" s="74">
        <v>-54858040925</v>
      </c>
      <c r="G5" s="74">
        <v>-47137383826</v>
      </c>
      <c r="H5" s="74">
        <v>-5198307448</v>
      </c>
      <c r="I5" s="74">
        <v>41202604974</v>
      </c>
      <c r="J5" s="74">
        <v>28629945908</v>
      </c>
      <c r="K5" s="74">
        <v>33928017299</v>
      </c>
      <c r="L5" s="74">
        <v>-19885414483</v>
      </c>
      <c r="M5" s="71">
        <v>-19916789612.411602</v>
      </c>
      <c r="N5" s="75">
        <v>-30013367670.398701</v>
      </c>
      <c r="O5" s="75">
        <v>-353991153604.17297</v>
      </c>
      <c r="P5" s="75">
        <v>-373917458218.87799</v>
      </c>
      <c r="Q5" s="75">
        <v>-539311210131.68799</v>
      </c>
      <c r="R5" s="75">
        <v>-578927637269.54297</v>
      </c>
    </row>
    <row r="6" spans="1:18" ht="15">
      <c r="A6" s="11" t="s">
        <v>426</v>
      </c>
      <c r="B6" s="6" t="s">
        <v>3539</v>
      </c>
      <c r="C6" s="74">
        <v>26366212247.68</v>
      </c>
      <c r="D6" s="74">
        <v>35514787090.180016</v>
      </c>
      <c r="E6" s="74">
        <v>64025539352.390007</v>
      </c>
      <c r="F6" s="74">
        <v>66096645895.370003</v>
      </c>
      <c r="G6" s="74">
        <v>80614927112.27002</v>
      </c>
      <c r="H6" s="74">
        <v>76431742312.380005</v>
      </c>
      <c r="I6" s="74">
        <v>95663475576.690002</v>
      </c>
      <c r="J6" s="74">
        <v>127334530584.99001</v>
      </c>
      <c r="K6" s="74">
        <v>239552490791.20001</v>
      </c>
      <c r="L6" s="74">
        <v>259510538599.60999</v>
      </c>
      <c r="M6" s="71">
        <v>271261758635.52499</v>
      </c>
      <c r="N6" s="75">
        <v>138914642800.715</v>
      </c>
      <c r="O6" s="75">
        <v>145150010512.57901</v>
      </c>
      <c r="P6" s="75">
        <v>162864905945.13699</v>
      </c>
      <c r="Q6" s="75">
        <v>199577771693.884</v>
      </c>
      <c r="R6" s="75">
        <v>239109499353.78799</v>
      </c>
    </row>
    <row r="7" spans="1:18" ht="15">
      <c r="A7" s="53" t="s">
        <v>450</v>
      </c>
      <c r="B7" s="6" t="s">
        <v>164</v>
      </c>
      <c r="C7" s="74">
        <v>1204206079.9000001</v>
      </c>
      <c r="D7" s="74">
        <v>-4855936937.6099997</v>
      </c>
      <c r="E7" s="74">
        <v>-6214244283.6899996</v>
      </c>
      <c r="F7" s="74">
        <v>-2413190027.46</v>
      </c>
      <c r="G7" s="74">
        <v>21702000243.889999</v>
      </c>
      <c r="H7" s="74">
        <v>49091809675.080002</v>
      </c>
      <c r="I7" s="74">
        <v>7832076649.0699997</v>
      </c>
      <c r="J7" s="74">
        <v>-25539312769.43</v>
      </c>
      <c r="K7" s="74">
        <v>-36720761349.610001</v>
      </c>
      <c r="L7" s="74">
        <v>-4637941846.3599997</v>
      </c>
      <c r="M7" s="71">
        <v>-4815543478.5384998</v>
      </c>
      <c r="N7" s="75">
        <v>-30365559777.0877</v>
      </c>
      <c r="O7" s="75">
        <v>19559801774.668999</v>
      </c>
      <c r="P7" s="75">
        <v>-69119874611.846893</v>
      </c>
      <c r="Q7" s="75">
        <v>-67874867752.410004</v>
      </c>
      <c r="R7" s="75">
        <v>-79854516039.280594</v>
      </c>
    </row>
    <row r="8" spans="1:18" ht="15">
      <c r="A8" s="53" t="s">
        <v>3663</v>
      </c>
      <c r="B8" s="6" t="s">
        <v>3664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1"/>
      <c r="N8" s="75">
        <v>6605551718.6555023</v>
      </c>
      <c r="O8" s="75">
        <v>30645756291.739201</v>
      </c>
      <c r="P8" s="75">
        <v>12690187524.983099</v>
      </c>
      <c r="Q8" s="75">
        <v>-10858559186.009401</v>
      </c>
      <c r="R8" s="75">
        <v>-7305419466.55474</v>
      </c>
    </row>
    <row r="9" spans="1:18" ht="15">
      <c r="A9" s="53" t="s">
        <v>3671</v>
      </c>
      <c r="B9" s="6" t="s">
        <v>3672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1"/>
      <c r="N9" s="75">
        <v>15670075218.1602</v>
      </c>
      <c r="O9" s="75">
        <v>16573689754.2729</v>
      </c>
      <c r="P9" s="75">
        <v>17788723210.637501</v>
      </c>
      <c r="Q9" s="75">
        <v>19430295869.162201</v>
      </c>
      <c r="R9" s="75">
        <v>22703075797.438602</v>
      </c>
    </row>
    <row r="10" spans="1:18" ht="15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1"/>
      <c r="N10" s="75"/>
      <c r="O10" s="75"/>
      <c r="P10" s="75"/>
      <c r="Q10" s="75"/>
      <c r="R10" s="75"/>
    </row>
  </sheetData>
  <mergeCells count="1">
    <mergeCell ref="A1:O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4761-B73E-4A31-BEDF-23109DB80BBA}">
  <dimension ref="A1:D7"/>
  <sheetViews>
    <sheetView topLeftCell="A4" workbookViewId="0">
      <selection activeCell="A14" sqref="A14"/>
    </sheetView>
  </sheetViews>
  <sheetFormatPr baseColWidth="10" defaultRowHeight="12.75"/>
  <cols>
    <col min="1" max="1" width="22.85546875" style="82" customWidth="1"/>
    <col min="2" max="3" width="12.42578125" style="85" bestFit="1" customWidth="1"/>
    <col min="4" max="4" width="7.28515625" style="86" bestFit="1" customWidth="1"/>
    <col min="5" max="16384" width="11.42578125" style="86"/>
  </cols>
  <sheetData>
    <row r="1" spans="1:4" s="82" customFormat="1">
      <c r="B1" s="83">
        <v>2020</v>
      </c>
      <c r="C1" s="83">
        <v>2021</v>
      </c>
      <c r="D1" s="82">
        <v>2022</v>
      </c>
    </row>
    <row r="2" spans="1:4" s="82" customFormat="1" ht="15">
      <c r="A2" s="84" t="s">
        <v>7652</v>
      </c>
      <c r="B2" s="85">
        <f>+'[1]SERIES HISTÓRICAS 2007-2021'!AN5</f>
        <v>1539452983422.74</v>
      </c>
      <c r="C2" s="85">
        <v>1645750897606.2251</v>
      </c>
      <c r="D2" s="85">
        <v>1915362291120.28</v>
      </c>
    </row>
    <row r="3" spans="1:4" s="82" customFormat="1" ht="15">
      <c r="A3" s="84" t="s">
        <v>7653</v>
      </c>
      <c r="B3" s="85">
        <f>+'[1]SERIES HISTÓRICAS 2007-2021'!AN207</f>
        <v>1789146499572.71</v>
      </c>
      <c r="C3" s="85">
        <v>2044787467113.2849</v>
      </c>
      <c r="D3" s="85">
        <v>2319637288744.4302</v>
      </c>
    </row>
    <row r="4" spans="1:4" s="82" customFormat="1" ht="15">
      <c r="A4" s="84" t="s">
        <v>22</v>
      </c>
      <c r="B4" s="85">
        <f>+'[1]SERIES HISTÓRICAS 2007-2021'!AN318</f>
        <v>-249693516149.96701</v>
      </c>
      <c r="C4" s="85">
        <v>399036569507.06097</v>
      </c>
      <c r="D4" s="85">
        <v>404274997624.15002</v>
      </c>
    </row>
    <row r="5" spans="1:4">
      <c r="A5" s="86"/>
      <c r="B5" s="87"/>
      <c r="C5" s="87"/>
    </row>
    <row r="6" spans="1:4">
      <c r="A6" s="86"/>
      <c r="B6" s="87"/>
      <c r="C6" s="87"/>
    </row>
    <row r="7" spans="1:4">
      <c r="A7" s="86"/>
      <c r="B7" s="87"/>
      <c r="C7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Público (2)</vt:lpstr>
      <vt:lpstr>Hoja1</vt:lpstr>
      <vt:lpstr>Hoja2</vt:lpstr>
      <vt:lpstr>SERIES HISTÓRICAS 2007-2022</vt:lpstr>
      <vt:lpstr>SERIES HISTÓRICAS 2007-2019</vt:lpstr>
      <vt:lpstr>SERIES HISTÓRICAS 2007-2019 (2</vt:lpstr>
      <vt:lpstr>Hoja7</vt:lpstr>
      <vt:lpstr>Hoja8</vt:lpstr>
      <vt:lpstr>Hoja2 (4)</vt:lpstr>
      <vt:lpstr>Hoja8 (2)</vt:lpstr>
      <vt:lpstr>Gráfica EC</vt:lpstr>
      <vt:lpstr>ACT, PAS, PAT</vt:lpstr>
      <vt:lpstr>ACTIVOS</vt:lpstr>
      <vt:lpstr>ACTIVOS2</vt:lpstr>
      <vt:lpstr>PASIVOS2</vt:lpstr>
      <vt:lpstr>PASIVOS</vt:lpstr>
      <vt:lpstr>PATRIMONIO</vt:lpstr>
      <vt:lpstr>PATRIMONIO 1</vt:lpstr>
      <vt:lpstr>'SERIES HISTÓRICAS 2007-2019'!Área_de_impresión</vt:lpstr>
      <vt:lpstr>'SERIES HISTÓRICAS 2007-2019 (2'!Área_de_impresión</vt:lpstr>
      <vt:lpstr>'SERIES HISTÓRICAS 2007-2022'!Área_de_impresión</vt:lpstr>
      <vt:lpstr>'SERIES HISTÓRICAS 2007-2019'!Títulos_a_imprimir</vt:lpstr>
      <vt:lpstr>'SERIES HISTÓRICAS 2007-2022'!Títulos_a_imprimir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Contaduría General de la Nación</cp:lastModifiedBy>
  <cp:lastPrinted>2021-05-31T00:28:05Z</cp:lastPrinted>
  <dcterms:created xsi:type="dcterms:W3CDTF">2013-02-25T13:56:50Z</dcterms:created>
  <dcterms:modified xsi:type="dcterms:W3CDTF">2023-05-30T15:31:28Z</dcterms:modified>
</cp:coreProperties>
</file>