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dhernandez\Desktop\"/>
    </mc:Choice>
  </mc:AlternateContent>
  <xr:revisionPtr revIDLastSave="0" documentId="8_{1AB6AD09-3919-4991-B485-39BEF6D52533}" xr6:coauthVersionLast="44" xr6:coauthVersionMax="44" xr10:uidLastSave="{00000000-0000-0000-0000-000000000000}"/>
  <bookViews>
    <workbookView xWindow="-120" yWindow="-120" windowWidth="24240" windowHeight="13140" xr2:uid="{33CC6EC2-8DAE-4429-A6A8-21A0F8CFB04A}"/>
  </bookViews>
  <sheets>
    <sheet name="Hoja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O12" i="1" l="1"/>
  <c r="O11" i="1"/>
  <c r="O10" i="1"/>
  <c r="O9" i="1"/>
  <c r="O8" i="1"/>
  <c r="O4" i="1"/>
  <c r="O3" i="1"/>
  <c r="L2" i="1"/>
  <c r="P20" i="1" s="1"/>
  <c r="Q20" i="1" s="1"/>
  <c r="P19" i="1" l="1"/>
  <c r="Q19"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Cristina Zapata Acosta</author>
  </authors>
  <commentList>
    <comment ref="D17" authorId="0" shapeId="0" xr:uid="{0AFF2242-D4AB-4914-83C6-B4E1A144C664}">
      <text>
        <r>
          <rPr>
            <b/>
            <sz val="9"/>
            <color indexed="81"/>
            <rFont val="Tahoma"/>
            <family val="2"/>
          </rPr>
          <t>Los 5 porqués es una técnica de análisis utilizada para la resolución de problemas que consiste en realizar sucesivamente la pregunta "¿ por qué ?" hasta obtener la causa raíz del problema (el hallazgo y/o observación), con el objeto de tomar las acciones necesarias para erradicarla y solucionar el problema.
El número cinco no es fijo y hace referencia al número de preguntas a realizar, de esta manera se trata de ir preguntando sucesivamente "¿por qué?" hasta encontrar la solución, sin importar el número de veces que se realiza la pregunta.</t>
        </r>
        <r>
          <rPr>
            <sz val="9"/>
            <color indexed="81"/>
            <rFont val="Tahoma"/>
            <family val="2"/>
          </rPr>
          <t xml:space="preserve">
</t>
        </r>
      </text>
    </comment>
    <comment ref="E17" authorId="0" shapeId="0" xr:uid="{208B8DCC-595E-4402-AB81-CD1800F9F59C}">
      <text>
        <r>
          <rPr>
            <b/>
            <sz val="9"/>
            <color indexed="81"/>
            <rFont val="Tahoma"/>
            <family val="2"/>
          </rPr>
          <t>Las acciones necesarias para erradicar y solucionar la causa raíz del problema (el hallazgo y/o observación), encontrado en el análisis de la causa raíz, puede ser una solo acción o varias.</t>
        </r>
      </text>
    </comment>
    <comment ref="F17" authorId="0" shapeId="0" xr:uid="{9B2AE362-78E8-48AA-8398-592FDD441FA6}">
      <text>
        <r>
          <rPr>
            <b/>
            <sz val="9"/>
            <color indexed="81"/>
            <rFont val="Tahoma"/>
            <family val="2"/>
          </rPr>
          <t>formato dd/mm/aaaa</t>
        </r>
        <r>
          <rPr>
            <sz val="9"/>
            <color indexed="81"/>
            <rFont val="Tahoma"/>
            <family val="2"/>
          </rPr>
          <t xml:space="preserve">
</t>
        </r>
      </text>
    </comment>
    <comment ref="G17" authorId="0" shapeId="0" xr:uid="{79FAB845-0AE4-42E7-8D45-CA4173DD2DA8}">
      <text>
        <r>
          <rPr>
            <b/>
            <sz val="9"/>
            <color indexed="81"/>
            <rFont val="Tahoma"/>
            <family val="2"/>
          </rPr>
          <t>formato dd/mm/aaaa</t>
        </r>
        <r>
          <rPr>
            <sz val="9"/>
            <color indexed="81"/>
            <rFont val="Tahoma"/>
            <family val="2"/>
          </rPr>
          <t xml:space="preserve">
</t>
        </r>
      </text>
    </comment>
    <comment ref="J17" authorId="0" shapeId="0" xr:uid="{29498DB4-293C-426A-B675-313781754D93}">
      <text>
        <r>
          <rPr>
            <b/>
            <sz val="9"/>
            <color indexed="81"/>
            <rFont val="Tahoma"/>
            <family val="2"/>
          </rPr>
          <t>Documentar y enviar al GIT de Control Interno la evidencia contundente, con que se cerró la acción planteada.
Esta puede ser enviada antes de la fecha de finalización de la acción.</t>
        </r>
        <r>
          <rPr>
            <sz val="9"/>
            <color indexed="81"/>
            <rFont val="Tahoma"/>
            <family val="2"/>
          </rPr>
          <t xml:space="preserve">
</t>
        </r>
      </text>
    </comment>
    <comment ref="H18" authorId="0" shapeId="0" xr:uid="{2A738767-75C8-4BA9-B747-5E2149F057CB}">
      <text>
        <r>
          <rPr>
            <b/>
            <sz val="9"/>
            <color indexed="81"/>
            <rFont val="Tahoma"/>
            <family val="2"/>
          </rPr>
          <t>Es la persona responsable de implementar la acción descrita anteriormente, puede tener uno o varios responsables</t>
        </r>
        <r>
          <rPr>
            <sz val="9"/>
            <color indexed="81"/>
            <rFont val="Tahoma"/>
            <family val="2"/>
          </rPr>
          <t xml:space="preserve">
</t>
        </r>
      </text>
    </comment>
    <comment ref="I18" authorId="0" shapeId="0" xr:uid="{A960D36C-BC5D-4F8B-B265-97503660911F}">
      <text>
        <r>
          <rPr>
            <b/>
            <sz val="9"/>
            <color indexed="81"/>
            <rFont val="Tahoma"/>
            <family val="2"/>
          </rPr>
          <t>Es el cargo de la persona responsable de implementar la acción descrita anteriormente, puede tener uno o varios responsables.</t>
        </r>
        <r>
          <rPr>
            <sz val="9"/>
            <color indexed="81"/>
            <rFont val="Tahoma"/>
            <family val="2"/>
          </rPr>
          <t xml:space="preserve">
</t>
        </r>
      </text>
    </comment>
  </commentList>
</comments>
</file>

<file path=xl/sharedStrings.xml><?xml version="1.0" encoding="utf-8"?>
<sst xmlns="http://schemas.openxmlformats.org/spreadsheetml/2006/main" count="101" uniqueCount="79">
  <si>
    <t>Fecha de hoy</t>
  </si>
  <si>
    <t>PLAN DE MEJORAMIENTO</t>
  </si>
  <si>
    <t>PROCESO:</t>
  </si>
  <si>
    <t xml:space="preserve"> CONTROL Y EVALUACIÓN </t>
  </si>
  <si>
    <t>Numero Observaciones</t>
  </si>
  <si>
    <t>PROCEDIMIENTO:</t>
  </si>
  <si>
    <t>PLANES DE MEJORAMIENTO</t>
  </si>
  <si>
    <t>No acciones</t>
  </si>
  <si>
    <t>FECHA DE APROBACIÓN:</t>
  </si>
  <si>
    <t>CÓDIGO:</t>
  </si>
  <si>
    <t>VERSIÓN:</t>
  </si>
  <si>
    <t>06/06/2017</t>
  </si>
  <si>
    <t>CYE05-FOR02</t>
  </si>
  <si>
    <t>si</t>
  </si>
  <si>
    <t>FECHA DE INFORME DE  AUDITORÍA</t>
  </si>
  <si>
    <t>sin vencer</t>
  </si>
  <si>
    <t>OBJETIVO DE AUDITORÍA</t>
  </si>
  <si>
    <t>Verificar la gestión realizada a los riesgos de gestión y corrupción, analizando su identificación, análisis, valoración, indicadores y efectividad de los controles, acorde con las directrices establecidas por la alta dirección, política y metodología acogida por la CGN, para la vigencia 2019.</t>
  </si>
  <si>
    <t>parcial</t>
  </si>
  <si>
    <t>PROCESO O UNIDAD(S)  EVALUADO(S)</t>
  </si>
  <si>
    <t>Proceso Gestión Financiera</t>
  </si>
  <si>
    <t>no</t>
  </si>
  <si>
    <t>LÍDER DEL PROCESO</t>
  </si>
  <si>
    <t>Martín Augusto Duran Céspedes</t>
  </si>
  <si>
    <t>n/a</t>
  </si>
  <si>
    <t>AUDITOR(ES)</t>
  </si>
  <si>
    <t>Deisy Hernandez Sotto - Daniela Pérez Ortiz</t>
  </si>
  <si>
    <t>FECHA DE APROBACIÓN DEL PLAN</t>
  </si>
  <si>
    <t>FECHA ÚLTIMO SEGUIMIENTO</t>
  </si>
  <si>
    <t>VOLVER AL CUADRO</t>
  </si>
  <si>
    <t>ANÁLISIS DE CAUSAS  Y ACCIÓN POR PARTE DE RESPONSABLE DEL PROCESO</t>
  </si>
  <si>
    <t>SEGUIMIENTO OFICINA CONTROL INTERNO</t>
  </si>
  <si>
    <t xml:space="preserve">DESCRIPCIÓN DE LA OBSERVACIÓN  </t>
  </si>
  <si>
    <t>RECOMENDACIONES</t>
  </si>
  <si>
    <t>FECHA DE APROBACIÓN</t>
  </si>
  <si>
    <t>ANALISIS CAUSA RAIZ</t>
  </si>
  <si>
    <t>DESCRIPCIÒN ACCION A REALIZAR</t>
  </si>
  <si>
    <t>FECHA INICIACIÓN DE LA ACCIÓN</t>
  </si>
  <si>
    <t>FECHA FINALIZACIÓN DE LA ACCIÓN</t>
  </si>
  <si>
    <t xml:space="preserve">RESPONSABLE DE LA ACCIÓN
</t>
  </si>
  <si>
    <t>EVIDENCIAS DE CIERRE DE LAS ACCIONES
SEGUIMIENTO DE AUTOCONTROL
LIDER DE PROCESO</t>
  </si>
  <si>
    <t>CIERRE DE LA ACCIÓN</t>
  </si>
  <si>
    <t>FECHA DE SEGUIMIENTO</t>
  </si>
  <si>
    <t>AUDITOR</t>
  </si>
  <si>
    <t>OBSERVACIONES</t>
  </si>
  <si>
    <t>NOMBRE</t>
  </si>
  <si>
    <t>CARGO</t>
  </si>
  <si>
    <t>diferencia fechas</t>
  </si>
  <si>
    <t>1 Vencido 0 sin vencer</t>
  </si>
  <si>
    <t>RIESGOS DE GESTIÓN</t>
  </si>
  <si>
    <t xml:space="preserve">Una vez revisadas las evidencias allegadas por el proceso, no se observó soporte de la socialización de la política al interior del GIT. </t>
  </si>
  <si>
    <t xml:space="preserve">Se sugiere fortalecer el ejercicio de socializar la política de riesgos, teniendo en cuenta lo plasmado en la séptima dimensión de MIPG “La política para la gestión del riesgo se constituye en una política de operación para la entidad, por lo que la misma es aplicable a todos los procesos…”. </t>
  </si>
  <si>
    <t>Falta de conocimiento en el deber de la socialización de la política de riesgos</t>
  </si>
  <si>
    <t>Actualizar los riesgos de gestión e indicadores del proceso de Gestión Administrativa conforme a la Guia de Administración de riesgos del DAFP.</t>
  </si>
  <si>
    <t>Martin Augusto Duran Cespedes-Maria Alejandra Escobar Mejia</t>
  </si>
  <si>
    <t>Coordinador GIT Servicios Generales, administrativos y financieros</t>
  </si>
  <si>
    <t>Z:\2019\Auditorias\Riesgos 2019\4 Plan Mejoramiento\8 Financ\Ultimas evidencias\Financiera
Doc: Socialización Politica</t>
  </si>
  <si>
    <t xml:space="preserve">
18/02/2020</t>
  </si>
  <si>
    <t>dhernandez
dperez</t>
  </si>
  <si>
    <t xml:space="preserve">
18/02/2020: 18/02/2020: El proceso envió la copia del correo mediante el cual socializó la politica.</t>
  </si>
  <si>
    <t xml:space="preserve">•	Los riesgos identificados como “inexactitud en el PAC”, “reconocimiento no oportuno de Obligaciones por falta de Cupo PAC en el sistema SIIF” podrían ser causa y consecuencia del riesgo “pago inoportuno de obligaciones”, respectivamente.
•	Se evidenció diferencia entre la información consignada en el formato “Descripción del riesgo” y el mapa de gestión, en cuanto al tipo de riesgos, toda vez que en el primero se clasificaron como “Financieros” y en el segundo como “Gerenciales”.
•	Las causas de los riesgos se encontraban redactadas en una misma fila, contradiciendo lo estipulado por la guía “Las causas se deben trabajar de manera separada…”. </t>
  </si>
  <si>
    <t>El GIT de Control Interno considera pertinente replantear la variable enunciada anteriormente, conforme a los lineamientos de la entidad.</t>
  </si>
  <si>
    <t>Aplicación inadecuada de la guia para la administración del riesgo del DAFP</t>
  </si>
  <si>
    <t>Z:\2019\Auditorias\Riesgos 2019\4 Plan Mejoramiento\8 Financ\Ultimas evidencias\Financiera.
For 02 descripción mem</t>
  </si>
  <si>
    <t>18/02/2020: El proceso ajusto los riesgos, conforme a los lineamientos de la guía. Asi mismo, la información que se encuentra registrada en el formato "For 02 descripción mem", coincide con la información relacionada en el mapa.</t>
  </si>
  <si>
    <t>Se evidenció debilidad en la consideración de los criterios establecidos en la metodología para el diseño de los controles</t>
  </si>
  <si>
    <t>Dada la importancia de la implementación de controles como mecanismos para dar tratamiento a los riesgos que puedan afectar o impedir el logro de los objetivos estratégicos y de proceso, el GIT de Control Interno sugiere que durante la determinación de los controles se consideren los seis pasos establecidos por la Guía, así como la correlación entre el riesgo y el control.</t>
  </si>
  <si>
    <t>Z:\2019\Auditorias\Riesgos 2019\4 Plan Mejoramiento\8 Financ\Ultimas evidencias\Financiera.
Doc: For 04  Valoración controles mem</t>
  </si>
  <si>
    <t>18/02/2020: El proceso diseño los controles, teniendo en cuenta los 06 pasos definidos por la Guía.</t>
  </si>
  <si>
    <t>Analizada la valoración del riesgo realizada por el proceso, se evidenció error en la ubicación en el mapa de calor inherente, lo que afectó el desplazamiento en el cuadrante de probabilidad, cuyo resultado se toma como riesgo residual. El GIT de Control Interno realizó el ejercicio partiendo de la calificación dada por el proceso, en el formato análisis del riesgo</t>
  </si>
  <si>
    <t>En cumplimiento de la metodología, se sugiere verificar el ejercicio para determinar la valoración del riesgo, teniendo en cuenta que cuando la solidez del conjunto de controles es fuerte, los resultados de los posibles desplazamientos afectan tanto la probabilidad como el impacto, en los riesgos de gestión.</t>
  </si>
  <si>
    <t>Z:\2019\Auditorias\Riesgos 2019\4 Plan Mejoramiento\8 Financ\Ultimas evidencias\Financiera.
Doc: For 05  Valoración riesgos mem</t>
  </si>
  <si>
    <t>Si</t>
  </si>
  <si>
    <t>18/02/2020: El proceso ajustó  la valoración de los controles para la mitigación de  los riesgos acorde a la metodología; sin embargo, no se diligencio el mapa de riesgo residual e inherente (mapa de calor), para determinar la clasificación del riesgo.</t>
  </si>
  <si>
    <t xml:space="preserve">En la hoja de vida de los indicadores “exactitud en inventarios físicos”, “efectividad en las transferencias primarias”, “cumplimiento en ajustados a derecho” e “índice de ejecución del plan anual mensualizado de caja PAC”, a la casilla “Tipo” se le asoció “indicador de riesgo”, observando que en este ítem se relaciona si es de eficacia o efectividad, acorde a lo especificado en la Guía. </t>
  </si>
  <si>
    <t>Dada la importancia que tienen los indicadores como instrumento para la gestión del riesgo, es pertinente reevaluar sus características; para lo cual se pueden tener en cuenta los aspectos contemplados en la “Guía para la Construcción de Indicadores de Gestión” del DAFP.</t>
  </si>
  <si>
    <t>Aplicación incorrecta en la formulación de las hojas de vida de los indicadores.</t>
  </si>
  <si>
    <t>Z:\2019\Auditorias\Riesgos 2019\4 Plan Mejoramiento\8 Financ\Ultimas evidencias\Financiera\Indicadores</t>
  </si>
  <si>
    <t>18/02/2020: El proceso realizo las acciones que considero correspondientes. Se da cierre teniendo en cuenta que aún presentan debilidades en la aplicación de la metodología.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</si>
</sst>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sz val="11"/>
      <color rgb="FFFF0000"/>
      <name val="Calibri"/>
      <family val="2"/>
      <scheme val="minor"/>
    </font>
    <font>
      <b/>
      <sz val="11"/>
      <color theme="1"/>
      <name val="Calibri"/>
      <family val="2"/>
      <scheme val="minor"/>
    </font>
    <font>
      <u/>
      <sz val="11"/>
      <color theme="10"/>
      <name val="Calibri"/>
      <family val="2"/>
      <scheme val="minor"/>
    </font>
    <font>
      <sz val="8"/>
      <color theme="1"/>
      <name val="Calibri"/>
      <family val="2"/>
      <scheme val="minor"/>
    </font>
    <font>
      <b/>
      <sz val="8"/>
      <color theme="1"/>
      <name val="Calibri"/>
      <family val="2"/>
      <scheme val="minor"/>
    </font>
    <font>
      <b/>
      <sz val="8"/>
      <color rgb="FF000000"/>
      <name val="Calibri"/>
      <family val="2"/>
      <scheme val="minor"/>
    </font>
    <font>
      <b/>
      <sz val="12"/>
      <color rgb="FF000000"/>
      <name val="Arial"/>
      <family val="2"/>
    </font>
    <font>
      <sz val="8"/>
      <color rgb="FF000000"/>
      <name val="Calibri"/>
      <family val="2"/>
      <scheme val="minor"/>
    </font>
    <font>
      <b/>
      <sz val="12"/>
      <name val="Arial"/>
      <family val="2"/>
    </font>
    <font>
      <b/>
      <sz val="8"/>
      <name val="Verdana"/>
      <family val="2"/>
    </font>
    <font>
      <sz val="10"/>
      <color indexed="8"/>
      <name val="Calibri"/>
      <family val="2"/>
      <scheme val="minor"/>
    </font>
    <font>
      <b/>
      <sz val="10"/>
      <color indexed="8"/>
      <name val="Calibri"/>
      <family val="2"/>
      <scheme val="minor"/>
    </font>
    <font>
      <b/>
      <u/>
      <sz val="11"/>
      <color theme="10"/>
      <name val="Calibri"/>
      <family val="2"/>
      <scheme val="minor"/>
    </font>
    <font>
      <sz val="8"/>
      <color indexed="8"/>
      <name val="Calibri"/>
      <family val="2"/>
      <scheme val="minor"/>
    </font>
    <font>
      <b/>
      <sz val="8"/>
      <color indexed="8"/>
      <name val="Calibri"/>
      <family val="2"/>
      <scheme val="minor"/>
    </font>
    <font>
      <b/>
      <sz val="9"/>
      <color indexed="8"/>
      <name val="Calibri"/>
      <family val="2"/>
      <scheme val="minor"/>
    </font>
    <font>
      <sz val="9"/>
      <color theme="1"/>
      <name val="Calibri"/>
      <family val="2"/>
      <scheme val="minor"/>
    </font>
    <font>
      <b/>
      <sz val="9"/>
      <color indexed="8"/>
      <name val="Arial"/>
      <family val="2"/>
    </font>
    <font>
      <b/>
      <sz val="12"/>
      <color theme="1"/>
      <name val="Calibri"/>
      <family val="2"/>
      <scheme val="minor"/>
    </font>
    <font>
      <sz val="10"/>
      <color rgb="FF000000"/>
      <name val="Calibri"/>
      <family val="2"/>
      <scheme val="minor"/>
    </font>
    <font>
      <sz val="10"/>
      <color theme="1"/>
      <name val="Calibri"/>
      <family val="2"/>
      <scheme val="minor"/>
    </font>
    <font>
      <b/>
      <sz val="9"/>
      <color indexed="81"/>
      <name val="Tahoma"/>
      <family val="2"/>
    </font>
    <font>
      <sz val="9"/>
      <color indexed="81"/>
      <name val="Tahoma"/>
      <family val="2"/>
    </font>
  </fonts>
  <fills count="8">
    <fill>
      <patternFill patternType="none"/>
    </fill>
    <fill>
      <patternFill patternType="gray125"/>
    </fill>
    <fill>
      <patternFill patternType="solid">
        <fgColor theme="5" tint="0.79998168889431442"/>
        <bgColor indexed="64"/>
      </patternFill>
    </fill>
    <fill>
      <patternFill patternType="solid">
        <fgColor theme="0"/>
        <bgColor indexed="64"/>
      </patternFill>
    </fill>
    <fill>
      <patternFill patternType="solid">
        <fgColor indexed="9"/>
        <bgColor indexed="64"/>
      </patternFill>
    </fill>
    <fill>
      <patternFill patternType="solid">
        <fgColor indexed="44"/>
        <bgColor indexed="64"/>
      </patternFill>
    </fill>
    <fill>
      <patternFill patternType="solid">
        <fgColor theme="4" tint="0.79998168889431442"/>
        <bgColor indexed="64"/>
      </patternFill>
    </fill>
    <fill>
      <patternFill patternType="solid">
        <fgColor indexed="52"/>
        <bgColor indexed="64"/>
      </patternFill>
    </fill>
  </fills>
  <borders count="2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s>
  <cellStyleXfs count="2">
    <xf numFmtId="0" fontId="0" fillId="0" borderId="0"/>
    <xf numFmtId="0" fontId="3" fillId="0" borderId="0" applyNumberFormat="0" applyFill="0" applyBorder="0" applyAlignment="0" applyProtection="0"/>
  </cellStyleXfs>
  <cellXfs count="80">
    <xf numFmtId="0" fontId="0" fillId="0" borderId="0" xfId="0"/>
    <xf numFmtId="0" fontId="4" fillId="0" borderId="0" xfId="0" applyFont="1" applyProtection="1">
      <protection hidden="1"/>
    </xf>
    <xf numFmtId="14" fontId="4" fillId="0" borderId="0" xfId="0" applyNumberFormat="1" applyFont="1" applyProtection="1">
      <protection hidden="1"/>
    </xf>
    <xf numFmtId="0" fontId="5" fillId="2" borderId="0" xfId="0" applyFont="1" applyFill="1" applyAlignment="1" applyProtection="1">
      <alignment horizontal="center"/>
      <protection hidden="1"/>
    </xf>
    <xf numFmtId="0" fontId="0" fillId="0" borderId="0" xfId="0" applyProtection="1">
      <protection hidden="1"/>
    </xf>
    <xf numFmtId="0" fontId="6" fillId="0" borderId="1" xfId="0" applyFont="1" applyBorder="1" applyAlignment="1">
      <alignment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14" fontId="0" fillId="2" borderId="0" xfId="0" applyNumberFormat="1" applyFill="1" applyAlignment="1" applyProtection="1">
      <alignment horizontal="center"/>
      <protection hidden="1"/>
    </xf>
    <xf numFmtId="0" fontId="4" fillId="0" borderId="4" xfId="0" applyFont="1" applyBorder="1" applyProtection="1">
      <protection hidden="1"/>
    </xf>
    <xf numFmtId="0" fontId="7" fillId="0" borderId="5" xfId="0" applyFont="1" applyBorder="1" applyAlignment="1">
      <alignment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5" fillId="0" borderId="9" xfId="0" applyFont="1" applyBorder="1" applyProtection="1">
      <protection hidden="1"/>
    </xf>
    <xf numFmtId="0" fontId="2" fillId="0" borderId="9" xfId="0" applyFont="1" applyBorder="1" applyProtection="1">
      <protection hidden="1"/>
    </xf>
    <xf numFmtId="0" fontId="7" fillId="0" borderId="10" xfId="0" applyFont="1" applyBorder="1" applyAlignment="1">
      <alignment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3" xfId="0" applyFont="1" applyBorder="1" applyAlignment="1">
      <alignment horizontal="left" vertical="center" wrapText="1"/>
    </xf>
    <xf numFmtId="0" fontId="7" fillId="0" borderId="11" xfId="0" applyFont="1" applyBorder="1" applyAlignment="1">
      <alignment horizontal="left" vertical="center" wrapText="1"/>
    </xf>
    <xf numFmtId="0" fontId="7" fillId="0" borderId="14" xfId="0" applyFont="1" applyBorder="1" applyAlignment="1">
      <alignment horizontal="left" vertical="center" wrapText="1"/>
    </xf>
    <xf numFmtId="0" fontId="7" fillId="3" borderId="15" xfId="0" applyFont="1" applyFill="1" applyBorder="1" applyAlignment="1">
      <alignment horizontal="left" vertical="center" wrapText="1"/>
    </xf>
    <xf numFmtId="0" fontId="7" fillId="3" borderId="11" xfId="0" applyFont="1" applyFill="1" applyBorder="1" applyAlignment="1">
      <alignment horizontal="left" vertical="center" wrapText="1"/>
    </xf>
    <xf numFmtId="0" fontId="7" fillId="0" borderId="15" xfId="0" applyFont="1" applyBorder="1" applyAlignment="1">
      <alignment horizontal="left" vertical="center" wrapText="1"/>
    </xf>
    <xf numFmtId="0" fontId="7" fillId="0" borderId="12" xfId="0" applyFont="1" applyBorder="1" applyAlignment="1">
      <alignment horizontal="left" vertical="center" wrapText="1"/>
    </xf>
    <xf numFmtId="0" fontId="5" fillId="0" borderId="0" xfId="0" applyFont="1" applyProtection="1">
      <protection hidden="1"/>
    </xf>
    <xf numFmtId="14" fontId="8" fillId="0" borderId="16" xfId="0" applyNumberFormat="1" applyFont="1" applyBorder="1" applyAlignment="1">
      <alignment vertical="center" wrapText="1"/>
    </xf>
    <xf numFmtId="14" fontId="9" fillId="0" borderId="16" xfId="0" applyNumberFormat="1" applyFont="1" applyBorder="1" applyAlignment="1">
      <alignment horizontal="right" vertical="center" wrapText="1"/>
    </xf>
    <xf numFmtId="14" fontId="9" fillId="0" borderId="17" xfId="0" applyNumberFormat="1" applyFont="1" applyBorder="1" applyAlignment="1">
      <alignment horizontal="right" vertical="center" wrapText="1"/>
    </xf>
    <xf numFmtId="14" fontId="9" fillId="0" borderId="18" xfId="0" applyNumberFormat="1" applyFont="1" applyBorder="1" applyAlignment="1">
      <alignment horizontal="right" vertical="center" wrapText="1"/>
    </xf>
    <xf numFmtId="0" fontId="7" fillId="0" borderId="19" xfId="0" applyFont="1" applyBorder="1" applyAlignment="1">
      <alignment horizontal="right" vertical="center" wrapText="1"/>
    </xf>
    <xf numFmtId="0" fontId="7" fillId="0" borderId="17" xfId="0" applyFont="1" applyBorder="1" applyAlignment="1">
      <alignment horizontal="right" vertical="center" wrapText="1"/>
    </xf>
    <xf numFmtId="0" fontId="9" fillId="0" borderId="19" xfId="0" quotePrefix="1" applyFont="1" applyBorder="1" applyAlignment="1">
      <alignment horizontal="right" vertical="center" wrapText="1"/>
    </xf>
    <xf numFmtId="0" fontId="9" fillId="0" borderId="17" xfId="0" quotePrefix="1" applyFont="1" applyBorder="1" applyAlignment="1">
      <alignment horizontal="right" vertical="center" wrapText="1"/>
    </xf>
    <xf numFmtId="0" fontId="9" fillId="0" borderId="20" xfId="0" quotePrefix="1" applyFont="1" applyBorder="1" applyAlignment="1">
      <alignment horizontal="right" vertical="center" wrapText="1"/>
    </xf>
    <xf numFmtId="0" fontId="10" fillId="0" borderId="0" xfId="0" applyFont="1" applyAlignment="1" applyProtection="1">
      <alignment vertical="center" wrapText="1"/>
      <protection locked="0"/>
    </xf>
    <xf numFmtId="0" fontId="10" fillId="0" borderId="9" xfId="0" applyFont="1" applyBorder="1" applyAlignment="1" applyProtection="1">
      <alignment horizontal="center" vertical="center" wrapText="1"/>
      <protection locked="0"/>
    </xf>
    <xf numFmtId="0" fontId="0" fillId="0" borderId="9" xfId="0" applyBorder="1" applyProtection="1">
      <protection hidden="1"/>
    </xf>
    <xf numFmtId="0" fontId="11" fillId="3" borderId="9" xfId="0" applyFont="1" applyFill="1" applyBorder="1" applyAlignment="1" applyProtection="1">
      <alignment vertical="center" wrapText="1"/>
      <protection hidden="1"/>
    </xf>
    <xf numFmtId="14" fontId="11" fillId="3" borderId="9" xfId="0" applyNumberFormat="1" applyFont="1" applyFill="1" applyBorder="1" applyAlignment="1" applyProtection="1">
      <alignment horizontal="left" vertical="center" wrapText="1"/>
      <protection hidden="1"/>
    </xf>
    <xf numFmtId="0" fontId="0" fillId="0" borderId="21" xfId="0" applyBorder="1" applyProtection="1">
      <protection hidden="1"/>
    </xf>
    <xf numFmtId="0" fontId="11" fillId="3" borderId="9" xfId="0" applyFont="1" applyFill="1" applyBorder="1" applyAlignment="1" applyProtection="1">
      <alignment horizontal="left" vertical="center" wrapText="1"/>
      <protection hidden="1"/>
    </xf>
    <xf numFmtId="0" fontId="11" fillId="3" borderId="22" xfId="0" applyFont="1" applyFill="1" applyBorder="1" applyAlignment="1" applyProtection="1">
      <alignment horizontal="left" vertical="center" wrapText="1"/>
      <protection hidden="1"/>
    </xf>
    <xf numFmtId="0" fontId="10" fillId="0" borderId="0" xfId="0" applyFont="1" applyAlignment="1" applyProtection="1">
      <alignment horizontal="center" vertical="center" wrapText="1"/>
      <protection locked="0"/>
    </xf>
    <xf numFmtId="0" fontId="11" fillId="4" borderId="9" xfId="0" applyFont="1" applyFill="1" applyBorder="1" applyAlignment="1" applyProtection="1">
      <alignment vertical="center" wrapText="1"/>
      <protection hidden="1"/>
    </xf>
    <xf numFmtId="14" fontId="11" fillId="4" borderId="9" xfId="0" applyNumberFormat="1" applyFont="1" applyFill="1" applyBorder="1" applyAlignment="1" applyProtection="1">
      <alignment horizontal="left" vertical="center" wrapText="1"/>
      <protection hidden="1"/>
    </xf>
    <xf numFmtId="14" fontId="12" fillId="4" borderId="9" xfId="0" applyNumberFormat="1" applyFont="1" applyFill="1" applyBorder="1" applyAlignment="1" applyProtection="1">
      <alignment horizontal="left" vertical="center" wrapText="1"/>
      <protection hidden="1"/>
    </xf>
    <xf numFmtId="14" fontId="11" fillId="4" borderId="7" xfId="0" applyNumberFormat="1" applyFont="1" applyFill="1" applyBorder="1" applyAlignment="1" applyProtection="1">
      <alignment vertical="center" wrapText="1"/>
      <protection hidden="1"/>
    </xf>
    <xf numFmtId="14" fontId="11" fillId="4" borderId="23" xfId="0" applyNumberFormat="1" applyFont="1" applyFill="1" applyBorder="1" applyAlignment="1" applyProtection="1">
      <alignment vertical="center" wrapText="1"/>
      <protection hidden="1"/>
    </xf>
    <xf numFmtId="0" fontId="4" fillId="4" borderId="0" xfId="0" applyFont="1" applyFill="1" applyProtection="1">
      <protection hidden="1"/>
    </xf>
    <xf numFmtId="0" fontId="13" fillId="4" borderId="0" xfId="1" applyFont="1" applyFill="1" applyAlignment="1" applyProtection="1">
      <alignment vertical="center" wrapText="1"/>
      <protection hidden="1"/>
    </xf>
    <xf numFmtId="14" fontId="14" fillId="4" borderId="0" xfId="0" applyNumberFormat="1" applyFont="1" applyFill="1" applyAlignment="1" applyProtection="1">
      <alignment vertical="center" wrapText="1"/>
      <protection hidden="1"/>
    </xf>
    <xf numFmtId="0" fontId="15" fillId="4" borderId="0" xfId="0" applyFont="1" applyFill="1" applyAlignment="1" applyProtection="1">
      <alignment vertical="center" wrapText="1"/>
      <protection hidden="1"/>
    </xf>
    <xf numFmtId="0" fontId="15" fillId="4" borderId="0" xfId="0" applyFont="1" applyFill="1" applyAlignment="1" applyProtection="1">
      <alignment horizontal="center" vertical="center" wrapText="1"/>
      <protection hidden="1"/>
    </xf>
    <xf numFmtId="0" fontId="16" fillId="5" borderId="9" xfId="0" applyFont="1" applyFill="1" applyBorder="1" applyAlignment="1" applyProtection="1">
      <alignment horizontal="center" vertical="center"/>
      <protection hidden="1"/>
    </xf>
    <xf numFmtId="0" fontId="16" fillId="6" borderId="9" xfId="0" applyFont="1" applyFill="1" applyBorder="1" applyAlignment="1" applyProtection="1">
      <alignment horizontal="center" vertical="center" wrapText="1"/>
      <protection hidden="1"/>
    </xf>
    <xf numFmtId="0" fontId="16" fillId="5" borderId="9" xfId="0" applyFont="1" applyFill="1" applyBorder="1" applyAlignment="1" applyProtection="1">
      <alignment horizontal="center" vertical="center" wrapText="1"/>
      <protection hidden="1"/>
    </xf>
    <xf numFmtId="0" fontId="17" fillId="3" borderId="0" xfId="0" applyFont="1" applyFill="1" applyProtection="1">
      <protection hidden="1"/>
    </xf>
    <xf numFmtId="0" fontId="17" fillId="4" borderId="0" xfId="0" applyFont="1" applyFill="1" applyProtection="1">
      <protection hidden="1"/>
    </xf>
    <xf numFmtId="14" fontId="16" fillId="6" borderId="9" xfId="0" applyNumberFormat="1" applyFont="1" applyFill="1" applyBorder="1" applyAlignment="1" applyProtection="1">
      <alignment horizontal="center" vertical="center" wrapText="1"/>
      <protection hidden="1"/>
    </xf>
    <xf numFmtId="0" fontId="18" fillId="7" borderId="9" xfId="0" applyFont="1" applyFill="1" applyBorder="1" applyAlignment="1" applyProtection="1">
      <alignment horizontal="center" vertical="center" wrapText="1"/>
      <protection hidden="1"/>
    </xf>
    <xf numFmtId="0" fontId="17" fillId="0" borderId="0" xfId="0" applyFont="1" applyProtection="1">
      <protection hidden="1"/>
    </xf>
    <xf numFmtId="0" fontId="16" fillId="6" borderId="9" xfId="0" applyFont="1" applyFill="1" applyBorder="1" applyAlignment="1" applyProtection="1">
      <alignment horizontal="center" vertical="center" wrapText="1"/>
      <protection hidden="1"/>
    </xf>
    <xf numFmtId="0" fontId="2" fillId="3" borderId="9" xfId="0" applyFont="1" applyFill="1" applyBorder="1" applyAlignment="1" applyProtection="1">
      <alignment horizontal="center" wrapText="1"/>
      <protection hidden="1"/>
    </xf>
    <xf numFmtId="0" fontId="19" fillId="0" borderId="7" xfId="0" applyFont="1" applyBorder="1" applyAlignment="1" applyProtection="1">
      <alignment horizontal="center" wrapText="1"/>
      <protection hidden="1"/>
    </xf>
    <xf numFmtId="0" fontId="19" fillId="0" borderId="23" xfId="0" applyFont="1" applyBorder="1" applyAlignment="1" applyProtection="1">
      <alignment horizontal="center" wrapText="1"/>
      <protection hidden="1"/>
    </xf>
    <xf numFmtId="0" fontId="17" fillId="0" borderId="0" xfId="0" applyFont="1" applyAlignment="1" applyProtection="1">
      <alignment wrapText="1"/>
      <protection hidden="1"/>
    </xf>
    <xf numFmtId="0" fontId="17" fillId="3" borderId="9" xfId="0" applyFont="1" applyFill="1" applyBorder="1" applyAlignment="1" applyProtection="1">
      <alignment wrapText="1"/>
      <protection hidden="1"/>
    </xf>
    <xf numFmtId="0" fontId="20" fillId="0" borderId="9" xfId="0" applyFont="1" applyBorder="1" applyAlignment="1">
      <alignment horizontal="justify" vertical="center" wrapText="1"/>
    </xf>
    <xf numFmtId="0" fontId="21" fillId="0" borderId="9" xfId="0" applyFont="1" applyBorder="1" applyAlignment="1" applyProtection="1">
      <alignment vertical="center" wrapText="1"/>
      <protection hidden="1"/>
    </xf>
    <xf numFmtId="0" fontId="11" fillId="0" borderId="9" xfId="0" applyFont="1" applyBorder="1" applyAlignment="1" applyProtection="1">
      <alignment horizontal="center" vertical="center" wrapText="1"/>
      <protection locked="0"/>
    </xf>
    <xf numFmtId="14" fontId="11" fillId="0" borderId="9" xfId="0" applyNumberFormat="1" applyFont="1" applyBorder="1" applyAlignment="1" applyProtection="1">
      <alignment horizontal="center" vertical="center" wrapText="1"/>
      <protection locked="0"/>
    </xf>
    <xf numFmtId="0" fontId="11" fillId="0" borderId="9" xfId="0" applyFont="1" applyBorder="1" applyAlignment="1" applyProtection="1">
      <alignment horizontal="justify" vertical="center" wrapText="1"/>
      <protection locked="0"/>
    </xf>
    <xf numFmtId="0" fontId="11" fillId="0" borderId="9" xfId="0" applyFont="1" applyBorder="1" applyAlignment="1" applyProtection="1">
      <alignment vertical="center" wrapText="1"/>
      <protection locked="0"/>
    </xf>
    <xf numFmtId="14" fontId="11" fillId="0" borderId="9" xfId="0" applyNumberFormat="1" applyFont="1" applyBorder="1" applyAlignment="1" applyProtection="1">
      <alignment horizontal="center" vertical="center" wrapText="1"/>
      <protection hidden="1"/>
    </xf>
    <xf numFmtId="0" fontId="1" fillId="0" borderId="0" xfId="0" applyFont="1" applyProtection="1">
      <protection hidden="1"/>
    </xf>
    <xf numFmtId="0" fontId="0" fillId="0" borderId="0" xfId="0" applyAlignment="1" applyProtection="1">
      <alignment horizontal="justify" vertical="center" wrapText="1"/>
      <protection hidden="1"/>
    </xf>
    <xf numFmtId="14" fontId="0" fillId="0" borderId="0" xfId="0" applyNumberFormat="1" applyProtection="1">
      <protection hidden="1"/>
    </xf>
  </cellXfs>
  <cellStyles count="2">
    <cellStyle name="Hipervínculo" xfId="1" builtinId="8"/>
    <cellStyle name="Normal" xfId="0" builtinId="0"/>
  </cellStyles>
  <dxfs count="60">
    <dxf>
      <fill>
        <gradientFill type="path" left="0.5" right="0.5" top="0.5" bottom="0.5">
          <stop position="0">
            <color theme="0"/>
          </stop>
          <stop position="1">
            <color rgb="FF00B05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theme="7" tint="0.59999389629810485"/>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rgb="FF00B05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theme="7" tint="0.59999389629810485"/>
          </stop>
        </gradientFill>
      </fill>
    </dxf>
    <dxf>
      <fill>
        <gradientFill type="path" left="0.5" right="0.5" top="0.5" bottom="0.5">
          <stop position="0">
            <color theme="0"/>
          </stop>
          <stop position="1">
            <color rgb="FF00B05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type="path" left="0.5" right="0.5" top="0.5" bottom="0.5">
          <stop position="0">
            <color theme="0"/>
          </stop>
          <stop position="1">
            <color theme="4"/>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rgb="FFEDA5F3"/>
          </stop>
        </gradientFill>
      </fill>
    </dxf>
    <dxf>
      <fill>
        <gradientFill type="path" left="0.5" right="0.5" top="0.5" bottom="0.5">
          <stop position="0">
            <color theme="0"/>
          </stop>
          <stop position="1">
            <color rgb="FF00B05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theme="7" tint="0.59999389629810485"/>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rgb="FF00B05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rgb="FF00B05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type="path" left="0.5" right="0.5" top="0.5" bottom="0.5">
          <stop position="0">
            <color theme="0"/>
          </stop>
          <stop position="1">
            <color theme="4"/>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s>
  <tableStyles count="0" defaultTableStyle="TableStyleMedium2" defaultPivotStyle="PivotStyleLight16"/>
  <colors>
    <mruColors>
      <color rgb="FFEDA5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180975</xdr:colOff>
      <xdr:row>1</xdr:row>
      <xdr:rowOff>95250</xdr:rowOff>
    </xdr:from>
    <xdr:to>
      <xdr:col>0</xdr:col>
      <xdr:colOff>1019175</xdr:colOff>
      <xdr:row>5</xdr:row>
      <xdr:rowOff>190500</xdr:rowOff>
    </xdr:to>
    <xdr:pic>
      <xdr:nvPicPr>
        <xdr:cNvPr id="2" name="Imagen 3">
          <a:extLst>
            <a:ext uri="{FF2B5EF4-FFF2-40B4-BE49-F238E27FC236}">
              <a16:creationId xmlns:a16="http://schemas.microsoft.com/office/drawing/2014/main" id="{ABEEB32B-2B26-4ED9-911E-CBFF8688F8C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0975" y="295275"/>
          <a:ext cx="838200" cy="89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C9B27C-B890-4DD7-9FFA-894827139438}">
  <dimension ref="A1:V24"/>
  <sheetViews>
    <sheetView tabSelected="1" topLeftCell="H1" workbookViewId="0">
      <selection activeCell="N9" sqref="N9"/>
    </sheetView>
  </sheetViews>
  <sheetFormatPr baseColWidth="10" defaultColWidth="11.42578125" defaultRowHeight="15" x14ac:dyDescent="0.25"/>
  <cols>
    <col min="1" max="1" width="89.5703125" style="78" customWidth="1"/>
    <col min="2" max="2" width="53.140625" style="4" customWidth="1"/>
    <col min="3" max="3" width="18.28515625" style="4" hidden="1" customWidth="1"/>
    <col min="4" max="4" width="31.7109375" style="4" customWidth="1"/>
    <col min="5" max="5" width="31.28515625" style="4" customWidth="1"/>
    <col min="6" max="6" width="15.7109375" style="79" customWidth="1"/>
    <col min="7" max="7" width="14.140625" style="4" customWidth="1"/>
    <col min="8" max="8" width="13.85546875" style="4" customWidth="1"/>
    <col min="9" max="9" width="11.7109375" style="4" customWidth="1"/>
    <col min="10" max="10" width="37" style="4" bestFit="1" customWidth="1"/>
    <col min="11" max="12" width="16.42578125" style="4" bestFit="1" customWidth="1"/>
    <col min="13" max="13" width="11.42578125" style="4"/>
    <col min="14" max="14" width="27.5703125" style="4" customWidth="1"/>
    <col min="15" max="15" width="11.85546875" style="4" bestFit="1" customWidth="1"/>
    <col min="16" max="21" width="11.42578125" style="4"/>
    <col min="22" max="22" width="150.42578125" style="77" hidden="1" customWidth="1"/>
    <col min="23" max="16384" width="11.42578125" style="4"/>
  </cols>
  <sheetData>
    <row r="1" spans="1:22" ht="15.75" thickBot="1" x14ac:dyDescent="0.3">
      <c r="A1" s="1"/>
      <c r="B1" s="1"/>
      <c r="C1" s="1"/>
      <c r="D1" s="1"/>
      <c r="E1" s="1"/>
      <c r="F1" s="2"/>
      <c r="G1" s="1"/>
      <c r="H1" s="1"/>
      <c r="I1" s="1"/>
      <c r="J1" s="1"/>
      <c r="K1" s="1"/>
      <c r="L1" s="3" t="s">
        <v>0</v>
      </c>
      <c r="M1" s="1"/>
      <c r="N1" s="1"/>
      <c r="V1" s="4"/>
    </row>
    <row r="2" spans="1:22" ht="15.75" x14ac:dyDescent="0.25">
      <c r="A2" s="5"/>
      <c r="B2" s="6" t="s">
        <v>1</v>
      </c>
      <c r="C2" s="7"/>
      <c r="D2" s="7"/>
      <c r="E2" s="7"/>
      <c r="F2" s="7"/>
      <c r="G2" s="7"/>
      <c r="H2" s="7"/>
      <c r="I2" s="7"/>
      <c r="J2" s="8"/>
      <c r="K2"/>
      <c r="L2" s="9">
        <f ca="1">TODAY()</f>
        <v>43879</v>
      </c>
      <c r="M2"/>
      <c r="N2" s="1"/>
      <c r="V2" s="4"/>
    </row>
    <row r="3" spans="1:22" ht="15.75" x14ac:dyDescent="0.25">
      <c r="A3" s="10"/>
      <c r="B3" s="11" t="s">
        <v>2</v>
      </c>
      <c r="C3" s="12" t="s">
        <v>3</v>
      </c>
      <c r="D3" s="13"/>
      <c r="E3" s="13"/>
      <c r="F3" s="13"/>
      <c r="G3" s="13"/>
      <c r="H3" s="13"/>
      <c r="I3" s="13"/>
      <c r="J3" s="14"/>
      <c r="K3"/>
      <c r="L3"/>
      <c r="M3"/>
      <c r="N3" s="15" t="s">
        <v>4</v>
      </c>
      <c r="O3" s="16">
        <f>COUNTA(A20:A24)</f>
        <v>5</v>
      </c>
      <c r="V3" s="4"/>
    </row>
    <row r="4" spans="1:22" ht="15.75" x14ac:dyDescent="0.25">
      <c r="A4" s="10"/>
      <c r="B4" s="17" t="s">
        <v>5</v>
      </c>
      <c r="C4" s="12" t="s">
        <v>6</v>
      </c>
      <c r="D4" s="13"/>
      <c r="E4" s="13"/>
      <c r="F4" s="13"/>
      <c r="G4" s="13"/>
      <c r="H4" s="18"/>
      <c r="I4" s="18"/>
      <c r="J4" s="19"/>
      <c r="K4"/>
      <c r="L4"/>
      <c r="M4"/>
      <c r="N4" s="15" t="s">
        <v>7</v>
      </c>
      <c r="O4" s="16">
        <f>COUNTA(E20:E24)</f>
        <v>5</v>
      </c>
      <c r="V4" s="4"/>
    </row>
    <row r="5" spans="1:22" ht="15.75" x14ac:dyDescent="0.25">
      <c r="A5" s="10"/>
      <c r="B5" s="20" t="s">
        <v>8</v>
      </c>
      <c r="C5" s="21"/>
      <c r="D5" s="21"/>
      <c r="E5" s="22"/>
      <c r="F5" s="23" t="s">
        <v>9</v>
      </c>
      <c r="G5" s="24"/>
      <c r="H5" s="25" t="s">
        <v>10</v>
      </c>
      <c r="I5" s="21"/>
      <c r="J5" s="26"/>
      <c r="K5"/>
      <c r="L5"/>
      <c r="M5"/>
      <c r="N5" s="27"/>
      <c r="V5" s="4"/>
    </row>
    <row r="6" spans="1:22" ht="16.5" thickBot="1" x14ac:dyDescent="0.3">
      <c r="A6" s="28"/>
      <c r="B6" s="29" t="s">
        <v>11</v>
      </c>
      <c r="C6" s="30"/>
      <c r="D6" s="30"/>
      <c r="E6" s="31"/>
      <c r="F6" s="32" t="s">
        <v>12</v>
      </c>
      <c r="G6" s="33"/>
      <c r="H6" s="34">
        <v>2</v>
      </c>
      <c r="I6" s="35"/>
      <c r="J6" s="36"/>
      <c r="K6"/>
      <c r="L6"/>
      <c r="M6"/>
      <c r="N6" s="27"/>
      <c r="V6" s="4"/>
    </row>
    <row r="7" spans="1:22" x14ac:dyDescent="0.25">
      <c r="A7" s="1"/>
      <c r="B7" s="1"/>
      <c r="C7" s="1"/>
      <c r="D7" s="1"/>
      <c r="E7" s="1"/>
      <c r="F7" s="2"/>
      <c r="G7" s="1"/>
      <c r="H7" s="1"/>
      <c r="I7" s="1"/>
      <c r="J7" s="1"/>
      <c r="K7" s="1"/>
      <c r="L7" s="1"/>
      <c r="M7" s="1"/>
      <c r="N7" s="27"/>
      <c r="V7" s="4"/>
    </row>
    <row r="8" spans="1:22" x14ac:dyDescent="0.25">
      <c r="A8" s="4"/>
      <c r="F8" s="4"/>
      <c r="J8" s="1"/>
      <c r="L8" s="37"/>
      <c r="M8" s="37"/>
      <c r="N8" s="38" t="s">
        <v>13</v>
      </c>
      <c r="O8" s="39">
        <f>COUNTIFS(K19:K20,"si")</f>
        <v>1</v>
      </c>
      <c r="V8" s="4"/>
    </row>
    <row r="9" spans="1:22" x14ac:dyDescent="0.25">
      <c r="A9" s="40" t="s">
        <v>14</v>
      </c>
      <c r="B9" s="41">
        <v>43665</v>
      </c>
      <c r="C9" s="41"/>
      <c r="D9" s="41"/>
      <c r="E9" s="41"/>
      <c r="F9" s="41"/>
      <c r="G9" s="41"/>
      <c r="H9" s="41"/>
      <c r="I9" s="41"/>
      <c r="J9" s="1"/>
      <c r="L9" s="37"/>
      <c r="M9" s="37"/>
      <c r="N9" s="38" t="s">
        <v>15</v>
      </c>
      <c r="O9" s="42">
        <f>COUNTIFS(K18:K31,"sin vencer")</f>
        <v>0</v>
      </c>
      <c r="V9" s="4"/>
    </row>
    <row r="10" spans="1:22" x14ac:dyDescent="0.25">
      <c r="A10" s="40" t="s">
        <v>16</v>
      </c>
      <c r="B10" s="43" t="s">
        <v>17</v>
      </c>
      <c r="C10" s="43"/>
      <c r="D10" s="43"/>
      <c r="E10" s="43"/>
      <c r="F10" s="43"/>
      <c r="G10" s="43"/>
      <c r="H10" s="43"/>
      <c r="I10" s="43"/>
      <c r="J10" s="1"/>
      <c r="L10" s="37"/>
      <c r="M10" s="37"/>
      <c r="N10" s="38" t="s">
        <v>18</v>
      </c>
      <c r="O10" s="39">
        <f>COUNTIFS(K19:K29,"parcial")</f>
        <v>0</v>
      </c>
      <c r="V10" s="4"/>
    </row>
    <row r="11" spans="1:22" x14ac:dyDescent="0.25">
      <c r="A11" s="40" t="s">
        <v>19</v>
      </c>
      <c r="B11" s="43" t="s">
        <v>20</v>
      </c>
      <c r="C11" s="43"/>
      <c r="D11" s="43"/>
      <c r="E11" s="43"/>
      <c r="F11" s="43"/>
      <c r="G11" s="43"/>
      <c r="H11" s="43"/>
      <c r="I11" s="43"/>
      <c r="J11" s="1"/>
      <c r="L11" s="37"/>
      <c r="M11" s="37"/>
      <c r="N11" s="38" t="s">
        <v>21</v>
      </c>
      <c r="O11" s="39">
        <f>COUNTIFS(K19:K29,"no")</f>
        <v>0</v>
      </c>
      <c r="V11" s="4"/>
    </row>
    <row r="12" spans="1:22" x14ac:dyDescent="0.25">
      <c r="A12" s="40" t="s">
        <v>22</v>
      </c>
      <c r="B12" s="43" t="s">
        <v>23</v>
      </c>
      <c r="C12" s="43"/>
      <c r="D12" s="43"/>
      <c r="E12" s="43"/>
      <c r="F12" s="43"/>
      <c r="G12" s="43"/>
      <c r="H12" s="43"/>
      <c r="I12" s="43"/>
      <c r="J12" s="1"/>
      <c r="L12" s="37"/>
      <c r="M12" s="37"/>
      <c r="N12" s="38" t="s">
        <v>24</v>
      </c>
      <c r="O12" s="39">
        <f>COUNTIFS(K19:K29,"n/a")</f>
        <v>0</v>
      </c>
      <c r="V12" s="4"/>
    </row>
    <row r="13" spans="1:22" x14ac:dyDescent="0.25">
      <c r="A13" s="40" t="s">
        <v>25</v>
      </c>
      <c r="B13" s="43" t="s">
        <v>26</v>
      </c>
      <c r="C13" s="43"/>
      <c r="D13" s="43"/>
      <c r="E13" s="44"/>
      <c r="F13" s="44"/>
      <c r="G13" s="44"/>
      <c r="H13" s="44"/>
      <c r="I13" s="44"/>
      <c r="J13" s="1"/>
      <c r="K13" s="45"/>
      <c r="L13" s="45"/>
      <c r="M13" s="45"/>
      <c r="N13" s="45"/>
      <c r="V13" s="4"/>
    </row>
    <row r="14" spans="1:22" x14ac:dyDescent="0.25">
      <c r="A14" s="46" t="s">
        <v>27</v>
      </c>
      <c r="B14" s="47">
        <v>43683</v>
      </c>
      <c r="C14" s="47"/>
      <c r="D14" s="48" t="s">
        <v>28</v>
      </c>
      <c r="E14" s="48"/>
      <c r="F14" s="49">
        <v>43879</v>
      </c>
      <c r="G14" s="49"/>
      <c r="H14" s="49"/>
      <c r="I14" s="50"/>
      <c r="J14" s="51"/>
      <c r="K14" s="51"/>
      <c r="L14" s="51"/>
      <c r="M14" s="51"/>
      <c r="N14" s="51"/>
      <c r="V14" s="4"/>
    </row>
    <row r="15" spans="1:22" x14ac:dyDescent="0.25">
      <c r="A15" s="52" t="s">
        <v>29</v>
      </c>
      <c r="B15" s="53"/>
      <c r="C15" s="54"/>
      <c r="D15" s="54"/>
      <c r="E15" s="54"/>
      <c r="F15" s="54"/>
      <c r="G15" s="54"/>
      <c r="H15" s="55"/>
      <c r="I15" s="55"/>
      <c r="J15" s="51"/>
      <c r="K15" s="51"/>
      <c r="L15" s="51"/>
      <c r="M15" s="51"/>
      <c r="N15" s="51"/>
      <c r="V15" s="4"/>
    </row>
    <row r="16" spans="1:22" s="60" customFormat="1" ht="12" x14ac:dyDescent="0.2">
      <c r="A16" s="56"/>
      <c r="B16" s="56"/>
      <c r="C16" s="56"/>
      <c r="D16" s="57" t="s">
        <v>30</v>
      </c>
      <c r="E16" s="57"/>
      <c r="F16" s="57"/>
      <c r="G16" s="57"/>
      <c r="H16" s="57"/>
      <c r="I16" s="57"/>
      <c r="J16" s="57"/>
      <c r="K16" s="58" t="s">
        <v>31</v>
      </c>
      <c r="L16" s="58"/>
      <c r="M16" s="58"/>
      <c r="N16" s="58"/>
      <c r="O16" s="59"/>
      <c r="P16" s="59"/>
    </row>
    <row r="17" spans="1:17" s="63" customFormat="1" ht="12" x14ac:dyDescent="0.2">
      <c r="A17" s="58" t="s">
        <v>32</v>
      </c>
      <c r="B17" s="58" t="s">
        <v>33</v>
      </c>
      <c r="C17" s="58" t="s">
        <v>34</v>
      </c>
      <c r="D17" s="57" t="s">
        <v>35</v>
      </c>
      <c r="E17" s="57" t="s">
        <v>36</v>
      </c>
      <c r="F17" s="61" t="s">
        <v>37</v>
      </c>
      <c r="G17" s="57" t="s">
        <v>38</v>
      </c>
      <c r="H17" s="57" t="s">
        <v>39</v>
      </c>
      <c r="I17" s="57"/>
      <c r="J17" s="62" t="s">
        <v>40</v>
      </c>
      <c r="K17" s="58" t="s">
        <v>41</v>
      </c>
      <c r="L17" s="58" t="s">
        <v>42</v>
      </c>
      <c r="M17" s="58" t="s">
        <v>43</v>
      </c>
      <c r="N17" s="58" t="s">
        <v>44</v>
      </c>
      <c r="O17" s="59"/>
      <c r="P17" s="59"/>
    </row>
    <row r="18" spans="1:17" s="63" customFormat="1" ht="30" x14ac:dyDescent="0.25">
      <c r="A18" s="58"/>
      <c r="B18" s="58"/>
      <c r="C18" s="58"/>
      <c r="D18" s="57"/>
      <c r="E18" s="57"/>
      <c r="F18" s="61"/>
      <c r="G18" s="57"/>
      <c r="H18" s="64" t="s">
        <v>45</v>
      </c>
      <c r="I18" s="64" t="s">
        <v>46</v>
      </c>
      <c r="J18" s="62"/>
      <c r="K18" s="58"/>
      <c r="L18" s="58"/>
      <c r="M18" s="58"/>
      <c r="N18" s="58"/>
      <c r="O18" s="59"/>
      <c r="P18" s="65" t="s">
        <v>47</v>
      </c>
      <c r="Q18" s="65" t="s">
        <v>48</v>
      </c>
    </row>
    <row r="19" spans="1:17" s="68" customFormat="1" ht="15.75" x14ac:dyDescent="0.25">
      <c r="A19" s="66" t="s">
        <v>49</v>
      </c>
      <c r="B19" s="66"/>
      <c r="C19" s="66"/>
      <c r="D19" s="66"/>
      <c r="E19" s="66"/>
      <c r="F19" s="66"/>
      <c r="G19" s="66"/>
      <c r="H19" s="66"/>
      <c r="I19" s="66"/>
      <c r="J19" s="66"/>
      <c r="K19" s="66"/>
      <c r="L19" s="66"/>
      <c r="M19" s="66"/>
      <c r="N19" s="67"/>
      <c r="P19" s="69">
        <f ca="1">IF(OR(K19="si",G19&gt;$L$2),0,$L$2-G19)</f>
        <v>43879</v>
      </c>
      <c r="Q19" s="69">
        <f ca="1">IF(P19&lt;=0,0,1)</f>
        <v>1</v>
      </c>
    </row>
    <row r="20" spans="1:17" s="68" customFormat="1" ht="76.5" x14ac:dyDescent="0.2">
      <c r="A20" s="70" t="s">
        <v>50</v>
      </c>
      <c r="B20" s="71" t="s">
        <v>51</v>
      </c>
      <c r="C20" s="71"/>
      <c r="D20" s="72" t="s">
        <v>52</v>
      </c>
      <c r="E20" s="72" t="s">
        <v>53</v>
      </c>
      <c r="F20" s="73">
        <v>43678</v>
      </c>
      <c r="G20" s="73">
        <v>43692</v>
      </c>
      <c r="H20" s="73" t="s">
        <v>54</v>
      </c>
      <c r="I20" s="73" t="s">
        <v>55</v>
      </c>
      <c r="J20" s="74" t="s">
        <v>56</v>
      </c>
      <c r="K20" s="38" t="s">
        <v>13</v>
      </c>
      <c r="L20" s="73" t="s">
        <v>57</v>
      </c>
      <c r="M20" s="75" t="s">
        <v>58</v>
      </c>
      <c r="N20" s="75" t="s">
        <v>59</v>
      </c>
      <c r="P20" s="69">
        <f ca="1">IF(OR(K20="si",G20&gt;$L$2),0,$L$2-G20)</f>
        <v>0</v>
      </c>
      <c r="Q20" s="69">
        <f ca="1">IF(P20&lt;=0,0,1)</f>
        <v>0</v>
      </c>
    </row>
    <row r="21" spans="1:17" ht="127.5" x14ac:dyDescent="0.25">
      <c r="A21" s="70" t="s">
        <v>60</v>
      </c>
      <c r="B21" s="70" t="s">
        <v>61</v>
      </c>
      <c r="C21" s="70"/>
      <c r="D21" s="72" t="s">
        <v>62</v>
      </c>
      <c r="E21" s="72" t="s">
        <v>53</v>
      </c>
      <c r="F21" s="73">
        <v>43678</v>
      </c>
      <c r="G21" s="73">
        <v>43692</v>
      </c>
      <c r="H21" s="73" t="s">
        <v>54</v>
      </c>
      <c r="I21" s="73" t="s">
        <v>55</v>
      </c>
      <c r="J21" s="74" t="s">
        <v>63</v>
      </c>
      <c r="K21" s="38" t="s">
        <v>13</v>
      </c>
      <c r="L21" s="76">
        <v>43879</v>
      </c>
      <c r="M21" s="76" t="s">
        <v>58</v>
      </c>
      <c r="N21" s="71" t="s">
        <v>64</v>
      </c>
    </row>
    <row r="22" spans="1:17" ht="89.25" x14ac:dyDescent="0.25">
      <c r="A22" s="70" t="s">
        <v>65</v>
      </c>
      <c r="B22" s="70" t="s">
        <v>66</v>
      </c>
      <c r="C22" s="70"/>
      <c r="D22" s="72" t="s">
        <v>62</v>
      </c>
      <c r="E22" s="72" t="s">
        <v>53</v>
      </c>
      <c r="F22" s="73">
        <v>43678</v>
      </c>
      <c r="G22" s="73">
        <v>43692</v>
      </c>
      <c r="H22" s="73" t="s">
        <v>54</v>
      </c>
      <c r="I22" s="73" t="s">
        <v>55</v>
      </c>
      <c r="J22" s="71" t="s">
        <v>67</v>
      </c>
      <c r="K22" s="38" t="s">
        <v>13</v>
      </c>
      <c r="L22" s="73">
        <v>43879</v>
      </c>
      <c r="M22" s="75" t="s">
        <v>58</v>
      </c>
      <c r="N22" s="75" t="s">
        <v>68</v>
      </c>
    </row>
    <row r="23" spans="1:17" ht="114.75" x14ac:dyDescent="0.25">
      <c r="A23" s="70" t="s">
        <v>69</v>
      </c>
      <c r="B23" s="70" t="s">
        <v>70</v>
      </c>
      <c r="C23" s="70"/>
      <c r="D23" s="72" t="s">
        <v>62</v>
      </c>
      <c r="E23" s="72" t="s">
        <v>53</v>
      </c>
      <c r="F23" s="73">
        <v>43678</v>
      </c>
      <c r="G23" s="73">
        <v>43692</v>
      </c>
      <c r="H23" s="73" t="s">
        <v>54</v>
      </c>
      <c r="I23" s="73" t="s">
        <v>55</v>
      </c>
      <c r="J23" s="71" t="s">
        <v>71</v>
      </c>
      <c r="K23" s="38" t="s">
        <v>72</v>
      </c>
      <c r="L23" s="73">
        <v>43879</v>
      </c>
      <c r="M23" s="75" t="s">
        <v>58</v>
      </c>
      <c r="N23" s="75" t="s">
        <v>73</v>
      </c>
    </row>
    <row r="24" spans="1:17" ht="76.5" x14ac:dyDescent="0.25">
      <c r="A24" s="70" t="s">
        <v>74</v>
      </c>
      <c r="B24" s="70" t="s">
        <v>75</v>
      </c>
      <c r="C24" s="70"/>
      <c r="D24" s="72" t="s">
        <v>76</v>
      </c>
      <c r="E24" s="72" t="s">
        <v>53</v>
      </c>
      <c r="F24" s="73">
        <v>43678</v>
      </c>
      <c r="G24" s="73">
        <v>43692</v>
      </c>
      <c r="H24" s="73" t="s">
        <v>54</v>
      </c>
      <c r="I24" s="73" t="s">
        <v>55</v>
      </c>
      <c r="J24" s="71" t="s">
        <v>77</v>
      </c>
      <c r="K24" s="38" t="s">
        <v>72</v>
      </c>
      <c r="L24" s="73">
        <v>43879</v>
      </c>
      <c r="M24" s="75" t="s">
        <v>58</v>
      </c>
      <c r="N24" s="75" t="s">
        <v>78</v>
      </c>
    </row>
  </sheetData>
  <protectedRanges>
    <protectedRange password="EE88" sqref="C19:I19" name="Rango5_2" securityDescriptor="O:WDG:WDD:(A;;CC;;;WD)"/>
    <protectedRange password="EE88" sqref="J19" name="Rango5_3_2" securityDescriptor="O:WDG:WDD:(A;;CC;;;WD)"/>
    <protectedRange password="EE88" sqref="A21:C21" name="Rango5" securityDescriptor="O:WDG:WDD:(A;;CC;;;WD)"/>
    <protectedRange password="EE88" sqref="J20:J21" name="Rango5_3" securityDescriptor="O:WDG:WDD:(A;;CC;;;WD)"/>
    <protectedRange password="EE88" sqref="D20:G20 I22:I23 I20" name="Rango5_1_1" securityDescriptor="O:WDG:WDD:(A;;CC;;;WD)"/>
    <protectedRange password="EE88" sqref="D21:E23" name="Rango5_2_1" securityDescriptor="O:WDG:WDD:(A;;CC;;;WD)"/>
    <protectedRange password="EE88" sqref="F21:G23 I21" name="Rango5_4" securityDescriptor="O:WDG:WDD:(A;;CC;;;WD)"/>
    <protectedRange password="EE88" sqref="D24:G24 I24" name="Rango5_5" securityDescriptor="O:WDG:WDD:(A;;CC;;;WD)"/>
    <protectedRange password="EE88" sqref="H20:H24" name="Rango5_7" securityDescriptor="O:WDG:WDD:(A;;CC;;;WD)"/>
  </protectedRanges>
  <mergeCells count="32">
    <mergeCell ref="N17:N18"/>
    <mergeCell ref="A19:N19"/>
    <mergeCell ref="G17:G18"/>
    <mergeCell ref="H17:I17"/>
    <mergeCell ref="J17:J18"/>
    <mergeCell ref="K17:K18"/>
    <mergeCell ref="L17:L18"/>
    <mergeCell ref="M17:M18"/>
    <mergeCell ref="A17:A18"/>
    <mergeCell ref="B17:B18"/>
    <mergeCell ref="C17:C18"/>
    <mergeCell ref="D17:D18"/>
    <mergeCell ref="E17:E18"/>
    <mergeCell ref="F17:F18"/>
    <mergeCell ref="B12:I12"/>
    <mergeCell ref="B13:I13"/>
    <mergeCell ref="D14:E14"/>
    <mergeCell ref="A16:C16"/>
    <mergeCell ref="D16:J16"/>
    <mergeCell ref="K16:N16"/>
    <mergeCell ref="B6:E6"/>
    <mergeCell ref="F6:G6"/>
    <mergeCell ref="H6:J6"/>
    <mergeCell ref="B9:I9"/>
    <mergeCell ref="B10:I10"/>
    <mergeCell ref="B11:I11"/>
    <mergeCell ref="B2:J2"/>
    <mergeCell ref="C3:J3"/>
    <mergeCell ref="C4:J4"/>
    <mergeCell ref="B5:E5"/>
    <mergeCell ref="F5:G5"/>
    <mergeCell ref="H5:J5"/>
  </mergeCells>
  <conditionalFormatting sqref="N10">
    <cfRule type="colorScale" priority="50">
      <colorScale>
        <cfvo type="min"/>
        <cfvo type="max"/>
        <color rgb="FFFF7128"/>
        <color rgb="FFFFEF9C"/>
      </colorScale>
    </cfRule>
    <cfRule type="containsText" dxfId="59" priority="51" operator="containsText" text="PARCIAL">
      <formula>NOT(ISERROR(SEARCH("PARCIAL",N10)))</formula>
    </cfRule>
  </conditionalFormatting>
  <conditionalFormatting sqref="N10">
    <cfRule type="containsText" dxfId="58" priority="52" operator="containsText" text="N/A">
      <formula>NOT(ISERROR(SEARCH("N/A",N10)))</formula>
    </cfRule>
    <cfRule type="colorScale" priority="53">
      <colorScale>
        <cfvo type="min"/>
        <cfvo type="percentile" val="50"/>
        <cfvo type="max"/>
        <color rgb="FFF8696B"/>
        <color rgb="FFFFEB84"/>
        <color rgb="FF63BE7B"/>
      </colorScale>
    </cfRule>
    <cfRule type="containsText" dxfId="57" priority="54" operator="containsText" text="no">
      <formula>NOT(ISERROR(SEARCH("no",N10)))</formula>
    </cfRule>
    <cfRule type="containsText" dxfId="56" priority="55" operator="containsText" text="si">
      <formula>NOT(ISERROR(SEARCH("si",N10)))</formula>
    </cfRule>
    <cfRule type="containsText" priority="56" operator="containsText" text="OK">
      <formula>NOT(ISERROR(SEARCH("OK",N10)))</formula>
    </cfRule>
  </conditionalFormatting>
  <conditionalFormatting sqref="N11">
    <cfRule type="colorScale" priority="43">
      <colorScale>
        <cfvo type="min"/>
        <cfvo type="max"/>
        <color rgb="FFFF7128"/>
        <color rgb="FFFFEF9C"/>
      </colorScale>
    </cfRule>
    <cfRule type="containsText" dxfId="55" priority="44" operator="containsText" text="PARCIAL">
      <formula>NOT(ISERROR(SEARCH("PARCIAL",N11)))</formula>
    </cfRule>
  </conditionalFormatting>
  <conditionalFormatting sqref="N11">
    <cfRule type="containsText" dxfId="54" priority="45" operator="containsText" text="N/A">
      <formula>NOT(ISERROR(SEARCH("N/A",N11)))</formula>
    </cfRule>
    <cfRule type="colorScale" priority="46">
      <colorScale>
        <cfvo type="min"/>
        <cfvo type="percentile" val="50"/>
        <cfvo type="max"/>
        <color rgb="FFF8696B"/>
        <color rgb="FFFFEB84"/>
        <color rgb="FF63BE7B"/>
      </colorScale>
    </cfRule>
    <cfRule type="containsText" dxfId="53" priority="47" operator="containsText" text="no">
      <formula>NOT(ISERROR(SEARCH("no",N11)))</formula>
    </cfRule>
    <cfRule type="containsText" dxfId="52" priority="48" operator="containsText" text="si">
      <formula>NOT(ISERROR(SEARCH("si",N11)))</formula>
    </cfRule>
    <cfRule type="containsText" priority="49" operator="containsText" text="OK">
      <formula>NOT(ISERROR(SEARCH("OK",N11)))</formula>
    </cfRule>
  </conditionalFormatting>
  <conditionalFormatting sqref="K13:K15 N12">
    <cfRule type="colorScale" priority="57">
      <colorScale>
        <cfvo type="min"/>
        <cfvo type="max"/>
        <color rgb="FFFF7128"/>
        <color rgb="FFFFEF9C"/>
      </colorScale>
    </cfRule>
    <cfRule type="containsText" dxfId="51" priority="58" operator="containsText" text="PARCIAL">
      <formula>NOT(ISERROR(SEARCH("PARCIAL",K12)))</formula>
    </cfRule>
  </conditionalFormatting>
  <conditionalFormatting sqref="K13:K15 N12">
    <cfRule type="containsText" dxfId="50" priority="59" operator="containsText" text="N/A">
      <formula>NOT(ISERROR(SEARCH("N/A",K12)))</formula>
    </cfRule>
    <cfRule type="colorScale" priority="60">
      <colorScale>
        <cfvo type="min"/>
        <cfvo type="percentile" val="50"/>
        <cfvo type="max"/>
        <color rgb="FFF8696B"/>
        <color rgb="FFFFEB84"/>
        <color rgb="FF63BE7B"/>
      </colorScale>
    </cfRule>
    <cfRule type="containsText" dxfId="49" priority="61" operator="containsText" text="no">
      <formula>NOT(ISERROR(SEARCH("no",K12)))</formula>
    </cfRule>
    <cfRule type="containsText" dxfId="48" priority="62" operator="containsText" text="si">
      <formula>NOT(ISERROR(SEARCH("si",K12)))</formula>
    </cfRule>
    <cfRule type="containsText" priority="63" operator="containsText" text="OK">
      <formula>NOT(ISERROR(SEARCH("OK",K12)))</formula>
    </cfRule>
  </conditionalFormatting>
  <conditionalFormatting sqref="N8">
    <cfRule type="colorScale" priority="39">
      <colorScale>
        <cfvo type="min"/>
        <cfvo type="max"/>
        <color rgb="FF00B050"/>
        <color theme="0"/>
      </colorScale>
    </cfRule>
    <cfRule type="colorScale" priority="40">
      <colorScale>
        <cfvo type="min"/>
        <cfvo type="percentile" val="50"/>
        <cfvo type="max"/>
        <color rgb="FFF8696B"/>
        <color rgb="FFFFEB84"/>
        <color rgb="FF63BE7B"/>
      </colorScale>
    </cfRule>
    <cfRule type="colorScale" priority="41">
      <colorScale>
        <cfvo type="min"/>
        <cfvo type="max"/>
        <color rgb="FF00B050"/>
        <color theme="0"/>
      </colorScale>
    </cfRule>
    <cfRule type="colorScale" priority="42">
      <colorScale>
        <cfvo type="min"/>
        <cfvo type="max"/>
        <color rgb="FF00B050"/>
        <color rgb="FFFFEF9C"/>
      </colorScale>
    </cfRule>
  </conditionalFormatting>
  <conditionalFormatting sqref="N8">
    <cfRule type="colorScale" priority="37">
      <colorScale>
        <cfvo type="min"/>
        <cfvo type="max"/>
        <color rgb="FFFF7128"/>
        <color rgb="FFFFEF9C"/>
      </colorScale>
    </cfRule>
    <cfRule type="containsText" dxfId="47" priority="38" operator="containsText" text="PARCIAL">
      <formula>NOT(ISERROR(SEARCH("PARCIAL",N8)))</formula>
    </cfRule>
  </conditionalFormatting>
  <conditionalFormatting sqref="N8">
    <cfRule type="containsText" dxfId="46" priority="32" operator="containsText" text="N/A">
      <formula>NOT(ISERROR(SEARCH("N/A",N8)))</formula>
    </cfRule>
    <cfRule type="colorScale" priority="33">
      <colorScale>
        <cfvo type="min"/>
        <cfvo type="percentile" val="50"/>
        <cfvo type="max"/>
        <color rgb="FFF8696B"/>
        <color rgb="FFFFEB84"/>
        <color rgb="FF63BE7B"/>
      </colorScale>
    </cfRule>
    <cfRule type="containsText" dxfId="45" priority="34" operator="containsText" text="no">
      <formula>NOT(ISERROR(SEARCH("no",N8)))</formula>
    </cfRule>
    <cfRule type="containsText" dxfId="44" priority="35" operator="containsText" text="si">
      <formula>NOT(ISERROR(SEARCH("si",N8)))</formula>
    </cfRule>
    <cfRule type="containsText" priority="36" operator="containsText" text="OK">
      <formula>NOT(ISERROR(SEARCH("OK",N8)))</formula>
    </cfRule>
  </conditionalFormatting>
  <conditionalFormatting sqref="N9">
    <cfRule type="containsText" dxfId="30" priority="20" operator="containsText" text="sin vencer">
      <formula>NOT(ISERROR(SEARCH("sin vencer",N9)))</formula>
    </cfRule>
    <cfRule type="colorScale" priority="28">
      <colorScale>
        <cfvo type="min"/>
        <cfvo type="max"/>
        <color rgb="FF00B050"/>
        <color theme="0"/>
      </colorScale>
    </cfRule>
    <cfRule type="colorScale" priority="29">
      <colorScale>
        <cfvo type="min"/>
        <cfvo type="percentile" val="50"/>
        <cfvo type="max"/>
        <color rgb="FFF8696B"/>
        <color rgb="FFFFEB84"/>
        <color rgb="FF63BE7B"/>
      </colorScale>
    </cfRule>
    <cfRule type="colorScale" priority="30">
      <colorScale>
        <cfvo type="min"/>
        <cfvo type="max"/>
        <color rgb="FF00B050"/>
        <color theme="0"/>
      </colorScale>
    </cfRule>
    <cfRule type="colorScale" priority="31">
      <colorScale>
        <cfvo type="min"/>
        <cfvo type="max"/>
        <color rgb="FF00B050"/>
        <color rgb="FFFFEF9C"/>
      </colorScale>
    </cfRule>
  </conditionalFormatting>
  <conditionalFormatting sqref="N9">
    <cfRule type="colorScale" priority="26">
      <colorScale>
        <cfvo type="min"/>
        <cfvo type="max"/>
        <color rgb="FFFF7128"/>
        <color rgb="FFFFEF9C"/>
      </colorScale>
    </cfRule>
    <cfRule type="containsText" dxfId="43" priority="27" operator="containsText" text="PARCIAL">
      <formula>NOT(ISERROR(SEARCH("PARCIAL",N9)))</formula>
    </cfRule>
  </conditionalFormatting>
  <conditionalFormatting sqref="N9">
    <cfRule type="containsText" dxfId="42" priority="21" operator="containsText" text="N/A">
      <formula>NOT(ISERROR(SEARCH("N/A",N9)))</formula>
    </cfRule>
    <cfRule type="colorScale" priority="22">
      <colorScale>
        <cfvo type="min"/>
        <cfvo type="percentile" val="50"/>
        <cfvo type="max"/>
        <color rgb="FFF8696B"/>
        <color rgb="FFFFEB84"/>
        <color rgb="FF63BE7B"/>
      </colorScale>
    </cfRule>
    <cfRule type="containsText" dxfId="41" priority="23" operator="containsText" text="no">
      <formula>NOT(ISERROR(SEARCH("no",N9)))</formula>
    </cfRule>
    <cfRule type="containsText" dxfId="40" priority="24" operator="containsText" text="si">
      <formula>NOT(ISERROR(SEARCH("si",N9)))</formula>
    </cfRule>
    <cfRule type="containsText" priority="25" operator="containsText" text="OK">
      <formula>NOT(ISERROR(SEARCH("OK",N9)))</formula>
    </cfRule>
  </conditionalFormatting>
  <conditionalFormatting sqref="K21">
    <cfRule type="colorScale" priority="13">
      <colorScale>
        <cfvo type="min"/>
        <cfvo type="max"/>
        <color rgb="FFFF7128"/>
        <color rgb="FFFFEF9C"/>
      </colorScale>
    </cfRule>
    <cfRule type="containsText" dxfId="39" priority="14" operator="containsText" text="PARCIAL">
      <formula>NOT(ISERROR(SEARCH("PARCIAL",K21)))</formula>
    </cfRule>
  </conditionalFormatting>
  <conditionalFormatting sqref="K21">
    <cfRule type="containsText" dxfId="38" priority="15" operator="containsText" text="N/A">
      <formula>NOT(ISERROR(SEARCH("N/A",K21)))</formula>
    </cfRule>
    <cfRule type="colorScale" priority="16">
      <colorScale>
        <cfvo type="min"/>
        <cfvo type="percentile" val="50"/>
        <cfvo type="max"/>
        <color rgb="FFF8696B"/>
        <color rgb="FFFFEB84"/>
        <color rgb="FF63BE7B"/>
      </colorScale>
    </cfRule>
    <cfRule type="containsText" dxfId="37" priority="17" operator="containsText" text="no">
      <formula>NOT(ISERROR(SEARCH("no",K21)))</formula>
    </cfRule>
    <cfRule type="containsText" dxfId="36" priority="18" operator="containsText" text="si">
      <formula>NOT(ISERROR(SEARCH("si",K21)))</formula>
    </cfRule>
    <cfRule type="containsText" priority="19" operator="containsText" text="OK">
      <formula>NOT(ISERROR(SEARCH("OK",K21)))</formula>
    </cfRule>
  </conditionalFormatting>
  <conditionalFormatting sqref="K20:K24">
    <cfRule type="containsText" dxfId="35" priority="1" operator="containsText" text="sin vencer">
      <formula>NOT(ISERROR(SEARCH("sin vencer",K20)))</formula>
    </cfRule>
    <cfRule type="colorScale" priority="9">
      <colorScale>
        <cfvo type="min"/>
        <cfvo type="max"/>
        <color rgb="FF00B050"/>
        <color theme="0"/>
      </colorScale>
    </cfRule>
    <cfRule type="colorScale" priority="10">
      <colorScale>
        <cfvo type="min"/>
        <cfvo type="percentile" val="50"/>
        <cfvo type="max"/>
        <color rgb="FFF8696B"/>
        <color rgb="FFFFEB84"/>
        <color rgb="FF63BE7B"/>
      </colorScale>
    </cfRule>
    <cfRule type="colorScale" priority="11">
      <colorScale>
        <cfvo type="min"/>
        <cfvo type="max"/>
        <color rgb="FF00B050"/>
        <color theme="0"/>
      </colorScale>
    </cfRule>
    <cfRule type="colorScale" priority="12">
      <colorScale>
        <cfvo type="min"/>
        <cfvo type="max"/>
        <color rgb="FF00B050"/>
        <color rgb="FFFFEF9C"/>
      </colorScale>
    </cfRule>
  </conditionalFormatting>
  <conditionalFormatting sqref="K20:K24">
    <cfRule type="colorScale" priority="7">
      <colorScale>
        <cfvo type="min"/>
        <cfvo type="max"/>
        <color rgb="FFFF7128"/>
        <color rgb="FFFFEF9C"/>
      </colorScale>
    </cfRule>
    <cfRule type="containsText" dxfId="34" priority="8" operator="containsText" text="PARCIAL">
      <formula>NOT(ISERROR(SEARCH("PARCIAL",K20)))</formula>
    </cfRule>
  </conditionalFormatting>
  <conditionalFormatting sqref="K20:K24">
    <cfRule type="containsText" dxfId="33" priority="2" operator="containsText" text="N/A">
      <formula>NOT(ISERROR(SEARCH("N/A",K20)))</formula>
    </cfRule>
    <cfRule type="colorScale" priority="3">
      <colorScale>
        <cfvo type="min"/>
        <cfvo type="percentile" val="50"/>
        <cfvo type="max"/>
        <color rgb="FFF8696B"/>
        <color rgb="FFFFEB84"/>
        <color rgb="FF63BE7B"/>
      </colorScale>
    </cfRule>
    <cfRule type="containsText" dxfId="32" priority="4" operator="containsText" text="no">
      <formula>NOT(ISERROR(SEARCH("no",K20)))</formula>
    </cfRule>
    <cfRule type="containsText" dxfId="31" priority="5" operator="containsText" text="si">
      <formula>NOT(ISERROR(SEARCH("si",K20)))</formula>
    </cfRule>
    <cfRule type="containsText" priority="6" operator="containsText" text="OK">
      <formula>NOT(ISERROR(SEARCH("OK",K20)))</formula>
    </cfRule>
  </conditionalFormatting>
  <dataValidations count="1">
    <dataValidation type="list" errorStyle="warning" allowBlank="1" showInputMessage="1" showErrorMessage="1" error="VALOR LO VALIDO" promptTitle="SELECCIONE LA FUENTE" prompt="SELECCIONE LA FUETE DE LA CUAL ES OBJETO EL PLAN " sqref="WVI983042:WVI983046 IW19:IW20 SS19:SS20 ACO19:ACO20 AMK19:AMK20 AWG19:AWG20 BGC19:BGC20 BPY19:BPY20 BZU19:BZU20 CJQ19:CJQ20 CTM19:CTM20 DDI19:DDI20 DNE19:DNE20 DXA19:DXA20 EGW19:EGW20 EQS19:EQS20 FAO19:FAO20 FKK19:FKK20 FUG19:FUG20 GEC19:GEC20 GNY19:GNY20 GXU19:GXU20 HHQ19:HHQ20 HRM19:HRM20 IBI19:IBI20 ILE19:ILE20 IVA19:IVA20 JEW19:JEW20 JOS19:JOS20 JYO19:JYO20 KIK19:KIK20 KSG19:KSG20 LCC19:LCC20 LLY19:LLY20 LVU19:LVU20 MFQ19:MFQ20 MPM19:MPM20 MZI19:MZI20 NJE19:NJE20 NTA19:NTA20 OCW19:OCW20 OMS19:OMS20 OWO19:OWO20 PGK19:PGK20 PQG19:PQG20 QAC19:QAC20 QJY19:QJY20 QTU19:QTU20 RDQ19:RDQ20 RNM19:RNM20 RXI19:RXI20 SHE19:SHE20 SRA19:SRA20 TAW19:TAW20 TKS19:TKS20 TUO19:TUO20 UEK19:UEK20 UOG19:UOG20 UYC19:UYC20 VHY19:VHY20 VRU19:VRU20 WBQ19:WBQ20 WLM19:WLM20 WVI19:WVI20 A65538:A65542 IW65538:IW65542 SS65538:SS65542 ACO65538:ACO65542 AMK65538:AMK65542 AWG65538:AWG65542 BGC65538:BGC65542 BPY65538:BPY65542 BZU65538:BZU65542 CJQ65538:CJQ65542 CTM65538:CTM65542 DDI65538:DDI65542 DNE65538:DNE65542 DXA65538:DXA65542 EGW65538:EGW65542 EQS65538:EQS65542 FAO65538:FAO65542 FKK65538:FKK65542 FUG65538:FUG65542 GEC65538:GEC65542 GNY65538:GNY65542 GXU65538:GXU65542 HHQ65538:HHQ65542 HRM65538:HRM65542 IBI65538:IBI65542 ILE65538:ILE65542 IVA65538:IVA65542 JEW65538:JEW65542 JOS65538:JOS65542 JYO65538:JYO65542 KIK65538:KIK65542 KSG65538:KSG65542 LCC65538:LCC65542 LLY65538:LLY65542 LVU65538:LVU65542 MFQ65538:MFQ65542 MPM65538:MPM65542 MZI65538:MZI65542 NJE65538:NJE65542 NTA65538:NTA65542 OCW65538:OCW65542 OMS65538:OMS65542 OWO65538:OWO65542 PGK65538:PGK65542 PQG65538:PQG65542 QAC65538:QAC65542 QJY65538:QJY65542 QTU65538:QTU65542 RDQ65538:RDQ65542 RNM65538:RNM65542 RXI65538:RXI65542 SHE65538:SHE65542 SRA65538:SRA65542 TAW65538:TAW65542 TKS65538:TKS65542 TUO65538:TUO65542 UEK65538:UEK65542 UOG65538:UOG65542 UYC65538:UYC65542 VHY65538:VHY65542 VRU65538:VRU65542 WBQ65538:WBQ65542 WLM65538:WLM65542 WVI65538:WVI65542 A131074:A131078 IW131074:IW131078 SS131074:SS131078 ACO131074:ACO131078 AMK131074:AMK131078 AWG131074:AWG131078 BGC131074:BGC131078 BPY131074:BPY131078 BZU131074:BZU131078 CJQ131074:CJQ131078 CTM131074:CTM131078 DDI131074:DDI131078 DNE131074:DNE131078 DXA131074:DXA131078 EGW131074:EGW131078 EQS131074:EQS131078 FAO131074:FAO131078 FKK131074:FKK131078 FUG131074:FUG131078 GEC131074:GEC131078 GNY131074:GNY131078 GXU131074:GXU131078 HHQ131074:HHQ131078 HRM131074:HRM131078 IBI131074:IBI131078 ILE131074:ILE131078 IVA131074:IVA131078 JEW131074:JEW131078 JOS131074:JOS131078 JYO131074:JYO131078 KIK131074:KIK131078 KSG131074:KSG131078 LCC131074:LCC131078 LLY131074:LLY131078 LVU131074:LVU131078 MFQ131074:MFQ131078 MPM131074:MPM131078 MZI131074:MZI131078 NJE131074:NJE131078 NTA131074:NTA131078 OCW131074:OCW131078 OMS131074:OMS131078 OWO131074:OWO131078 PGK131074:PGK131078 PQG131074:PQG131078 QAC131074:QAC131078 QJY131074:QJY131078 QTU131074:QTU131078 RDQ131074:RDQ131078 RNM131074:RNM131078 RXI131074:RXI131078 SHE131074:SHE131078 SRA131074:SRA131078 TAW131074:TAW131078 TKS131074:TKS131078 TUO131074:TUO131078 UEK131074:UEK131078 UOG131074:UOG131078 UYC131074:UYC131078 VHY131074:VHY131078 VRU131074:VRU131078 WBQ131074:WBQ131078 WLM131074:WLM131078 WVI131074:WVI131078 A196610:A196614 IW196610:IW196614 SS196610:SS196614 ACO196610:ACO196614 AMK196610:AMK196614 AWG196610:AWG196614 BGC196610:BGC196614 BPY196610:BPY196614 BZU196610:BZU196614 CJQ196610:CJQ196614 CTM196610:CTM196614 DDI196610:DDI196614 DNE196610:DNE196614 DXA196610:DXA196614 EGW196610:EGW196614 EQS196610:EQS196614 FAO196610:FAO196614 FKK196610:FKK196614 FUG196610:FUG196614 GEC196610:GEC196614 GNY196610:GNY196614 GXU196610:GXU196614 HHQ196610:HHQ196614 HRM196610:HRM196614 IBI196610:IBI196614 ILE196610:ILE196614 IVA196610:IVA196614 JEW196610:JEW196614 JOS196610:JOS196614 JYO196610:JYO196614 KIK196610:KIK196614 KSG196610:KSG196614 LCC196610:LCC196614 LLY196610:LLY196614 LVU196610:LVU196614 MFQ196610:MFQ196614 MPM196610:MPM196614 MZI196610:MZI196614 NJE196610:NJE196614 NTA196610:NTA196614 OCW196610:OCW196614 OMS196610:OMS196614 OWO196610:OWO196614 PGK196610:PGK196614 PQG196610:PQG196614 QAC196610:QAC196614 QJY196610:QJY196614 QTU196610:QTU196614 RDQ196610:RDQ196614 RNM196610:RNM196614 RXI196610:RXI196614 SHE196610:SHE196614 SRA196610:SRA196614 TAW196610:TAW196614 TKS196610:TKS196614 TUO196610:TUO196614 UEK196610:UEK196614 UOG196610:UOG196614 UYC196610:UYC196614 VHY196610:VHY196614 VRU196610:VRU196614 WBQ196610:WBQ196614 WLM196610:WLM196614 WVI196610:WVI196614 A262146:A262150 IW262146:IW262150 SS262146:SS262150 ACO262146:ACO262150 AMK262146:AMK262150 AWG262146:AWG262150 BGC262146:BGC262150 BPY262146:BPY262150 BZU262146:BZU262150 CJQ262146:CJQ262150 CTM262146:CTM262150 DDI262146:DDI262150 DNE262146:DNE262150 DXA262146:DXA262150 EGW262146:EGW262150 EQS262146:EQS262150 FAO262146:FAO262150 FKK262146:FKK262150 FUG262146:FUG262150 GEC262146:GEC262150 GNY262146:GNY262150 GXU262146:GXU262150 HHQ262146:HHQ262150 HRM262146:HRM262150 IBI262146:IBI262150 ILE262146:ILE262150 IVA262146:IVA262150 JEW262146:JEW262150 JOS262146:JOS262150 JYO262146:JYO262150 KIK262146:KIK262150 KSG262146:KSG262150 LCC262146:LCC262150 LLY262146:LLY262150 LVU262146:LVU262150 MFQ262146:MFQ262150 MPM262146:MPM262150 MZI262146:MZI262150 NJE262146:NJE262150 NTA262146:NTA262150 OCW262146:OCW262150 OMS262146:OMS262150 OWO262146:OWO262150 PGK262146:PGK262150 PQG262146:PQG262150 QAC262146:QAC262150 QJY262146:QJY262150 QTU262146:QTU262150 RDQ262146:RDQ262150 RNM262146:RNM262150 RXI262146:RXI262150 SHE262146:SHE262150 SRA262146:SRA262150 TAW262146:TAW262150 TKS262146:TKS262150 TUO262146:TUO262150 UEK262146:UEK262150 UOG262146:UOG262150 UYC262146:UYC262150 VHY262146:VHY262150 VRU262146:VRU262150 WBQ262146:WBQ262150 WLM262146:WLM262150 WVI262146:WVI262150 A327682:A327686 IW327682:IW327686 SS327682:SS327686 ACO327682:ACO327686 AMK327682:AMK327686 AWG327682:AWG327686 BGC327682:BGC327686 BPY327682:BPY327686 BZU327682:BZU327686 CJQ327682:CJQ327686 CTM327682:CTM327686 DDI327682:DDI327686 DNE327682:DNE327686 DXA327682:DXA327686 EGW327682:EGW327686 EQS327682:EQS327686 FAO327682:FAO327686 FKK327682:FKK327686 FUG327682:FUG327686 GEC327682:GEC327686 GNY327682:GNY327686 GXU327682:GXU327686 HHQ327682:HHQ327686 HRM327682:HRM327686 IBI327682:IBI327686 ILE327682:ILE327686 IVA327682:IVA327686 JEW327682:JEW327686 JOS327682:JOS327686 JYO327682:JYO327686 KIK327682:KIK327686 KSG327682:KSG327686 LCC327682:LCC327686 LLY327682:LLY327686 LVU327682:LVU327686 MFQ327682:MFQ327686 MPM327682:MPM327686 MZI327682:MZI327686 NJE327682:NJE327686 NTA327682:NTA327686 OCW327682:OCW327686 OMS327682:OMS327686 OWO327682:OWO327686 PGK327682:PGK327686 PQG327682:PQG327686 QAC327682:QAC327686 QJY327682:QJY327686 QTU327682:QTU327686 RDQ327682:RDQ327686 RNM327682:RNM327686 RXI327682:RXI327686 SHE327682:SHE327686 SRA327682:SRA327686 TAW327682:TAW327686 TKS327682:TKS327686 TUO327682:TUO327686 UEK327682:UEK327686 UOG327682:UOG327686 UYC327682:UYC327686 VHY327682:VHY327686 VRU327682:VRU327686 WBQ327682:WBQ327686 WLM327682:WLM327686 WVI327682:WVI327686 A393218:A393222 IW393218:IW393222 SS393218:SS393222 ACO393218:ACO393222 AMK393218:AMK393222 AWG393218:AWG393222 BGC393218:BGC393222 BPY393218:BPY393222 BZU393218:BZU393222 CJQ393218:CJQ393222 CTM393218:CTM393222 DDI393218:DDI393222 DNE393218:DNE393222 DXA393218:DXA393222 EGW393218:EGW393222 EQS393218:EQS393222 FAO393218:FAO393222 FKK393218:FKK393222 FUG393218:FUG393222 GEC393218:GEC393222 GNY393218:GNY393222 GXU393218:GXU393222 HHQ393218:HHQ393222 HRM393218:HRM393222 IBI393218:IBI393222 ILE393218:ILE393222 IVA393218:IVA393222 JEW393218:JEW393222 JOS393218:JOS393222 JYO393218:JYO393222 KIK393218:KIK393222 KSG393218:KSG393222 LCC393218:LCC393222 LLY393218:LLY393222 LVU393218:LVU393222 MFQ393218:MFQ393222 MPM393218:MPM393222 MZI393218:MZI393222 NJE393218:NJE393222 NTA393218:NTA393222 OCW393218:OCW393222 OMS393218:OMS393222 OWO393218:OWO393222 PGK393218:PGK393222 PQG393218:PQG393222 QAC393218:QAC393222 QJY393218:QJY393222 QTU393218:QTU393222 RDQ393218:RDQ393222 RNM393218:RNM393222 RXI393218:RXI393222 SHE393218:SHE393222 SRA393218:SRA393222 TAW393218:TAW393222 TKS393218:TKS393222 TUO393218:TUO393222 UEK393218:UEK393222 UOG393218:UOG393222 UYC393218:UYC393222 VHY393218:VHY393222 VRU393218:VRU393222 WBQ393218:WBQ393222 WLM393218:WLM393222 WVI393218:WVI393222 A458754:A458758 IW458754:IW458758 SS458754:SS458758 ACO458754:ACO458758 AMK458754:AMK458758 AWG458754:AWG458758 BGC458754:BGC458758 BPY458754:BPY458758 BZU458754:BZU458758 CJQ458754:CJQ458758 CTM458754:CTM458758 DDI458754:DDI458758 DNE458754:DNE458758 DXA458754:DXA458758 EGW458754:EGW458758 EQS458754:EQS458758 FAO458754:FAO458758 FKK458754:FKK458758 FUG458754:FUG458758 GEC458754:GEC458758 GNY458754:GNY458758 GXU458754:GXU458758 HHQ458754:HHQ458758 HRM458754:HRM458758 IBI458754:IBI458758 ILE458754:ILE458758 IVA458754:IVA458758 JEW458754:JEW458758 JOS458754:JOS458758 JYO458754:JYO458758 KIK458754:KIK458758 KSG458754:KSG458758 LCC458754:LCC458758 LLY458754:LLY458758 LVU458754:LVU458758 MFQ458754:MFQ458758 MPM458754:MPM458758 MZI458754:MZI458758 NJE458754:NJE458758 NTA458754:NTA458758 OCW458754:OCW458758 OMS458754:OMS458758 OWO458754:OWO458758 PGK458754:PGK458758 PQG458754:PQG458758 QAC458754:QAC458758 QJY458754:QJY458758 QTU458754:QTU458758 RDQ458754:RDQ458758 RNM458754:RNM458758 RXI458754:RXI458758 SHE458754:SHE458758 SRA458754:SRA458758 TAW458754:TAW458758 TKS458754:TKS458758 TUO458754:TUO458758 UEK458754:UEK458758 UOG458754:UOG458758 UYC458754:UYC458758 VHY458754:VHY458758 VRU458754:VRU458758 WBQ458754:WBQ458758 WLM458754:WLM458758 WVI458754:WVI458758 A524290:A524294 IW524290:IW524294 SS524290:SS524294 ACO524290:ACO524294 AMK524290:AMK524294 AWG524290:AWG524294 BGC524290:BGC524294 BPY524290:BPY524294 BZU524290:BZU524294 CJQ524290:CJQ524294 CTM524290:CTM524294 DDI524290:DDI524294 DNE524290:DNE524294 DXA524290:DXA524294 EGW524290:EGW524294 EQS524290:EQS524294 FAO524290:FAO524294 FKK524290:FKK524294 FUG524290:FUG524294 GEC524290:GEC524294 GNY524290:GNY524294 GXU524290:GXU524294 HHQ524290:HHQ524294 HRM524290:HRM524294 IBI524290:IBI524294 ILE524290:ILE524294 IVA524290:IVA524294 JEW524290:JEW524294 JOS524290:JOS524294 JYO524290:JYO524294 KIK524290:KIK524294 KSG524290:KSG524294 LCC524290:LCC524294 LLY524290:LLY524294 LVU524290:LVU524294 MFQ524290:MFQ524294 MPM524290:MPM524294 MZI524290:MZI524294 NJE524290:NJE524294 NTA524290:NTA524294 OCW524290:OCW524294 OMS524290:OMS524294 OWO524290:OWO524294 PGK524290:PGK524294 PQG524290:PQG524294 QAC524290:QAC524294 QJY524290:QJY524294 QTU524290:QTU524294 RDQ524290:RDQ524294 RNM524290:RNM524294 RXI524290:RXI524294 SHE524290:SHE524294 SRA524290:SRA524294 TAW524290:TAW524294 TKS524290:TKS524294 TUO524290:TUO524294 UEK524290:UEK524294 UOG524290:UOG524294 UYC524290:UYC524294 VHY524290:VHY524294 VRU524290:VRU524294 WBQ524290:WBQ524294 WLM524290:WLM524294 WVI524290:WVI524294 A589826:A589830 IW589826:IW589830 SS589826:SS589830 ACO589826:ACO589830 AMK589826:AMK589830 AWG589826:AWG589830 BGC589826:BGC589830 BPY589826:BPY589830 BZU589826:BZU589830 CJQ589826:CJQ589830 CTM589826:CTM589830 DDI589826:DDI589830 DNE589826:DNE589830 DXA589826:DXA589830 EGW589826:EGW589830 EQS589826:EQS589830 FAO589826:FAO589830 FKK589826:FKK589830 FUG589826:FUG589830 GEC589826:GEC589830 GNY589826:GNY589830 GXU589826:GXU589830 HHQ589826:HHQ589830 HRM589826:HRM589830 IBI589826:IBI589830 ILE589826:ILE589830 IVA589826:IVA589830 JEW589826:JEW589830 JOS589826:JOS589830 JYO589826:JYO589830 KIK589826:KIK589830 KSG589826:KSG589830 LCC589826:LCC589830 LLY589826:LLY589830 LVU589826:LVU589830 MFQ589826:MFQ589830 MPM589826:MPM589830 MZI589826:MZI589830 NJE589826:NJE589830 NTA589826:NTA589830 OCW589826:OCW589830 OMS589826:OMS589830 OWO589826:OWO589830 PGK589826:PGK589830 PQG589826:PQG589830 QAC589826:QAC589830 QJY589826:QJY589830 QTU589826:QTU589830 RDQ589826:RDQ589830 RNM589826:RNM589830 RXI589826:RXI589830 SHE589826:SHE589830 SRA589826:SRA589830 TAW589826:TAW589830 TKS589826:TKS589830 TUO589826:TUO589830 UEK589826:UEK589830 UOG589826:UOG589830 UYC589826:UYC589830 VHY589826:VHY589830 VRU589826:VRU589830 WBQ589826:WBQ589830 WLM589826:WLM589830 WVI589826:WVI589830 A655362:A655366 IW655362:IW655366 SS655362:SS655366 ACO655362:ACO655366 AMK655362:AMK655366 AWG655362:AWG655366 BGC655362:BGC655366 BPY655362:BPY655366 BZU655362:BZU655366 CJQ655362:CJQ655366 CTM655362:CTM655366 DDI655362:DDI655366 DNE655362:DNE655366 DXA655362:DXA655366 EGW655362:EGW655366 EQS655362:EQS655366 FAO655362:FAO655366 FKK655362:FKK655366 FUG655362:FUG655366 GEC655362:GEC655366 GNY655362:GNY655366 GXU655362:GXU655366 HHQ655362:HHQ655366 HRM655362:HRM655366 IBI655362:IBI655366 ILE655362:ILE655366 IVA655362:IVA655366 JEW655362:JEW655366 JOS655362:JOS655366 JYO655362:JYO655366 KIK655362:KIK655366 KSG655362:KSG655366 LCC655362:LCC655366 LLY655362:LLY655366 LVU655362:LVU655366 MFQ655362:MFQ655366 MPM655362:MPM655366 MZI655362:MZI655366 NJE655362:NJE655366 NTA655362:NTA655366 OCW655362:OCW655366 OMS655362:OMS655366 OWO655362:OWO655366 PGK655362:PGK655366 PQG655362:PQG655366 QAC655362:QAC655366 QJY655362:QJY655366 QTU655362:QTU655366 RDQ655362:RDQ655366 RNM655362:RNM655366 RXI655362:RXI655366 SHE655362:SHE655366 SRA655362:SRA655366 TAW655362:TAW655366 TKS655362:TKS655366 TUO655362:TUO655366 UEK655362:UEK655366 UOG655362:UOG655366 UYC655362:UYC655366 VHY655362:VHY655366 VRU655362:VRU655366 WBQ655362:WBQ655366 WLM655362:WLM655366 WVI655362:WVI655366 A720898:A720902 IW720898:IW720902 SS720898:SS720902 ACO720898:ACO720902 AMK720898:AMK720902 AWG720898:AWG720902 BGC720898:BGC720902 BPY720898:BPY720902 BZU720898:BZU720902 CJQ720898:CJQ720902 CTM720898:CTM720902 DDI720898:DDI720902 DNE720898:DNE720902 DXA720898:DXA720902 EGW720898:EGW720902 EQS720898:EQS720902 FAO720898:FAO720902 FKK720898:FKK720902 FUG720898:FUG720902 GEC720898:GEC720902 GNY720898:GNY720902 GXU720898:GXU720902 HHQ720898:HHQ720902 HRM720898:HRM720902 IBI720898:IBI720902 ILE720898:ILE720902 IVA720898:IVA720902 JEW720898:JEW720902 JOS720898:JOS720902 JYO720898:JYO720902 KIK720898:KIK720902 KSG720898:KSG720902 LCC720898:LCC720902 LLY720898:LLY720902 LVU720898:LVU720902 MFQ720898:MFQ720902 MPM720898:MPM720902 MZI720898:MZI720902 NJE720898:NJE720902 NTA720898:NTA720902 OCW720898:OCW720902 OMS720898:OMS720902 OWO720898:OWO720902 PGK720898:PGK720902 PQG720898:PQG720902 QAC720898:QAC720902 QJY720898:QJY720902 QTU720898:QTU720902 RDQ720898:RDQ720902 RNM720898:RNM720902 RXI720898:RXI720902 SHE720898:SHE720902 SRA720898:SRA720902 TAW720898:TAW720902 TKS720898:TKS720902 TUO720898:TUO720902 UEK720898:UEK720902 UOG720898:UOG720902 UYC720898:UYC720902 VHY720898:VHY720902 VRU720898:VRU720902 WBQ720898:WBQ720902 WLM720898:WLM720902 WVI720898:WVI720902 A786434:A786438 IW786434:IW786438 SS786434:SS786438 ACO786434:ACO786438 AMK786434:AMK786438 AWG786434:AWG786438 BGC786434:BGC786438 BPY786434:BPY786438 BZU786434:BZU786438 CJQ786434:CJQ786438 CTM786434:CTM786438 DDI786434:DDI786438 DNE786434:DNE786438 DXA786434:DXA786438 EGW786434:EGW786438 EQS786434:EQS786438 FAO786434:FAO786438 FKK786434:FKK786438 FUG786434:FUG786438 GEC786434:GEC786438 GNY786434:GNY786438 GXU786434:GXU786438 HHQ786434:HHQ786438 HRM786434:HRM786438 IBI786434:IBI786438 ILE786434:ILE786438 IVA786434:IVA786438 JEW786434:JEW786438 JOS786434:JOS786438 JYO786434:JYO786438 KIK786434:KIK786438 KSG786434:KSG786438 LCC786434:LCC786438 LLY786434:LLY786438 LVU786434:LVU786438 MFQ786434:MFQ786438 MPM786434:MPM786438 MZI786434:MZI786438 NJE786434:NJE786438 NTA786434:NTA786438 OCW786434:OCW786438 OMS786434:OMS786438 OWO786434:OWO786438 PGK786434:PGK786438 PQG786434:PQG786438 QAC786434:QAC786438 QJY786434:QJY786438 QTU786434:QTU786438 RDQ786434:RDQ786438 RNM786434:RNM786438 RXI786434:RXI786438 SHE786434:SHE786438 SRA786434:SRA786438 TAW786434:TAW786438 TKS786434:TKS786438 TUO786434:TUO786438 UEK786434:UEK786438 UOG786434:UOG786438 UYC786434:UYC786438 VHY786434:VHY786438 VRU786434:VRU786438 WBQ786434:WBQ786438 WLM786434:WLM786438 WVI786434:WVI786438 A851970:A851974 IW851970:IW851974 SS851970:SS851974 ACO851970:ACO851974 AMK851970:AMK851974 AWG851970:AWG851974 BGC851970:BGC851974 BPY851970:BPY851974 BZU851970:BZU851974 CJQ851970:CJQ851974 CTM851970:CTM851974 DDI851970:DDI851974 DNE851970:DNE851974 DXA851970:DXA851974 EGW851970:EGW851974 EQS851970:EQS851974 FAO851970:FAO851974 FKK851970:FKK851974 FUG851970:FUG851974 GEC851970:GEC851974 GNY851970:GNY851974 GXU851970:GXU851974 HHQ851970:HHQ851974 HRM851970:HRM851974 IBI851970:IBI851974 ILE851970:ILE851974 IVA851970:IVA851974 JEW851970:JEW851974 JOS851970:JOS851974 JYO851970:JYO851974 KIK851970:KIK851974 KSG851970:KSG851974 LCC851970:LCC851974 LLY851970:LLY851974 LVU851970:LVU851974 MFQ851970:MFQ851974 MPM851970:MPM851974 MZI851970:MZI851974 NJE851970:NJE851974 NTA851970:NTA851974 OCW851970:OCW851974 OMS851970:OMS851974 OWO851970:OWO851974 PGK851970:PGK851974 PQG851970:PQG851974 QAC851970:QAC851974 QJY851970:QJY851974 QTU851970:QTU851974 RDQ851970:RDQ851974 RNM851970:RNM851974 RXI851970:RXI851974 SHE851970:SHE851974 SRA851970:SRA851974 TAW851970:TAW851974 TKS851970:TKS851974 TUO851970:TUO851974 UEK851970:UEK851974 UOG851970:UOG851974 UYC851970:UYC851974 VHY851970:VHY851974 VRU851970:VRU851974 WBQ851970:WBQ851974 WLM851970:WLM851974 WVI851970:WVI851974 A917506:A917510 IW917506:IW917510 SS917506:SS917510 ACO917506:ACO917510 AMK917506:AMK917510 AWG917506:AWG917510 BGC917506:BGC917510 BPY917506:BPY917510 BZU917506:BZU917510 CJQ917506:CJQ917510 CTM917506:CTM917510 DDI917506:DDI917510 DNE917506:DNE917510 DXA917506:DXA917510 EGW917506:EGW917510 EQS917506:EQS917510 FAO917506:FAO917510 FKK917506:FKK917510 FUG917506:FUG917510 GEC917506:GEC917510 GNY917506:GNY917510 GXU917506:GXU917510 HHQ917506:HHQ917510 HRM917506:HRM917510 IBI917506:IBI917510 ILE917506:ILE917510 IVA917506:IVA917510 JEW917506:JEW917510 JOS917506:JOS917510 JYO917506:JYO917510 KIK917506:KIK917510 KSG917506:KSG917510 LCC917506:LCC917510 LLY917506:LLY917510 LVU917506:LVU917510 MFQ917506:MFQ917510 MPM917506:MPM917510 MZI917506:MZI917510 NJE917506:NJE917510 NTA917506:NTA917510 OCW917506:OCW917510 OMS917506:OMS917510 OWO917506:OWO917510 PGK917506:PGK917510 PQG917506:PQG917510 QAC917506:QAC917510 QJY917506:QJY917510 QTU917506:QTU917510 RDQ917506:RDQ917510 RNM917506:RNM917510 RXI917506:RXI917510 SHE917506:SHE917510 SRA917506:SRA917510 TAW917506:TAW917510 TKS917506:TKS917510 TUO917506:TUO917510 UEK917506:UEK917510 UOG917506:UOG917510 UYC917506:UYC917510 VHY917506:VHY917510 VRU917506:VRU917510 WBQ917506:WBQ917510 WLM917506:WLM917510 WVI917506:WVI917510 A983042:A983046 IW983042:IW983046 SS983042:SS983046 ACO983042:ACO983046 AMK983042:AMK983046 AWG983042:AWG983046 BGC983042:BGC983046 BPY983042:BPY983046 BZU983042:BZU983046 CJQ983042:CJQ983046 CTM983042:CTM983046 DDI983042:DDI983046 DNE983042:DNE983046 DXA983042:DXA983046 EGW983042:EGW983046 EQS983042:EQS983046 FAO983042:FAO983046 FKK983042:FKK983046 FUG983042:FUG983046 GEC983042:GEC983046 GNY983042:GNY983046 GXU983042:GXU983046 HHQ983042:HHQ983046 HRM983042:HRM983046 IBI983042:IBI983046 ILE983042:ILE983046 IVA983042:IVA983046 JEW983042:JEW983046 JOS983042:JOS983046 JYO983042:JYO983046 KIK983042:KIK983046 KSG983042:KSG983046 LCC983042:LCC983046 LLY983042:LLY983046 LVU983042:LVU983046 MFQ983042:MFQ983046 MPM983042:MPM983046 MZI983042:MZI983046 NJE983042:NJE983046 NTA983042:NTA983046 OCW983042:OCW983046 OMS983042:OMS983046 OWO983042:OWO983046 PGK983042:PGK983046 PQG983042:PQG983046 QAC983042:QAC983046 QJY983042:QJY983046 QTU983042:QTU983046 RDQ983042:RDQ983046 RNM983042:RNM983046 RXI983042:RXI983046 SHE983042:SHE983046 SRA983042:SRA983046 TAW983042:TAW983046 TKS983042:TKS983046 TUO983042:TUO983046 UEK983042:UEK983046 UOG983042:UOG983046 UYC983042:UYC983046 VHY983042:VHY983046 VRU983042:VRU983046 WBQ983042:WBQ983046 WLM983042:WLM983046" xr:uid="{06FD114F-99DA-4BD5-AEF9-5790D6D5E72E}">
      <formula1>#REF!</formula1>
    </dataValidation>
  </dataValidations>
  <hyperlinks>
    <hyperlink ref="A15" location="Seguimiento!A1" display="VOLVER AL CUADRO" xr:uid="{DA926F1E-21ED-41D9-9B43-D17FA40DE144}"/>
  </hyperlinks>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Deisy Hernandez Sotto - GIT Control Interno</dc:creator>
  <cp:lastModifiedBy>Deisy Hernandez Sotto - GIT Control Interno</cp:lastModifiedBy>
  <dcterms:created xsi:type="dcterms:W3CDTF">2020-02-18T20:43:21Z</dcterms:created>
  <dcterms:modified xsi:type="dcterms:W3CDTF">2020-02-18T20:44:24Z</dcterms:modified>
</cp:coreProperties>
</file>